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jcantillo\Desktop\"/>
    </mc:Choice>
  </mc:AlternateContent>
  <xr:revisionPtr revIDLastSave="0" documentId="8_{AE8593C3-396B-42C0-9030-A0237AF1F415}" xr6:coauthVersionLast="47" xr6:coauthVersionMax="47" xr10:uidLastSave="{00000000-0000-0000-0000-000000000000}"/>
  <workbookProtection workbookAlgorithmName="SHA-512" workbookHashValue="KP/pis+IrxTMQXXkaucGVts5LfIm/s+FeVc1tfXo9cXZuENzWM4aJhSGcLlZYTttVnHUqTmsazEnUQOoxC+b8w==" workbookSaltValue="6/CUyVSYt+gqzd4gltf8SQ==" workbookSpinCount="100000" lockStructure="1"/>
  <bookViews>
    <workbookView showSheetTabs="0" xWindow="-110" yWindow="-110" windowWidth="19420" windowHeight="11500" tabRatio="999" xr2:uid="{A43E51E2-B9CC-46BA-B343-E45EC059EE9D}"/>
  </bookViews>
  <sheets>
    <sheet name="MENU" sheetId="18" r:id="rId1"/>
    <sheet name="P. Consolidado" sheetId="3" r:id="rId2"/>
    <sheet name="Inversión" sheetId="14" r:id="rId3"/>
    <sheet name="P.Admin" sheetId="12" r:id="rId4"/>
    <sheet name="Sup. Admin" sheetId="13" r:id="rId5"/>
    <sheet name="P. Club" sheetId="6" r:id="rId6"/>
    <sheet name="Sup. Club" sheetId="7" r:id="rId7"/>
    <sheet name="P. CECAP" sheetId="4" r:id="rId8"/>
    <sheet name="Sup. CECAP" sheetId="5" r:id="rId9"/>
    <sheet name="P. Consejos Reg" sheetId="1" r:id="rId10"/>
    <sheet name="Sup. Consejos Reg" sheetId="2" r:id="rId11"/>
    <sheet name="P. DEVOAS" sheetId="8" r:id="rId12"/>
    <sheet name="Sup. DEVOAS" sheetId="9" r:id="rId13"/>
    <sheet name="P. FOMYS" sheetId="10" r:id="rId14"/>
    <sheet name="Sup. FOMYS" sheetId="11" r:id="rId15"/>
  </sheets>
  <definedNames>
    <definedName name="_xlnm._FilterDatabase" localSheetId="7" hidden="1">'P. CECAP'!$A$4:$N$171</definedName>
    <definedName name="_xlnm._FilterDatabase" localSheetId="5" hidden="1">'P. Club'!$A$4:$N$171</definedName>
    <definedName name="_xlnm._FilterDatabase" localSheetId="9" hidden="1">'P. Consejos Reg'!$A$4:$N$171</definedName>
    <definedName name="_xlnm._FilterDatabase" localSheetId="1" hidden="1">'P. Consolidado'!$A$3:$Z$241</definedName>
    <definedName name="_xlnm._FilterDatabase" localSheetId="11" hidden="1">'P. DEVOAS'!$A$4:$N$241</definedName>
    <definedName name="_xlnm._FilterDatabase" localSheetId="13" hidden="1">'P. FOMYS'!$A$4:$N$171</definedName>
    <definedName name="_xlnm._FilterDatabase" localSheetId="3" hidden="1">P.Admin!$A$4:$N$171</definedName>
    <definedName name="_xlnm._FilterDatabase" localSheetId="4" hidden="1">'Sup. Admin'!$A$6:$M$7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 i="12" l="1"/>
  <c r="D26" i="12"/>
  <c r="E26" i="12"/>
  <c r="F26" i="12"/>
  <c r="G26" i="12"/>
  <c r="H26" i="12"/>
  <c r="I26" i="12"/>
  <c r="J26" i="12"/>
  <c r="K26" i="12"/>
  <c r="L26" i="12"/>
  <c r="M26" i="12"/>
  <c r="C27" i="12"/>
  <c r="D27" i="12"/>
  <c r="E27" i="12"/>
  <c r="F27" i="12"/>
  <c r="G27" i="12"/>
  <c r="H27" i="12"/>
  <c r="I27" i="12"/>
  <c r="J27" i="12"/>
  <c r="K27" i="12"/>
  <c r="L27" i="12"/>
  <c r="M27" i="12"/>
  <c r="B26" i="12"/>
  <c r="B27" i="12"/>
  <c r="C769" i="13"/>
  <c r="D769" i="13"/>
  <c r="E769" i="13"/>
  <c r="F769" i="13"/>
  <c r="G769" i="13"/>
  <c r="H769" i="13"/>
  <c r="I769" i="13"/>
  <c r="J769" i="13"/>
  <c r="K769" i="13"/>
  <c r="L769" i="13"/>
  <c r="M769" i="13"/>
  <c r="B769" i="13"/>
  <c r="C758" i="13"/>
  <c r="D758" i="13"/>
  <c r="E758" i="13"/>
  <c r="F758" i="13"/>
  <c r="G758" i="13"/>
  <c r="H758" i="13"/>
  <c r="I758" i="13"/>
  <c r="J758" i="13"/>
  <c r="K758" i="13"/>
  <c r="L758" i="13"/>
  <c r="M758" i="13"/>
  <c r="B758" i="13"/>
  <c r="C599" i="13"/>
  <c r="D599" i="13"/>
  <c r="E599" i="13"/>
  <c r="F599" i="13"/>
  <c r="G599" i="13"/>
  <c r="H599" i="13"/>
  <c r="I599" i="13"/>
  <c r="J599" i="13"/>
  <c r="K599" i="13"/>
  <c r="L599" i="13"/>
  <c r="M599" i="13"/>
  <c r="B599" i="13"/>
  <c r="C593" i="13"/>
  <c r="D593" i="13"/>
  <c r="E593" i="13"/>
  <c r="F593" i="13"/>
  <c r="G593" i="13"/>
  <c r="H593" i="13"/>
  <c r="I593" i="13"/>
  <c r="J593" i="13"/>
  <c r="K593" i="13"/>
  <c r="L593" i="13"/>
  <c r="M593" i="13"/>
  <c r="B593" i="13"/>
  <c r="C395" i="13"/>
  <c r="D395" i="13"/>
  <c r="E395" i="13"/>
  <c r="F395" i="13"/>
  <c r="G395" i="13"/>
  <c r="H395" i="13"/>
  <c r="I395" i="13"/>
  <c r="J395" i="13"/>
  <c r="K395" i="13"/>
  <c r="L395" i="13"/>
  <c r="M395" i="13"/>
  <c r="B395" i="13"/>
  <c r="C906" i="7"/>
  <c r="D906" i="7"/>
  <c r="E906" i="7"/>
  <c r="F906" i="7"/>
  <c r="G906" i="7"/>
  <c r="H906" i="7"/>
  <c r="I906" i="7"/>
  <c r="J906" i="7"/>
  <c r="K906" i="7"/>
  <c r="L906" i="7"/>
  <c r="M906" i="7"/>
  <c r="B906" i="7"/>
  <c r="C879" i="7"/>
  <c r="D879" i="7"/>
  <c r="E879" i="7"/>
  <c r="F879" i="7"/>
  <c r="G879" i="7"/>
  <c r="H879" i="7"/>
  <c r="I879" i="7"/>
  <c r="J879" i="7"/>
  <c r="K879" i="7"/>
  <c r="L879" i="7"/>
  <c r="M879" i="7"/>
  <c r="B879" i="7"/>
  <c r="N3" i="14"/>
  <c r="N4" i="14"/>
  <c r="N5" i="14"/>
  <c r="N6" i="14"/>
  <c r="N7" i="14"/>
  <c r="N8" i="14"/>
  <c r="C1115" i="5"/>
  <c r="D1115" i="5"/>
  <c r="E1115" i="5"/>
  <c r="F1115" i="5"/>
  <c r="G1115" i="5"/>
  <c r="H1115" i="5"/>
  <c r="I1115" i="5"/>
  <c r="J1115" i="5"/>
  <c r="K1115" i="5"/>
  <c r="L1115" i="5"/>
  <c r="M1115" i="5"/>
  <c r="B1115" i="5"/>
  <c r="C1103" i="5"/>
  <c r="D1103" i="5"/>
  <c r="E1103" i="5"/>
  <c r="F1103" i="5"/>
  <c r="G1103" i="5"/>
  <c r="H1103" i="5"/>
  <c r="I1103" i="5"/>
  <c r="J1103" i="5"/>
  <c r="K1103" i="5"/>
  <c r="L1103" i="5"/>
  <c r="M1103" i="5"/>
  <c r="B1103" i="5"/>
  <c r="C1097" i="5"/>
  <c r="D1097" i="5"/>
  <c r="E1097" i="5"/>
  <c r="F1097" i="5"/>
  <c r="G1097" i="5"/>
  <c r="H1097" i="5"/>
  <c r="I1097" i="5"/>
  <c r="J1097" i="5"/>
  <c r="K1097" i="5"/>
  <c r="L1097" i="5"/>
  <c r="M1097" i="5"/>
  <c r="B1097" i="5"/>
  <c r="C1089" i="5"/>
  <c r="D1089" i="5"/>
  <c r="E1089" i="5"/>
  <c r="F1089" i="5"/>
  <c r="G1089" i="5"/>
  <c r="H1089" i="5"/>
  <c r="I1089" i="5"/>
  <c r="J1089" i="5"/>
  <c r="K1089" i="5"/>
  <c r="L1089" i="5"/>
  <c r="M1089" i="5"/>
  <c r="B1089" i="5"/>
  <c r="C1516" i="2"/>
  <c r="D1516" i="2"/>
  <c r="E1516" i="2"/>
  <c r="F1516" i="2"/>
  <c r="G1516" i="2"/>
  <c r="H1516" i="2"/>
  <c r="I1516" i="2"/>
  <c r="J1516" i="2"/>
  <c r="K1516" i="2"/>
  <c r="L1516" i="2"/>
  <c r="M1516" i="2"/>
  <c r="B1516" i="2"/>
  <c r="C1497" i="2"/>
  <c r="D1497" i="2"/>
  <c r="E1497" i="2"/>
  <c r="F1497" i="2"/>
  <c r="G1497" i="2"/>
  <c r="H1497" i="2"/>
  <c r="I1497" i="2"/>
  <c r="J1497" i="2"/>
  <c r="K1497" i="2"/>
  <c r="L1497" i="2"/>
  <c r="M1497" i="2"/>
  <c r="B1497" i="2"/>
  <c r="C1442" i="2"/>
  <c r="D1442" i="2"/>
  <c r="E1442" i="2"/>
  <c r="F1442" i="2"/>
  <c r="G1442" i="2"/>
  <c r="H1442" i="2"/>
  <c r="I1442" i="2"/>
  <c r="J1442" i="2"/>
  <c r="K1442" i="2"/>
  <c r="L1442" i="2"/>
  <c r="M1442" i="2"/>
  <c r="B1442" i="2"/>
  <c r="C1380" i="2"/>
  <c r="D1380" i="2"/>
  <c r="E1380" i="2"/>
  <c r="F1380" i="2"/>
  <c r="G1380" i="2"/>
  <c r="H1380" i="2"/>
  <c r="I1380" i="2"/>
  <c r="J1380" i="2"/>
  <c r="K1380" i="2"/>
  <c r="L1380" i="2"/>
  <c r="M1380" i="2"/>
  <c r="B1380" i="2"/>
  <c r="C1361" i="2"/>
  <c r="D1361" i="2"/>
  <c r="E1361" i="2"/>
  <c r="F1361" i="2"/>
  <c r="G1361" i="2"/>
  <c r="H1361" i="2"/>
  <c r="I1361" i="2"/>
  <c r="J1361" i="2"/>
  <c r="K1361" i="2"/>
  <c r="L1361" i="2"/>
  <c r="M1361" i="2"/>
  <c r="B1361" i="2"/>
  <c r="C1342" i="2"/>
  <c r="D1342" i="2"/>
  <c r="E1342" i="2"/>
  <c r="F1342" i="2"/>
  <c r="G1342" i="2"/>
  <c r="H1342" i="2"/>
  <c r="I1342" i="2"/>
  <c r="J1342" i="2"/>
  <c r="K1342" i="2"/>
  <c r="L1342" i="2"/>
  <c r="M1342" i="2"/>
  <c r="B1342" i="2"/>
  <c r="C1323" i="2"/>
  <c r="D1323" i="2"/>
  <c r="E1323" i="2"/>
  <c r="F1323" i="2"/>
  <c r="G1323" i="2"/>
  <c r="H1323" i="2"/>
  <c r="I1323" i="2"/>
  <c r="J1323" i="2"/>
  <c r="K1323" i="2"/>
  <c r="L1323" i="2"/>
  <c r="M1323" i="2"/>
  <c r="B1323" i="2"/>
  <c r="C1268" i="2"/>
  <c r="D1268" i="2"/>
  <c r="E1268" i="2"/>
  <c r="F1268" i="2"/>
  <c r="G1268" i="2"/>
  <c r="H1268" i="2"/>
  <c r="I1268" i="2"/>
  <c r="J1268" i="2"/>
  <c r="K1268" i="2"/>
  <c r="L1268" i="2"/>
  <c r="M1268" i="2"/>
  <c r="B1268" i="2"/>
  <c r="C1249" i="2"/>
  <c r="D1249" i="2"/>
  <c r="E1249" i="2"/>
  <c r="F1249" i="2"/>
  <c r="G1249" i="2"/>
  <c r="H1249" i="2"/>
  <c r="I1249" i="2"/>
  <c r="J1249" i="2"/>
  <c r="K1249" i="2"/>
  <c r="L1249" i="2"/>
  <c r="M1249" i="2"/>
  <c r="B1249" i="2"/>
  <c r="C1206" i="2"/>
  <c r="D1206" i="2"/>
  <c r="E1206" i="2"/>
  <c r="F1206" i="2"/>
  <c r="G1206" i="2"/>
  <c r="H1206" i="2"/>
  <c r="I1206" i="2"/>
  <c r="J1206" i="2"/>
  <c r="K1206" i="2"/>
  <c r="L1206" i="2"/>
  <c r="M1206" i="2"/>
  <c r="B1206" i="2"/>
  <c r="B200" i="1" s="1"/>
  <c r="C1115" i="2"/>
  <c r="D1115" i="2"/>
  <c r="E1115" i="2"/>
  <c r="F1115" i="2"/>
  <c r="G1115" i="2"/>
  <c r="H1115" i="2"/>
  <c r="I1115" i="2"/>
  <c r="J1115" i="2"/>
  <c r="K1115" i="2"/>
  <c r="L1115" i="2"/>
  <c r="M1115" i="2"/>
  <c r="B1115" i="2"/>
  <c r="C1096" i="2"/>
  <c r="D1096" i="2"/>
  <c r="E1096" i="2"/>
  <c r="F1096" i="2"/>
  <c r="G1096" i="2"/>
  <c r="H1096" i="2"/>
  <c r="I1096" i="2"/>
  <c r="J1096" i="2"/>
  <c r="K1096" i="2"/>
  <c r="L1096" i="2"/>
  <c r="M1096" i="2"/>
  <c r="B1096" i="2"/>
  <c r="C1077" i="2"/>
  <c r="D1077" i="2"/>
  <c r="E1077" i="2"/>
  <c r="F1077" i="2"/>
  <c r="G1077" i="2"/>
  <c r="H1077" i="2"/>
  <c r="I1077" i="2"/>
  <c r="J1077" i="2"/>
  <c r="K1077" i="2"/>
  <c r="L1077" i="2"/>
  <c r="M1077" i="2"/>
  <c r="B1077" i="2"/>
  <c r="C1051" i="2"/>
  <c r="D1051" i="2"/>
  <c r="E1051" i="2"/>
  <c r="F1051" i="2"/>
  <c r="G1051" i="2"/>
  <c r="H1051" i="2"/>
  <c r="I1051" i="2"/>
  <c r="J1051" i="2"/>
  <c r="K1051" i="2"/>
  <c r="L1051" i="2"/>
  <c r="M1051" i="2"/>
  <c r="B1051" i="2"/>
  <c r="C1032" i="2"/>
  <c r="D1032" i="2"/>
  <c r="E1032" i="2"/>
  <c r="F1032" i="2"/>
  <c r="G1032" i="2"/>
  <c r="H1032" i="2"/>
  <c r="I1032" i="2"/>
  <c r="J1032" i="2"/>
  <c r="K1032" i="2"/>
  <c r="L1032" i="2"/>
  <c r="M1032" i="2"/>
  <c r="B1032" i="2"/>
  <c r="C988" i="2"/>
  <c r="D988" i="2"/>
  <c r="E988" i="2"/>
  <c r="F988" i="2"/>
  <c r="G988" i="2"/>
  <c r="H988" i="2"/>
  <c r="I988" i="2"/>
  <c r="J988" i="2"/>
  <c r="K988" i="2"/>
  <c r="L988" i="2"/>
  <c r="M988" i="2"/>
  <c r="B988" i="2"/>
  <c r="C851" i="2"/>
  <c r="D851" i="2"/>
  <c r="E851" i="2"/>
  <c r="F851" i="2"/>
  <c r="G851" i="2"/>
  <c r="H851" i="2"/>
  <c r="I851" i="2"/>
  <c r="J851" i="2"/>
  <c r="K851" i="2"/>
  <c r="L851" i="2"/>
  <c r="M851" i="2"/>
  <c r="B851" i="2"/>
  <c r="C795" i="2"/>
  <c r="D795" i="2"/>
  <c r="E795" i="2"/>
  <c r="F795" i="2"/>
  <c r="G795" i="2"/>
  <c r="H795" i="2"/>
  <c r="I795" i="2"/>
  <c r="J795" i="2"/>
  <c r="K795" i="2"/>
  <c r="L795" i="2"/>
  <c r="M795" i="2"/>
  <c r="B795" i="2"/>
  <c r="C673" i="2"/>
  <c r="D673" i="2"/>
  <c r="E673" i="2"/>
  <c r="F673" i="2"/>
  <c r="G673" i="2"/>
  <c r="H673" i="2"/>
  <c r="I673" i="2"/>
  <c r="J673" i="2"/>
  <c r="K673" i="2"/>
  <c r="L673" i="2"/>
  <c r="M673" i="2"/>
  <c r="B673" i="2"/>
  <c r="C654" i="2"/>
  <c r="D654" i="2"/>
  <c r="E654" i="2"/>
  <c r="F654" i="2"/>
  <c r="G654" i="2"/>
  <c r="H654" i="2"/>
  <c r="I654" i="2"/>
  <c r="J654" i="2"/>
  <c r="K654" i="2"/>
  <c r="L654" i="2"/>
  <c r="M654" i="2"/>
  <c r="B654" i="2"/>
  <c r="C634" i="2"/>
  <c r="D634" i="2"/>
  <c r="E634" i="2"/>
  <c r="F634" i="2"/>
  <c r="G634" i="2"/>
  <c r="H634" i="2"/>
  <c r="I634" i="2"/>
  <c r="J634" i="2"/>
  <c r="K634" i="2"/>
  <c r="L634" i="2"/>
  <c r="M634" i="2"/>
  <c r="B634" i="2"/>
  <c r="C615" i="2"/>
  <c r="D615" i="2"/>
  <c r="E615" i="2"/>
  <c r="F615" i="2"/>
  <c r="G615" i="2"/>
  <c r="H615" i="2"/>
  <c r="I615" i="2"/>
  <c r="J615" i="2"/>
  <c r="K615" i="2"/>
  <c r="L615" i="2"/>
  <c r="M615" i="2"/>
  <c r="B615" i="2"/>
  <c r="C596" i="2"/>
  <c r="D596" i="2"/>
  <c r="E596" i="2"/>
  <c r="F596" i="2"/>
  <c r="G596" i="2"/>
  <c r="H596" i="2"/>
  <c r="I596" i="2"/>
  <c r="J596" i="2"/>
  <c r="K596" i="2"/>
  <c r="L596" i="2"/>
  <c r="M596" i="2"/>
  <c r="B596" i="2"/>
  <c r="C571" i="2"/>
  <c r="D571" i="2"/>
  <c r="E571" i="2"/>
  <c r="F571" i="2"/>
  <c r="G571" i="2"/>
  <c r="H571" i="2"/>
  <c r="I571" i="2"/>
  <c r="J571" i="2"/>
  <c r="K571" i="2"/>
  <c r="L571" i="2"/>
  <c r="M571" i="2"/>
  <c r="B571" i="2"/>
  <c r="C552" i="2"/>
  <c r="D552" i="2"/>
  <c r="E552" i="2"/>
  <c r="F552" i="2"/>
  <c r="G552" i="2"/>
  <c r="H552" i="2"/>
  <c r="I552" i="2"/>
  <c r="J552" i="2"/>
  <c r="K552" i="2"/>
  <c r="L552" i="2"/>
  <c r="M552" i="2"/>
  <c r="B552" i="2"/>
  <c r="C533" i="2"/>
  <c r="D533" i="2"/>
  <c r="E533" i="2"/>
  <c r="F533" i="2"/>
  <c r="G533" i="2"/>
  <c r="H533" i="2"/>
  <c r="I533" i="2"/>
  <c r="J533" i="2"/>
  <c r="K533" i="2"/>
  <c r="L533" i="2"/>
  <c r="M533" i="2"/>
  <c r="B533" i="2"/>
  <c r="C514" i="2"/>
  <c r="D514" i="2"/>
  <c r="E514" i="2"/>
  <c r="F514" i="2"/>
  <c r="G514" i="2"/>
  <c r="H514" i="2"/>
  <c r="I514" i="2"/>
  <c r="J514" i="2"/>
  <c r="K514" i="2"/>
  <c r="L514" i="2"/>
  <c r="M514" i="2"/>
  <c r="B514" i="2"/>
  <c r="C416" i="2"/>
  <c r="D416" i="2"/>
  <c r="E416" i="2"/>
  <c r="F416" i="2"/>
  <c r="G416" i="2"/>
  <c r="H416" i="2"/>
  <c r="I416" i="2"/>
  <c r="J416" i="2"/>
  <c r="K416" i="2"/>
  <c r="L416" i="2"/>
  <c r="M416" i="2"/>
  <c r="B416" i="2"/>
  <c r="C395" i="2"/>
  <c r="D395" i="2"/>
  <c r="E395" i="2"/>
  <c r="F395" i="2"/>
  <c r="G395" i="2"/>
  <c r="H395" i="2"/>
  <c r="I395" i="2"/>
  <c r="J395" i="2"/>
  <c r="K395" i="2"/>
  <c r="L395" i="2"/>
  <c r="M395" i="2"/>
  <c r="B395" i="2"/>
  <c r="C1073" i="11"/>
  <c r="D1073" i="11"/>
  <c r="E1073" i="11"/>
  <c r="F1073" i="11"/>
  <c r="G1073" i="11"/>
  <c r="H1073" i="11"/>
  <c r="I1073" i="11"/>
  <c r="J1073" i="11"/>
  <c r="K1073" i="11"/>
  <c r="L1073" i="11"/>
  <c r="M1073" i="11"/>
  <c r="B1073" i="11"/>
  <c r="C1091" i="11"/>
  <c r="D1091" i="11"/>
  <c r="E1091" i="11"/>
  <c r="F1091" i="11"/>
  <c r="G1091" i="11"/>
  <c r="H1091" i="11"/>
  <c r="I1091" i="11"/>
  <c r="J1091" i="11"/>
  <c r="K1091" i="11"/>
  <c r="L1091" i="11"/>
  <c r="M1091" i="11"/>
  <c r="B1091" i="11"/>
  <c r="C1113" i="9"/>
  <c r="D1113" i="9"/>
  <c r="E1113" i="9"/>
  <c r="F1113" i="9"/>
  <c r="G1113" i="9"/>
  <c r="H1113" i="9"/>
  <c r="I1113" i="9"/>
  <c r="J1113" i="9"/>
  <c r="K1113" i="9"/>
  <c r="L1113" i="9"/>
  <c r="M1113" i="9"/>
  <c r="B1113" i="9"/>
  <c r="C1095" i="9"/>
  <c r="D1095" i="9"/>
  <c r="E1095" i="9"/>
  <c r="F1095" i="9"/>
  <c r="G1095" i="9"/>
  <c r="H1095" i="9"/>
  <c r="I1095" i="9"/>
  <c r="J1095" i="9"/>
  <c r="K1095" i="9"/>
  <c r="L1095" i="9"/>
  <c r="M1095" i="9"/>
  <c r="B1095" i="9"/>
  <c r="C1089" i="9"/>
  <c r="D1089" i="9"/>
  <c r="E1089" i="9"/>
  <c r="F1089" i="9"/>
  <c r="G1089" i="9"/>
  <c r="H1089" i="9"/>
  <c r="I1089" i="9"/>
  <c r="J1089" i="9"/>
  <c r="K1089" i="9"/>
  <c r="L1089" i="9"/>
  <c r="M1089" i="9"/>
  <c r="B1089" i="9"/>
  <c r="C200" i="1"/>
  <c r="D200" i="1"/>
  <c r="E200" i="1"/>
  <c r="F200" i="1"/>
  <c r="G200" i="1"/>
  <c r="H200" i="1"/>
  <c r="E229" i="4" l="1"/>
  <c r="E230" i="4"/>
  <c r="N2" i="14" l="1"/>
  <c r="C9" i="14"/>
  <c r="C247" i="3" s="1"/>
  <c r="D9" i="14"/>
  <c r="D247" i="3" s="1"/>
  <c r="E9" i="14"/>
  <c r="E247" i="3" s="1"/>
  <c r="F9" i="14"/>
  <c r="F247" i="3" s="1"/>
  <c r="G9" i="14"/>
  <c r="G247" i="3" s="1"/>
  <c r="H9" i="14"/>
  <c r="H247" i="3" s="1"/>
  <c r="I9" i="14"/>
  <c r="I247" i="3" s="1"/>
  <c r="J9" i="14"/>
  <c r="J247" i="3" s="1"/>
  <c r="K9" i="14"/>
  <c r="K247" i="3" s="1"/>
  <c r="L9" i="14"/>
  <c r="L247" i="3" s="1"/>
  <c r="M9" i="14"/>
  <c r="M247" i="3" s="1"/>
  <c r="B9" i="14"/>
  <c r="B247" i="3" s="1"/>
  <c r="N247" i="3" l="1"/>
  <c r="M143" i="12"/>
  <c r="L143" i="12"/>
  <c r="D143" i="12"/>
  <c r="G143" i="12"/>
  <c r="J143" i="12"/>
  <c r="F143" i="12"/>
  <c r="N9" i="14"/>
  <c r="C171" i="3"/>
  <c r="D171" i="3"/>
  <c r="E171" i="3"/>
  <c r="F171" i="3"/>
  <c r="G171" i="3"/>
  <c r="H171" i="3"/>
  <c r="I171" i="3"/>
  <c r="J171" i="3"/>
  <c r="K171" i="3"/>
  <c r="L171" i="3"/>
  <c r="M171" i="3"/>
  <c r="B171" i="3"/>
  <c r="M242" i="12"/>
  <c r="M241" i="12" s="1"/>
  <c r="L242" i="12"/>
  <c r="L241" i="12" s="1"/>
  <c r="K242" i="12"/>
  <c r="K241" i="12" s="1"/>
  <c r="J242" i="12"/>
  <c r="I242" i="12"/>
  <c r="H242" i="12"/>
  <c r="G242" i="12"/>
  <c r="F242" i="12"/>
  <c r="E242" i="12"/>
  <c r="E241" i="12" s="1"/>
  <c r="D242" i="12"/>
  <c r="D241" i="12" s="1"/>
  <c r="C242" i="12"/>
  <c r="B242" i="12"/>
  <c r="M240" i="12"/>
  <c r="L240" i="12"/>
  <c r="K240" i="12"/>
  <c r="J240" i="12"/>
  <c r="I240" i="12"/>
  <c r="H240" i="12"/>
  <c r="G240" i="12"/>
  <c r="F240" i="12"/>
  <c r="E240" i="12"/>
  <c r="D240" i="12"/>
  <c r="C240" i="12"/>
  <c r="B240" i="12"/>
  <c r="M239" i="12"/>
  <c r="L239" i="12"/>
  <c r="K239" i="12"/>
  <c r="J239" i="12"/>
  <c r="I239" i="12"/>
  <c r="H239" i="12"/>
  <c r="G239" i="12"/>
  <c r="F239" i="12"/>
  <c r="E239" i="12"/>
  <c r="D239" i="12"/>
  <c r="C239" i="12"/>
  <c r="B239" i="12"/>
  <c r="M238" i="12"/>
  <c r="L238" i="12"/>
  <c r="K238" i="12"/>
  <c r="J238" i="12"/>
  <c r="I238" i="12"/>
  <c r="H238" i="12"/>
  <c r="G238" i="12"/>
  <c r="F238" i="12"/>
  <c r="E238" i="12"/>
  <c r="D238" i="12"/>
  <c r="C238" i="12"/>
  <c r="B238" i="12"/>
  <c r="M237" i="12"/>
  <c r="L237" i="12"/>
  <c r="K237" i="12"/>
  <c r="J237" i="12"/>
  <c r="I237" i="12"/>
  <c r="H237" i="12"/>
  <c r="G237" i="12"/>
  <c r="F237" i="12"/>
  <c r="E237" i="12"/>
  <c r="D237" i="12"/>
  <c r="C237" i="12"/>
  <c r="B237" i="12"/>
  <c r="M235" i="12"/>
  <c r="L235" i="12"/>
  <c r="K235" i="12"/>
  <c r="J235" i="12"/>
  <c r="I235" i="12"/>
  <c r="H235" i="12"/>
  <c r="G235" i="12"/>
  <c r="F235" i="12"/>
  <c r="E235" i="12"/>
  <c r="D235" i="12"/>
  <c r="C235" i="12"/>
  <c r="B235" i="12"/>
  <c r="M234" i="12"/>
  <c r="L234" i="12"/>
  <c r="L233" i="12" s="1"/>
  <c r="K234" i="12"/>
  <c r="J234" i="12"/>
  <c r="I234" i="12"/>
  <c r="H234" i="12"/>
  <c r="G234" i="12"/>
  <c r="F234" i="12"/>
  <c r="E234" i="12"/>
  <c r="D234" i="12"/>
  <c r="C234" i="12"/>
  <c r="B234" i="12"/>
  <c r="M232" i="12"/>
  <c r="L232" i="12"/>
  <c r="K232" i="12"/>
  <c r="J232" i="12"/>
  <c r="I232" i="12"/>
  <c r="H232" i="12"/>
  <c r="G232" i="12"/>
  <c r="F232" i="12"/>
  <c r="E232" i="12"/>
  <c r="D232" i="12"/>
  <c r="C232" i="12"/>
  <c r="B232" i="12"/>
  <c r="M231" i="12"/>
  <c r="L231" i="12"/>
  <c r="K231" i="12"/>
  <c r="J231" i="12"/>
  <c r="I231" i="12"/>
  <c r="H231" i="12"/>
  <c r="G231" i="12"/>
  <c r="F231" i="12"/>
  <c r="E231" i="12"/>
  <c r="D231" i="12"/>
  <c r="C231" i="12"/>
  <c r="B231" i="12"/>
  <c r="M230" i="12"/>
  <c r="L230" i="12"/>
  <c r="K230" i="12"/>
  <c r="J230" i="12"/>
  <c r="I230" i="12"/>
  <c r="H230" i="12"/>
  <c r="G230" i="12"/>
  <c r="F230" i="12"/>
  <c r="E230" i="12"/>
  <c r="D230" i="12"/>
  <c r="C230" i="12"/>
  <c r="B230" i="12"/>
  <c r="M229" i="12"/>
  <c r="L229" i="12"/>
  <c r="K229" i="12"/>
  <c r="J229" i="12"/>
  <c r="I229" i="12"/>
  <c r="H229" i="12"/>
  <c r="G229" i="12"/>
  <c r="F229" i="12"/>
  <c r="E229" i="12"/>
  <c r="D229" i="12"/>
  <c r="C229" i="12"/>
  <c r="B229" i="12"/>
  <c r="M228" i="12"/>
  <c r="L228" i="12"/>
  <c r="K228" i="12"/>
  <c r="J228" i="12"/>
  <c r="I228" i="12"/>
  <c r="H228" i="12"/>
  <c r="G228" i="12"/>
  <c r="F228" i="12"/>
  <c r="E228" i="12"/>
  <c r="D228" i="12"/>
  <c r="C228" i="12"/>
  <c r="B228" i="12"/>
  <c r="M227" i="12"/>
  <c r="L227" i="12"/>
  <c r="K227" i="12"/>
  <c r="K226" i="12" s="1"/>
  <c r="J227" i="12"/>
  <c r="I227" i="12"/>
  <c r="H227" i="12"/>
  <c r="G227" i="12"/>
  <c r="F227" i="12"/>
  <c r="E227" i="12"/>
  <c r="D227" i="12"/>
  <c r="C227" i="12"/>
  <c r="B227" i="12"/>
  <c r="M225" i="12"/>
  <c r="L225" i="12"/>
  <c r="K225" i="12"/>
  <c r="J225" i="12"/>
  <c r="I225" i="12"/>
  <c r="H225" i="12"/>
  <c r="G225" i="12"/>
  <c r="F225" i="12"/>
  <c r="E225" i="12"/>
  <c r="D225" i="12"/>
  <c r="C225" i="12"/>
  <c r="B225" i="12"/>
  <c r="M224" i="12"/>
  <c r="L224" i="12"/>
  <c r="K224" i="12"/>
  <c r="J224" i="12"/>
  <c r="I224" i="12"/>
  <c r="H224" i="12"/>
  <c r="G224" i="12"/>
  <c r="F224" i="12"/>
  <c r="E224" i="12"/>
  <c r="D224" i="12"/>
  <c r="C224" i="12"/>
  <c r="B224" i="12"/>
  <c r="M223" i="12"/>
  <c r="L223" i="12"/>
  <c r="K223" i="12"/>
  <c r="J223" i="12"/>
  <c r="I223" i="12"/>
  <c r="H223" i="12"/>
  <c r="G223" i="12"/>
  <c r="F223" i="12"/>
  <c r="E223" i="12"/>
  <c r="D223" i="12"/>
  <c r="C223" i="12"/>
  <c r="B223" i="12"/>
  <c r="M222" i="12"/>
  <c r="L222" i="12"/>
  <c r="L221" i="12" s="1"/>
  <c r="K222" i="12"/>
  <c r="K221" i="12" s="1"/>
  <c r="J222" i="12"/>
  <c r="I222" i="12"/>
  <c r="H222" i="12"/>
  <c r="G222" i="12"/>
  <c r="F222" i="12"/>
  <c r="E222" i="12"/>
  <c r="D222" i="12"/>
  <c r="D221" i="12" s="1"/>
  <c r="C222" i="12"/>
  <c r="C221" i="12" s="1"/>
  <c r="B222" i="12"/>
  <c r="M220" i="12"/>
  <c r="L220" i="12"/>
  <c r="K220" i="12"/>
  <c r="J220" i="12"/>
  <c r="I220" i="12"/>
  <c r="H220" i="12"/>
  <c r="G220" i="12"/>
  <c r="F220" i="12"/>
  <c r="E220" i="12"/>
  <c r="D220" i="12"/>
  <c r="C220" i="12"/>
  <c r="B220" i="12"/>
  <c r="M219" i="12"/>
  <c r="L219" i="12"/>
  <c r="K219" i="12"/>
  <c r="J219" i="12"/>
  <c r="I219" i="12"/>
  <c r="H219" i="12"/>
  <c r="G219" i="12"/>
  <c r="F219" i="12"/>
  <c r="E219" i="12"/>
  <c r="D219" i="12"/>
  <c r="C219" i="12"/>
  <c r="B219" i="12"/>
  <c r="M218" i="12"/>
  <c r="L218" i="12"/>
  <c r="K218" i="12"/>
  <c r="J218" i="12"/>
  <c r="I218" i="12"/>
  <c r="H218" i="12"/>
  <c r="G218" i="12"/>
  <c r="F218" i="12"/>
  <c r="E218" i="12"/>
  <c r="D218" i="12"/>
  <c r="C218" i="12"/>
  <c r="B218" i="12"/>
  <c r="M217" i="12"/>
  <c r="L217" i="12"/>
  <c r="K217" i="12"/>
  <c r="J217" i="12"/>
  <c r="I217" i="12"/>
  <c r="H217" i="12"/>
  <c r="G217" i="12"/>
  <c r="F217" i="12"/>
  <c r="E217" i="12"/>
  <c r="D217" i="12"/>
  <c r="C217" i="12"/>
  <c r="B217" i="12"/>
  <c r="M216" i="12"/>
  <c r="L216" i="12"/>
  <c r="K216" i="12"/>
  <c r="J216" i="12"/>
  <c r="I216" i="12"/>
  <c r="H216" i="12"/>
  <c r="G216" i="12"/>
  <c r="F216" i="12"/>
  <c r="E216" i="12"/>
  <c r="D216" i="12"/>
  <c r="C216" i="12"/>
  <c r="B216" i="12"/>
  <c r="I215" i="12"/>
  <c r="M214" i="12"/>
  <c r="L214" i="12"/>
  <c r="K214" i="12"/>
  <c r="J214" i="12"/>
  <c r="I214" i="12"/>
  <c r="H214" i="12"/>
  <c r="G214" i="12"/>
  <c r="F214" i="12"/>
  <c r="E214" i="12"/>
  <c r="D214" i="12"/>
  <c r="C214" i="12"/>
  <c r="B214" i="12"/>
  <c r="M213" i="12"/>
  <c r="L213" i="12"/>
  <c r="K213" i="12"/>
  <c r="J213" i="12"/>
  <c r="I213" i="12"/>
  <c r="H213" i="12"/>
  <c r="G213" i="12"/>
  <c r="F213" i="12"/>
  <c r="E213" i="12"/>
  <c r="D213" i="12"/>
  <c r="C213" i="12"/>
  <c r="B213" i="12"/>
  <c r="M212" i="12"/>
  <c r="L212" i="12"/>
  <c r="K212" i="12"/>
  <c r="J212" i="12"/>
  <c r="I212" i="12"/>
  <c r="H212" i="12"/>
  <c r="G212" i="12"/>
  <c r="F212" i="12"/>
  <c r="E212" i="12"/>
  <c r="D212" i="12"/>
  <c r="C212" i="12"/>
  <c r="B212" i="12"/>
  <c r="M211" i="12"/>
  <c r="L211" i="12"/>
  <c r="K211" i="12"/>
  <c r="J211" i="12"/>
  <c r="I211" i="12"/>
  <c r="H211" i="12"/>
  <c r="G211" i="12"/>
  <c r="F211" i="12"/>
  <c r="E211" i="12"/>
  <c r="D211" i="12"/>
  <c r="C211" i="12"/>
  <c r="B211" i="12"/>
  <c r="M210" i="12"/>
  <c r="L210" i="12"/>
  <c r="K210" i="12"/>
  <c r="J210" i="12"/>
  <c r="I210" i="12"/>
  <c r="H210" i="12"/>
  <c r="G210" i="12"/>
  <c r="F210" i="12"/>
  <c r="E210" i="12"/>
  <c r="D210" i="12"/>
  <c r="C210" i="12"/>
  <c r="B210" i="12"/>
  <c r="M208" i="12"/>
  <c r="L208" i="12"/>
  <c r="K208" i="12"/>
  <c r="J208" i="12"/>
  <c r="J207" i="12" s="1"/>
  <c r="I208" i="12"/>
  <c r="H208" i="12"/>
  <c r="G208" i="12"/>
  <c r="G207" i="12" s="1"/>
  <c r="F208" i="12"/>
  <c r="F207" i="12" s="1"/>
  <c r="E208" i="12"/>
  <c r="D208" i="12"/>
  <c r="C208" i="12"/>
  <c r="B208" i="12"/>
  <c r="B207" i="12" s="1"/>
  <c r="M207" i="12"/>
  <c r="M206" i="12"/>
  <c r="L206" i="12"/>
  <c r="K206" i="12"/>
  <c r="J206" i="12"/>
  <c r="I206" i="12"/>
  <c r="H206" i="12"/>
  <c r="G206" i="12"/>
  <c r="F206" i="12"/>
  <c r="E206" i="12"/>
  <c r="D206" i="12"/>
  <c r="C206" i="12"/>
  <c r="B206" i="12"/>
  <c r="M205" i="12"/>
  <c r="L205" i="12"/>
  <c r="K205" i="12"/>
  <c r="J205" i="12"/>
  <c r="I205" i="12"/>
  <c r="H205" i="12"/>
  <c r="G205" i="12"/>
  <c r="F205" i="12"/>
  <c r="E205" i="12"/>
  <c r="D205" i="12"/>
  <c r="C205" i="12"/>
  <c r="B205" i="12"/>
  <c r="M204" i="12"/>
  <c r="L204" i="12"/>
  <c r="K204" i="12"/>
  <c r="J204" i="12"/>
  <c r="I204" i="12"/>
  <c r="H204" i="12"/>
  <c r="G204" i="12"/>
  <c r="F204" i="12"/>
  <c r="E204" i="12"/>
  <c r="D204" i="12"/>
  <c r="C204" i="12"/>
  <c r="B204" i="12"/>
  <c r="M203" i="12"/>
  <c r="L203" i="12"/>
  <c r="K203" i="12"/>
  <c r="K202" i="12" s="1"/>
  <c r="J203" i="12"/>
  <c r="I203" i="12"/>
  <c r="H203" i="12"/>
  <c r="G203" i="12"/>
  <c r="F203" i="12"/>
  <c r="E203" i="12"/>
  <c r="D203" i="12"/>
  <c r="C203" i="12"/>
  <c r="B203" i="12"/>
  <c r="M201" i="12"/>
  <c r="L201" i="12"/>
  <c r="K201" i="12"/>
  <c r="J201" i="12"/>
  <c r="I201" i="12"/>
  <c r="H201" i="12"/>
  <c r="G201" i="12"/>
  <c r="F201" i="12"/>
  <c r="E201" i="12"/>
  <c r="D201" i="12"/>
  <c r="C201" i="12"/>
  <c r="B201" i="12"/>
  <c r="M200" i="12"/>
  <c r="L200" i="12"/>
  <c r="I200" i="12"/>
  <c r="H200" i="12"/>
  <c r="E200" i="12"/>
  <c r="D200" i="12"/>
  <c r="M198" i="12"/>
  <c r="L198" i="12"/>
  <c r="K198" i="12"/>
  <c r="J198" i="12"/>
  <c r="I198" i="12"/>
  <c r="H198" i="12"/>
  <c r="H197" i="12" s="1"/>
  <c r="G198" i="12"/>
  <c r="F198" i="12"/>
  <c r="E198" i="12"/>
  <c r="E197" i="12" s="1"/>
  <c r="D198" i="12"/>
  <c r="D197" i="12" s="1"/>
  <c r="C198" i="12"/>
  <c r="B198" i="12"/>
  <c r="M197" i="12"/>
  <c r="L197" i="12"/>
  <c r="K197" i="12"/>
  <c r="M196" i="12"/>
  <c r="L196" i="12"/>
  <c r="K196" i="12"/>
  <c r="J196" i="12"/>
  <c r="I196" i="12"/>
  <c r="H196" i="12"/>
  <c r="G196" i="12"/>
  <c r="F196" i="12"/>
  <c r="E196" i="12"/>
  <c r="D196" i="12"/>
  <c r="C196" i="12"/>
  <c r="B196" i="12"/>
  <c r="M195" i="12"/>
  <c r="L195" i="12"/>
  <c r="K195" i="12"/>
  <c r="J195" i="12"/>
  <c r="I195" i="12"/>
  <c r="H195" i="12"/>
  <c r="G195" i="12"/>
  <c r="F195" i="12"/>
  <c r="E195" i="12"/>
  <c r="D195" i="12"/>
  <c r="C195" i="12"/>
  <c r="C194" i="12" s="1"/>
  <c r="B195" i="12"/>
  <c r="M193" i="12"/>
  <c r="L193" i="12"/>
  <c r="K193" i="12"/>
  <c r="J193" i="12"/>
  <c r="I193" i="12"/>
  <c r="H193" i="12"/>
  <c r="G193" i="12"/>
  <c r="F193" i="12"/>
  <c r="F192" i="3" s="1"/>
  <c r="E193" i="12"/>
  <c r="D193" i="12"/>
  <c r="C193" i="12"/>
  <c r="B193" i="12"/>
  <c r="M192" i="12"/>
  <c r="L192" i="12"/>
  <c r="K192" i="12"/>
  <c r="J192" i="12"/>
  <c r="I192" i="12"/>
  <c r="H192" i="12"/>
  <c r="G192" i="12"/>
  <c r="F192" i="12"/>
  <c r="E192" i="12"/>
  <c r="D192" i="12"/>
  <c r="C192" i="12"/>
  <c r="B192" i="12"/>
  <c r="M191" i="12"/>
  <c r="L191" i="12"/>
  <c r="K191" i="12"/>
  <c r="J191" i="12"/>
  <c r="I191" i="12"/>
  <c r="H191" i="12"/>
  <c r="G191" i="12"/>
  <c r="F191" i="12"/>
  <c r="E191" i="12"/>
  <c r="D191" i="12"/>
  <c r="C191" i="12"/>
  <c r="B191" i="12"/>
  <c r="M190" i="12"/>
  <c r="L190" i="12"/>
  <c r="K190" i="12"/>
  <c r="J190" i="12"/>
  <c r="I190" i="12"/>
  <c r="H190" i="12"/>
  <c r="G190" i="12"/>
  <c r="F190" i="12"/>
  <c r="E190" i="12"/>
  <c r="D190" i="12"/>
  <c r="C190" i="12"/>
  <c r="B190" i="12"/>
  <c r="M189" i="12"/>
  <c r="L189" i="12"/>
  <c r="K189" i="12"/>
  <c r="J189" i="12"/>
  <c r="I189" i="12"/>
  <c r="H189" i="12"/>
  <c r="G189" i="12"/>
  <c r="F189" i="12"/>
  <c r="E189" i="12"/>
  <c r="D189" i="12"/>
  <c r="C189" i="12"/>
  <c r="B189" i="12"/>
  <c r="M187" i="12"/>
  <c r="L187" i="12"/>
  <c r="K187" i="12"/>
  <c r="J187" i="12"/>
  <c r="I187" i="12"/>
  <c r="H187" i="12"/>
  <c r="G187" i="12"/>
  <c r="F187" i="12"/>
  <c r="E187" i="12"/>
  <c r="D187" i="12"/>
  <c r="C187" i="12"/>
  <c r="B187" i="12"/>
  <c r="M186" i="12"/>
  <c r="L186" i="12"/>
  <c r="K186" i="12"/>
  <c r="J186" i="12"/>
  <c r="I186" i="12"/>
  <c r="H186" i="12"/>
  <c r="G186" i="12"/>
  <c r="F186" i="12"/>
  <c r="E186" i="12"/>
  <c r="D186" i="12"/>
  <c r="C186" i="12"/>
  <c r="B186" i="12"/>
  <c r="M185" i="12"/>
  <c r="L185" i="12"/>
  <c r="K185" i="12"/>
  <c r="J185" i="12"/>
  <c r="I185" i="12"/>
  <c r="H185" i="12"/>
  <c r="G185" i="12"/>
  <c r="F185" i="12"/>
  <c r="E185" i="12"/>
  <c r="D185" i="12"/>
  <c r="C185" i="12"/>
  <c r="B185" i="12"/>
  <c r="M184" i="12"/>
  <c r="L184" i="12"/>
  <c r="K184" i="12"/>
  <c r="J184" i="12"/>
  <c r="I184" i="12"/>
  <c r="H184" i="12"/>
  <c r="G184" i="12"/>
  <c r="F184" i="12"/>
  <c r="E184" i="12"/>
  <c r="D184" i="12"/>
  <c r="C184" i="12"/>
  <c r="B184" i="12"/>
  <c r="M183" i="12"/>
  <c r="L183" i="12"/>
  <c r="K183" i="12"/>
  <c r="J183" i="12"/>
  <c r="I183" i="12"/>
  <c r="H183" i="12"/>
  <c r="G183" i="12"/>
  <c r="F183" i="12"/>
  <c r="E183" i="12"/>
  <c r="D183" i="12"/>
  <c r="C183" i="12"/>
  <c r="B183" i="12"/>
  <c r="M182" i="12"/>
  <c r="L182" i="12"/>
  <c r="L181" i="12" s="1"/>
  <c r="K182" i="12"/>
  <c r="J182" i="12"/>
  <c r="I182" i="12"/>
  <c r="H182" i="12"/>
  <c r="H181" i="12" s="1"/>
  <c r="G182" i="12"/>
  <c r="F182" i="12"/>
  <c r="E182" i="12"/>
  <c r="D182" i="12"/>
  <c r="D181" i="12" s="1"/>
  <c r="C182" i="12"/>
  <c r="B182" i="12"/>
  <c r="M180" i="12"/>
  <c r="L180" i="12"/>
  <c r="K180" i="12"/>
  <c r="J180" i="12"/>
  <c r="I180" i="12"/>
  <c r="H180" i="12"/>
  <c r="G180" i="12"/>
  <c r="F180" i="12"/>
  <c r="E180" i="12"/>
  <c r="D180" i="12"/>
  <c r="C180" i="12"/>
  <c r="B180" i="12"/>
  <c r="M179" i="12"/>
  <c r="L179" i="12"/>
  <c r="K179" i="12"/>
  <c r="J179" i="12"/>
  <c r="I179" i="12"/>
  <c r="H179" i="12"/>
  <c r="G179" i="12"/>
  <c r="F179" i="12"/>
  <c r="E179" i="12"/>
  <c r="D179" i="12"/>
  <c r="C179" i="12"/>
  <c r="B179" i="12"/>
  <c r="M178" i="12"/>
  <c r="L178" i="12"/>
  <c r="L177" i="12" s="1"/>
  <c r="K178" i="12"/>
  <c r="J178" i="12"/>
  <c r="J177" i="12" s="1"/>
  <c r="I178" i="12"/>
  <c r="H178" i="12"/>
  <c r="H177" i="12" s="1"/>
  <c r="G178" i="12"/>
  <c r="F178" i="12"/>
  <c r="E178" i="12"/>
  <c r="D178" i="12"/>
  <c r="D177" i="12" s="1"/>
  <c r="C178" i="12"/>
  <c r="B178" i="12"/>
  <c r="M176" i="12"/>
  <c r="L176" i="12"/>
  <c r="K176" i="12"/>
  <c r="J176" i="12"/>
  <c r="I176" i="12"/>
  <c r="H176" i="12"/>
  <c r="G176" i="12"/>
  <c r="F176" i="12"/>
  <c r="E176" i="12"/>
  <c r="D176" i="12"/>
  <c r="C176" i="12"/>
  <c r="B176" i="12"/>
  <c r="M175" i="12"/>
  <c r="L175" i="12"/>
  <c r="K175" i="12"/>
  <c r="J175" i="12"/>
  <c r="I175" i="12"/>
  <c r="H175" i="12"/>
  <c r="G175" i="12"/>
  <c r="F175" i="12"/>
  <c r="E175" i="12"/>
  <c r="D175" i="12"/>
  <c r="C175" i="12"/>
  <c r="B175" i="12"/>
  <c r="M174" i="12"/>
  <c r="L174" i="12"/>
  <c r="K174" i="12"/>
  <c r="J174" i="12"/>
  <c r="I174" i="12"/>
  <c r="H174" i="12"/>
  <c r="H173" i="12" s="1"/>
  <c r="G174" i="12"/>
  <c r="F174" i="12"/>
  <c r="F173" i="12" s="1"/>
  <c r="E174" i="12"/>
  <c r="D174" i="12"/>
  <c r="C174" i="12"/>
  <c r="B174" i="12"/>
  <c r="M171" i="12"/>
  <c r="L171" i="12"/>
  <c r="K171" i="12"/>
  <c r="J171" i="12"/>
  <c r="I171" i="12"/>
  <c r="H171" i="12"/>
  <c r="G171" i="12"/>
  <c r="F171" i="12"/>
  <c r="E171" i="12"/>
  <c r="D171" i="12"/>
  <c r="C171" i="12"/>
  <c r="B171" i="12"/>
  <c r="M170" i="12"/>
  <c r="L170" i="12"/>
  <c r="K170" i="12"/>
  <c r="J170" i="12"/>
  <c r="I170" i="12"/>
  <c r="H170" i="12"/>
  <c r="G170" i="12"/>
  <c r="F170" i="12"/>
  <c r="E170" i="12"/>
  <c r="D170" i="12"/>
  <c r="C170" i="12"/>
  <c r="B170" i="12"/>
  <c r="M169" i="12"/>
  <c r="L169" i="12"/>
  <c r="K169" i="12"/>
  <c r="J169" i="12"/>
  <c r="I169" i="12"/>
  <c r="H169" i="12"/>
  <c r="G169" i="12"/>
  <c r="F169" i="12"/>
  <c r="E169" i="12"/>
  <c r="D169" i="12"/>
  <c r="C169" i="12"/>
  <c r="B169" i="12"/>
  <c r="M168" i="12"/>
  <c r="L168" i="12"/>
  <c r="K168" i="12"/>
  <c r="J168" i="12"/>
  <c r="I168" i="12"/>
  <c r="H168" i="12"/>
  <c r="G168" i="12"/>
  <c r="F168" i="12"/>
  <c r="E168" i="12"/>
  <c r="D168" i="12"/>
  <c r="C168" i="12"/>
  <c r="B168" i="12"/>
  <c r="M167" i="12"/>
  <c r="L167" i="12"/>
  <c r="K167" i="12"/>
  <c r="J167" i="12"/>
  <c r="I167" i="12"/>
  <c r="H167" i="12"/>
  <c r="G167" i="12"/>
  <c r="F167" i="12"/>
  <c r="E167" i="12"/>
  <c r="D167" i="12"/>
  <c r="C167" i="12"/>
  <c r="B167" i="12"/>
  <c r="M166" i="12"/>
  <c r="L166" i="12"/>
  <c r="K166" i="12"/>
  <c r="J166" i="12"/>
  <c r="I166" i="12"/>
  <c r="H166" i="12"/>
  <c r="G166" i="12"/>
  <c r="F166" i="12"/>
  <c r="E166" i="12"/>
  <c r="D166" i="12"/>
  <c r="C166" i="12"/>
  <c r="B166" i="12"/>
  <c r="M164" i="12"/>
  <c r="L164" i="12"/>
  <c r="K164" i="12"/>
  <c r="J164" i="12"/>
  <c r="I164" i="12"/>
  <c r="H164" i="12"/>
  <c r="G164" i="12"/>
  <c r="F164" i="12"/>
  <c r="E164" i="12"/>
  <c r="D164" i="12"/>
  <c r="C164" i="12"/>
  <c r="B164" i="12"/>
  <c r="M163" i="12"/>
  <c r="L163" i="12"/>
  <c r="K163" i="12"/>
  <c r="J163" i="12"/>
  <c r="I163" i="12"/>
  <c r="H163" i="12"/>
  <c r="G163" i="12"/>
  <c r="F163" i="12"/>
  <c r="E163" i="12"/>
  <c r="D163" i="12"/>
  <c r="C163" i="12"/>
  <c r="B163" i="12"/>
  <c r="M162" i="12"/>
  <c r="L162" i="12"/>
  <c r="K162" i="12"/>
  <c r="J162" i="12"/>
  <c r="I162" i="12"/>
  <c r="H162" i="12"/>
  <c r="G162" i="12"/>
  <c r="F162" i="12"/>
  <c r="E162" i="12"/>
  <c r="D162" i="12"/>
  <c r="C162" i="12"/>
  <c r="B162" i="12"/>
  <c r="M161" i="12"/>
  <c r="L161" i="12"/>
  <c r="K161" i="12"/>
  <c r="J161" i="12"/>
  <c r="I161" i="12"/>
  <c r="H161" i="12"/>
  <c r="G161" i="12"/>
  <c r="F161" i="12"/>
  <c r="E161" i="12"/>
  <c r="D161" i="12"/>
  <c r="C161" i="12"/>
  <c r="B161" i="12"/>
  <c r="M160" i="12"/>
  <c r="L160" i="12"/>
  <c r="K160" i="12"/>
  <c r="J160" i="12"/>
  <c r="I160" i="12"/>
  <c r="H160" i="12"/>
  <c r="G160" i="12"/>
  <c r="F160" i="12"/>
  <c r="E160" i="12"/>
  <c r="D160" i="12"/>
  <c r="C160" i="12"/>
  <c r="B160" i="12"/>
  <c r="M159" i="12"/>
  <c r="L159" i="12"/>
  <c r="K159" i="12"/>
  <c r="J159" i="12"/>
  <c r="I159" i="12"/>
  <c r="H159" i="12"/>
  <c r="G159" i="12"/>
  <c r="F159" i="12"/>
  <c r="E159" i="12"/>
  <c r="D159" i="12"/>
  <c r="C159" i="12"/>
  <c r="B159" i="12"/>
  <c r="M158" i="12"/>
  <c r="L158" i="12"/>
  <c r="K158" i="12"/>
  <c r="J158" i="12"/>
  <c r="I158" i="12"/>
  <c r="H158" i="12"/>
  <c r="G158" i="12"/>
  <c r="F158" i="12"/>
  <c r="E158" i="12"/>
  <c r="D158" i="12"/>
  <c r="C158" i="12"/>
  <c r="B158" i="12"/>
  <c r="M157" i="12"/>
  <c r="L157" i="12"/>
  <c r="K157" i="12"/>
  <c r="J157" i="12"/>
  <c r="I157" i="12"/>
  <c r="H157" i="12"/>
  <c r="G157" i="12"/>
  <c r="F157" i="12"/>
  <c r="E157" i="12"/>
  <c r="D157" i="12"/>
  <c r="C157" i="12"/>
  <c r="B157" i="12"/>
  <c r="M155" i="12"/>
  <c r="L155" i="12"/>
  <c r="L154" i="12" s="1"/>
  <c r="K155" i="12"/>
  <c r="J155" i="12"/>
  <c r="J154" i="12" s="1"/>
  <c r="I155" i="12"/>
  <c r="H155" i="12"/>
  <c r="H154" i="12" s="1"/>
  <c r="G155" i="12"/>
  <c r="F155" i="12"/>
  <c r="F154" i="12" s="1"/>
  <c r="E155" i="12"/>
  <c r="D155" i="12"/>
  <c r="C155" i="12"/>
  <c r="B155" i="12"/>
  <c r="B154" i="12" s="1"/>
  <c r="M153" i="12"/>
  <c r="L153" i="12"/>
  <c r="K153" i="12"/>
  <c r="J153" i="12"/>
  <c r="I153" i="12"/>
  <c r="H153" i="12"/>
  <c r="G153" i="12"/>
  <c r="F153" i="12"/>
  <c r="E153" i="12"/>
  <c r="D153" i="12"/>
  <c r="C153" i="12"/>
  <c r="B153" i="12"/>
  <c r="M152" i="12"/>
  <c r="L152" i="12"/>
  <c r="K152" i="12"/>
  <c r="J152" i="12"/>
  <c r="I152" i="12"/>
  <c r="H152" i="12"/>
  <c r="G152" i="12"/>
  <c r="F152" i="12"/>
  <c r="E152" i="12"/>
  <c r="D152" i="12"/>
  <c r="C152" i="12"/>
  <c r="B152" i="12"/>
  <c r="M151" i="12"/>
  <c r="L151" i="12"/>
  <c r="K151" i="12"/>
  <c r="J151" i="12"/>
  <c r="I151" i="12"/>
  <c r="H151" i="12"/>
  <c r="G151" i="12"/>
  <c r="F151" i="12"/>
  <c r="E151" i="12"/>
  <c r="D151" i="12"/>
  <c r="C151" i="12"/>
  <c r="B151" i="12"/>
  <c r="M150" i="12"/>
  <c r="L150" i="12"/>
  <c r="K150" i="12"/>
  <c r="J150" i="12"/>
  <c r="I150" i="12"/>
  <c r="H150" i="12"/>
  <c r="G150" i="12"/>
  <c r="F150" i="12"/>
  <c r="E150" i="12"/>
  <c r="D150" i="12"/>
  <c r="C150" i="12"/>
  <c r="B150" i="12"/>
  <c r="M149" i="12"/>
  <c r="L149" i="12"/>
  <c r="K149" i="12"/>
  <c r="J149" i="12"/>
  <c r="I149" i="12"/>
  <c r="H149" i="12"/>
  <c r="G149" i="12"/>
  <c r="F149" i="12"/>
  <c r="E149" i="12"/>
  <c r="D149" i="12"/>
  <c r="C149" i="12"/>
  <c r="B149" i="12"/>
  <c r="M148" i="12"/>
  <c r="L148" i="12"/>
  <c r="K148" i="12"/>
  <c r="J148" i="12"/>
  <c r="I148" i="12"/>
  <c r="H148" i="12"/>
  <c r="G148" i="12"/>
  <c r="F148" i="12"/>
  <c r="E148" i="12"/>
  <c r="D148" i="12"/>
  <c r="C148" i="12"/>
  <c r="B148" i="12"/>
  <c r="M147" i="12"/>
  <c r="L147" i="12"/>
  <c r="K147" i="12"/>
  <c r="J147" i="12"/>
  <c r="I147" i="12"/>
  <c r="H147" i="12"/>
  <c r="G147" i="12"/>
  <c r="F147" i="12"/>
  <c r="E147" i="12"/>
  <c r="D147" i="12"/>
  <c r="C147" i="12"/>
  <c r="B147" i="12"/>
  <c r="M146" i="12"/>
  <c r="L146" i="12"/>
  <c r="K146" i="12"/>
  <c r="J146" i="12"/>
  <c r="I146" i="12"/>
  <c r="H146" i="12"/>
  <c r="G146" i="12"/>
  <c r="F146" i="12"/>
  <c r="E146" i="12"/>
  <c r="D146" i="12"/>
  <c r="C146" i="12"/>
  <c r="B146" i="12"/>
  <c r="M145" i="12"/>
  <c r="L145" i="12"/>
  <c r="K145" i="12"/>
  <c r="J145" i="12"/>
  <c r="I145" i="12"/>
  <c r="H145" i="12"/>
  <c r="H144" i="12" s="1"/>
  <c r="G145" i="12"/>
  <c r="F145" i="12"/>
  <c r="F144" i="12" s="1"/>
  <c r="E145" i="12"/>
  <c r="D145" i="12"/>
  <c r="C145" i="12"/>
  <c r="B145" i="12"/>
  <c r="K143" i="12"/>
  <c r="I143" i="12"/>
  <c r="H143" i="12"/>
  <c r="E143" i="12"/>
  <c r="C143" i="12"/>
  <c r="B143" i="12"/>
  <c r="M142" i="12"/>
  <c r="L142" i="12"/>
  <c r="K142" i="12"/>
  <c r="J142" i="12"/>
  <c r="I142" i="12"/>
  <c r="H142" i="12"/>
  <c r="G142" i="12"/>
  <c r="F142" i="12"/>
  <c r="E142" i="12"/>
  <c r="D142" i="12"/>
  <c r="C142" i="12"/>
  <c r="B142" i="12"/>
  <c r="M140" i="12"/>
  <c r="M139" i="12" s="1"/>
  <c r="L140" i="12"/>
  <c r="K140" i="12"/>
  <c r="J140" i="12"/>
  <c r="I140" i="12"/>
  <c r="I139" i="12" s="1"/>
  <c r="H140" i="12"/>
  <c r="G140" i="12"/>
  <c r="F140" i="12"/>
  <c r="E140" i="12"/>
  <c r="E139" i="12" s="1"/>
  <c r="D140" i="12"/>
  <c r="C140" i="12"/>
  <c r="B140" i="12"/>
  <c r="M138" i="12"/>
  <c r="L138" i="12"/>
  <c r="K138" i="12"/>
  <c r="J138" i="12"/>
  <c r="I138" i="12"/>
  <c r="H138" i="12"/>
  <c r="G138" i="12"/>
  <c r="F138" i="12"/>
  <c r="E138" i="12"/>
  <c r="D138" i="12"/>
  <c r="C138" i="12"/>
  <c r="B138" i="12"/>
  <c r="M137" i="12"/>
  <c r="L137" i="12"/>
  <c r="K137" i="12"/>
  <c r="J137" i="12"/>
  <c r="I137" i="12"/>
  <c r="H137" i="12"/>
  <c r="G137" i="12"/>
  <c r="F137" i="12"/>
  <c r="E137" i="12"/>
  <c r="D137" i="12"/>
  <c r="C137" i="12"/>
  <c r="B137" i="12"/>
  <c r="M136" i="12"/>
  <c r="L136" i="12"/>
  <c r="K136" i="12"/>
  <c r="J136" i="12"/>
  <c r="I136" i="12"/>
  <c r="H136" i="12"/>
  <c r="G136" i="12"/>
  <c r="F136" i="12"/>
  <c r="E136" i="12"/>
  <c r="D136" i="12"/>
  <c r="C136" i="12"/>
  <c r="B136" i="12"/>
  <c r="M135" i="12"/>
  <c r="L135" i="12"/>
  <c r="K135" i="12"/>
  <c r="J135" i="12"/>
  <c r="I135" i="12"/>
  <c r="H135" i="12"/>
  <c r="G135" i="12"/>
  <c r="F135" i="12"/>
  <c r="E135" i="12"/>
  <c r="D135" i="12"/>
  <c r="C135" i="12"/>
  <c r="B135" i="12"/>
  <c r="M134" i="12"/>
  <c r="L134" i="12"/>
  <c r="K134" i="12"/>
  <c r="J134" i="12"/>
  <c r="I134" i="12"/>
  <c r="H134" i="12"/>
  <c r="G134" i="12"/>
  <c r="F134" i="12"/>
  <c r="E134" i="12"/>
  <c r="D134" i="12"/>
  <c r="C134" i="12"/>
  <c r="B134" i="12"/>
  <c r="M132" i="12"/>
  <c r="L132" i="12"/>
  <c r="K132" i="12"/>
  <c r="J132" i="12"/>
  <c r="I132" i="12"/>
  <c r="H132" i="12"/>
  <c r="H130" i="12" s="1"/>
  <c r="G132" i="12"/>
  <c r="F132" i="12"/>
  <c r="E132" i="12"/>
  <c r="D132" i="12"/>
  <c r="C132" i="12"/>
  <c r="B132" i="12"/>
  <c r="M129" i="12"/>
  <c r="L129" i="12"/>
  <c r="K129" i="12"/>
  <c r="J129" i="12"/>
  <c r="I129" i="12"/>
  <c r="H129" i="12"/>
  <c r="G129" i="12"/>
  <c r="F129" i="12"/>
  <c r="E129" i="12"/>
  <c r="D129" i="12"/>
  <c r="C129" i="12"/>
  <c r="B129" i="12"/>
  <c r="M128" i="12"/>
  <c r="L128" i="12"/>
  <c r="K128" i="12"/>
  <c r="J128" i="12"/>
  <c r="I128" i="12"/>
  <c r="H128" i="12"/>
  <c r="G128" i="12"/>
  <c r="F128" i="12"/>
  <c r="E128" i="12"/>
  <c r="D128" i="12"/>
  <c r="C128" i="12"/>
  <c r="B128" i="12"/>
  <c r="M127" i="12"/>
  <c r="L127" i="12"/>
  <c r="K127" i="12"/>
  <c r="J127" i="12"/>
  <c r="I127" i="12"/>
  <c r="H127" i="12"/>
  <c r="G127" i="12"/>
  <c r="F127" i="12"/>
  <c r="E127" i="12"/>
  <c r="D127" i="12"/>
  <c r="C127" i="12"/>
  <c r="B127" i="12"/>
  <c r="M126" i="12"/>
  <c r="L126" i="12"/>
  <c r="K126" i="12"/>
  <c r="J126" i="12"/>
  <c r="I126" i="12"/>
  <c r="H126" i="12"/>
  <c r="G126" i="12"/>
  <c r="F126" i="12"/>
  <c r="E126" i="12"/>
  <c r="D126" i="12"/>
  <c r="C126" i="12"/>
  <c r="B126" i="12"/>
  <c r="M124" i="12"/>
  <c r="L124" i="12"/>
  <c r="K124" i="12"/>
  <c r="J124" i="12"/>
  <c r="I124" i="12"/>
  <c r="H124" i="12"/>
  <c r="G124" i="12"/>
  <c r="F124" i="12"/>
  <c r="E124" i="12"/>
  <c r="D124" i="12"/>
  <c r="C124" i="12"/>
  <c r="B124" i="12"/>
  <c r="M123" i="12"/>
  <c r="L123" i="12"/>
  <c r="K123" i="12"/>
  <c r="J123" i="12"/>
  <c r="I123" i="12"/>
  <c r="H123" i="12"/>
  <c r="G123" i="12"/>
  <c r="F123" i="12"/>
  <c r="E123" i="12"/>
  <c r="D123" i="12"/>
  <c r="C123" i="12"/>
  <c r="B123" i="12"/>
  <c r="M122" i="12"/>
  <c r="L122" i="12"/>
  <c r="K122" i="12"/>
  <c r="J122" i="12"/>
  <c r="I122" i="12"/>
  <c r="H122" i="12"/>
  <c r="G122" i="12"/>
  <c r="F122" i="12"/>
  <c r="E122" i="12"/>
  <c r="D122" i="12"/>
  <c r="C122" i="12"/>
  <c r="B122" i="12"/>
  <c r="M121" i="12"/>
  <c r="L121" i="12"/>
  <c r="K121" i="12"/>
  <c r="J121" i="12"/>
  <c r="I121" i="12"/>
  <c r="H121" i="12"/>
  <c r="H120" i="12" s="1"/>
  <c r="G121" i="12"/>
  <c r="F121" i="12"/>
  <c r="E121" i="12"/>
  <c r="D121" i="12"/>
  <c r="C121" i="12"/>
  <c r="B121" i="12"/>
  <c r="M113" i="12"/>
  <c r="L113" i="12"/>
  <c r="K113" i="12"/>
  <c r="J113" i="12"/>
  <c r="I113" i="12"/>
  <c r="H113" i="12"/>
  <c r="G113" i="12"/>
  <c r="F113" i="12"/>
  <c r="E113" i="12"/>
  <c r="D113" i="12"/>
  <c r="C113" i="12"/>
  <c r="B113" i="12"/>
  <c r="M107" i="12"/>
  <c r="L107" i="12"/>
  <c r="K107" i="12"/>
  <c r="J107" i="12"/>
  <c r="I107" i="12"/>
  <c r="H107" i="12"/>
  <c r="G107" i="12"/>
  <c r="F107" i="12"/>
  <c r="E107" i="12"/>
  <c r="D107" i="12"/>
  <c r="C107" i="12"/>
  <c r="B107" i="12"/>
  <c r="M106" i="12"/>
  <c r="L106" i="12"/>
  <c r="K106" i="12"/>
  <c r="J106" i="12"/>
  <c r="I106" i="12"/>
  <c r="H106" i="12"/>
  <c r="G106" i="12"/>
  <c r="F106" i="12"/>
  <c r="E106" i="12"/>
  <c r="D106" i="12"/>
  <c r="C106" i="12"/>
  <c r="B106" i="12"/>
  <c r="M105" i="12"/>
  <c r="L105" i="12"/>
  <c r="K105" i="12"/>
  <c r="J105" i="12"/>
  <c r="I105" i="12"/>
  <c r="H105" i="12"/>
  <c r="G105" i="12"/>
  <c r="F105" i="12"/>
  <c r="E105" i="12"/>
  <c r="D105" i="12"/>
  <c r="C105" i="12"/>
  <c r="B105" i="12"/>
  <c r="M103" i="12"/>
  <c r="M102" i="12" s="1"/>
  <c r="L103" i="12"/>
  <c r="L102" i="12" s="1"/>
  <c r="K103" i="12"/>
  <c r="K102" i="12" s="1"/>
  <c r="J103" i="12"/>
  <c r="I103" i="12"/>
  <c r="H103" i="12"/>
  <c r="G103" i="12"/>
  <c r="F103" i="12"/>
  <c r="E103" i="12"/>
  <c r="E102" i="12" s="1"/>
  <c r="D103" i="12"/>
  <c r="C103" i="12"/>
  <c r="B103" i="12"/>
  <c r="M101" i="12"/>
  <c r="L101" i="12"/>
  <c r="K101" i="12"/>
  <c r="J101" i="12"/>
  <c r="I101" i="12"/>
  <c r="H101" i="12"/>
  <c r="G101" i="12"/>
  <c r="F101" i="12"/>
  <c r="E101" i="12"/>
  <c r="D101" i="12"/>
  <c r="C101" i="12"/>
  <c r="B101" i="12"/>
  <c r="M100" i="12"/>
  <c r="L100" i="12"/>
  <c r="K100" i="12"/>
  <c r="J100" i="12"/>
  <c r="I100" i="12"/>
  <c r="H100" i="12"/>
  <c r="G100" i="12"/>
  <c r="F100" i="12"/>
  <c r="E100" i="12"/>
  <c r="D100" i="12"/>
  <c r="C100" i="12"/>
  <c r="B100" i="12"/>
  <c r="M99" i="12"/>
  <c r="L99" i="12"/>
  <c r="K99" i="12"/>
  <c r="J99" i="12"/>
  <c r="I99" i="12"/>
  <c r="H99" i="12"/>
  <c r="G99" i="12"/>
  <c r="F99" i="12"/>
  <c r="E99" i="12"/>
  <c r="D99" i="12"/>
  <c r="C99" i="12"/>
  <c r="B99" i="12"/>
  <c r="M98" i="12"/>
  <c r="L98" i="12"/>
  <c r="K98" i="12"/>
  <c r="J98" i="12"/>
  <c r="I98" i="12"/>
  <c r="H98" i="12"/>
  <c r="G98" i="12"/>
  <c r="F98" i="12"/>
  <c r="E98" i="12"/>
  <c r="D98" i="12"/>
  <c r="C98" i="12"/>
  <c r="B98" i="12"/>
  <c r="M97" i="12"/>
  <c r="L97" i="12"/>
  <c r="K97" i="12"/>
  <c r="J97" i="12"/>
  <c r="I97" i="12"/>
  <c r="H97" i="12"/>
  <c r="G97" i="12"/>
  <c r="F97" i="12"/>
  <c r="E97" i="12"/>
  <c r="D97" i="12"/>
  <c r="C97" i="12"/>
  <c r="B97" i="12"/>
  <c r="M96" i="12"/>
  <c r="L96" i="12"/>
  <c r="K96" i="12"/>
  <c r="J96" i="12"/>
  <c r="I96" i="12"/>
  <c r="H96" i="12"/>
  <c r="G96" i="12"/>
  <c r="F96" i="12"/>
  <c r="E96" i="12"/>
  <c r="D96" i="12"/>
  <c r="C96" i="12"/>
  <c r="B96" i="12"/>
  <c r="M95" i="12"/>
  <c r="L95" i="12"/>
  <c r="K95" i="12"/>
  <c r="J95" i="12"/>
  <c r="I95" i="12"/>
  <c r="H95" i="12"/>
  <c r="G95" i="12"/>
  <c r="F95" i="12"/>
  <c r="E95" i="12"/>
  <c r="D95" i="12"/>
  <c r="C95" i="12"/>
  <c r="B95" i="12"/>
  <c r="M94" i="12"/>
  <c r="L94" i="12"/>
  <c r="K94" i="12"/>
  <c r="J94" i="12"/>
  <c r="I94" i="12"/>
  <c r="H94" i="12"/>
  <c r="G94" i="12"/>
  <c r="F94" i="12"/>
  <c r="E94" i="12"/>
  <c r="D94" i="12"/>
  <c r="C94" i="12"/>
  <c r="B94" i="12"/>
  <c r="M93" i="12"/>
  <c r="L93" i="12"/>
  <c r="K93" i="12"/>
  <c r="J93" i="12"/>
  <c r="I93" i="12"/>
  <c r="H93" i="12"/>
  <c r="G93" i="12"/>
  <c r="F93" i="12"/>
  <c r="E93" i="12"/>
  <c r="D93" i="12"/>
  <c r="C93" i="12"/>
  <c r="B93" i="12"/>
  <c r="M91" i="12"/>
  <c r="L91" i="12"/>
  <c r="K91" i="12"/>
  <c r="J91" i="12"/>
  <c r="I91" i="12"/>
  <c r="H91" i="12"/>
  <c r="G91" i="12"/>
  <c r="F91" i="12"/>
  <c r="E91" i="12"/>
  <c r="D91" i="12"/>
  <c r="C91" i="12"/>
  <c r="B91" i="12"/>
  <c r="M90" i="12"/>
  <c r="L90" i="12"/>
  <c r="K90" i="12"/>
  <c r="J90" i="12"/>
  <c r="I90" i="12"/>
  <c r="H90" i="12"/>
  <c r="G90" i="12"/>
  <c r="F90" i="12"/>
  <c r="E90" i="12"/>
  <c r="D90" i="12"/>
  <c r="C90" i="12"/>
  <c r="B90" i="12"/>
  <c r="M89" i="12"/>
  <c r="L89" i="12"/>
  <c r="K89" i="12"/>
  <c r="J89" i="12"/>
  <c r="I89" i="12"/>
  <c r="H89" i="12"/>
  <c r="G89" i="12"/>
  <c r="F89" i="12"/>
  <c r="E89" i="12"/>
  <c r="D89" i="12"/>
  <c r="C89" i="12"/>
  <c r="B89" i="12"/>
  <c r="M88" i="12"/>
  <c r="L88" i="12"/>
  <c r="K88" i="12"/>
  <c r="J88" i="12"/>
  <c r="I88" i="12"/>
  <c r="H88" i="12"/>
  <c r="G88" i="12"/>
  <c r="F88" i="12"/>
  <c r="E88" i="12"/>
  <c r="D88" i="12"/>
  <c r="C88" i="12"/>
  <c r="B88" i="12"/>
  <c r="M85" i="12"/>
  <c r="M84" i="12" s="1"/>
  <c r="L85" i="12"/>
  <c r="K85" i="12"/>
  <c r="J85" i="12"/>
  <c r="J84" i="12" s="1"/>
  <c r="I85" i="12"/>
  <c r="H85" i="12"/>
  <c r="G85" i="12"/>
  <c r="F85" i="12"/>
  <c r="F84" i="12" s="1"/>
  <c r="E85" i="12"/>
  <c r="E84" i="12" s="1"/>
  <c r="D85" i="12"/>
  <c r="C85" i="12"/>
  <c r="B85" i="12"/>
  <c r="B84" i="12" s="1"/>
  <c r="M83" i="12"/>
  <c r="L83" i="12"/>
  <c r="L82" i="12" s="1"/>
  <c r="K83" i="12"/>
  <c r="K82" i="12" s="1"/>
  <c r="J83" i="12"/>
  <c r="I83" i="12"/>
  <c r="H83" i="12"/>
  <c r="G83" i="12"/>
  <c r="G82" i="12" s="1"/>
  <c r="F83" i="12"/>
  <c r="E83" i="12"/>
  <c r="D83" i="12"/>
  <c r="C83" i="12"/>
  <c r="C82" i="12" s="1"/>
  <c r="B83" i="12"/>
  <c r="M82" i="12"/>
  <c r="M81" i="12"/>
  <c r="L81" i="12"/>
  <c r="K81" i="12"/>
  <c r="J81" i="12"/>
  <c r="I81" i="12"/>
  <c r="H81" i="12"/>
  <c r="G81" i="12"/>
  <c r="F81" i="12"/>
  <c r="E81" i="12"/>
  <c r="D81" i="12"/>
  <c r="C81" i="12"/>
  <c r="B81" i="12"/>
  <c r="M80" i="12"/>
  <c r="L80" i="12"/>
  <c r="K80" i="12"/>
  <c r="J80" i="12"/>
  <c r="I80" i="12"/>
  <c r="H80" i="12"/>
  <c r="G80" i="12"/>
  <c r="F80" i="12"/>
  <c r="E80" i="12"/>
  <c r="D80" i="12"/>
  <c r="C80" i="12"/>
  <c r="B80" i="12"/>
  <c r="M78" i="12"/>
  <c r="M77" i="12" s="1"/>
  <c r="L78" i="12"/>
  <c r="L77" i="12" s="1"/>
  <c r="K78" i="12"/>
  <c r="J78" i="12"/>
  <c r="J77" i="12" s="1"/>
  <c r="I78" i="12"/>
  <c r="H78" i="12"/>
  <c r="G78" i="12"/>
  <c r="F78" i="12"/>
  <c r="F77" i="12" s="1"/>
  <c r="E78" i="12"/>
  <c r="E77" i="12" s="1"/>
  <c r="D78" i="12"/>
  <c r="C78" i="12"/>
  <c r="B78" i="12"/>
  <c r="B77" i="12" s="1"/>
  <c r="M74" i="12"/>
  <c r="L74" i="12"/>
  <c r="K74" i="12"/>
  <c r="J74" i="12"/>
  <c r="I74" i="12"/>
  <c r="H74" i="12"/>
  <c r="G74" i="12"/>
  <c r="F74" i="12"/>
  <c r="E74" i="12"/>
  <c r="D74" i="12"/>
  <c r="C74" i="12"/>
  <c r="B74" i="12"/>
  <c r="M73" i="12"/>
  <c r="L73" i="12"/>
  <c r="K73" i="12"/>
  <c r="J73" i="12"/>
  <c r="I73" i="12"/>
  <c r="H73" i="12"/>
  <c r="G73" i="12"/>
  <c r="G72" i="12" s="1"/>
  <c r="F73" i="12"/>
  <c r="E73" i="12"/>
  <c r="D73" i="12"/>
  <c r="C73" i="12"/>
  <c r="B73" i="12"/>
  <c r="M71" i="12"/>
  <c r="L71" i="12"/>
  <c r="K71" i="12"/>
  <c r="J71" i="12"/>
  <c r="I71" i="12"/>
  <c r="H71" i="12"/>
  <c r="G71" i="12"/>
  <c r="F71" i="12"/>
  <c r="E71" i="12"/>
  <c r="D71" i="12"/>
  <c r="C71" i="12"/>
  <c r="B71" i="12"/>
  <c r="M70" i="12"/>
  <c r="L70" i="12"/>
  <c r="K70" i="12"/>
  <c r="J70" i="12"/>
  <c r="I70" i="12"/>
  <c r="H70" i="12"/>
  <c r="G70" i="12"/>
  <c r="F70" i="12"/>
  <c r="E70" i="12"/>
  <c r="D70" i="12"/>
  <c r="C70" i="12"/>
  <c r="B70" i="12"/>
  <c r="M69" i="12"/>
  <c r="L69" i="12"/>
  <c r="K69" i="12"/>
  <c r="J69" i="12"/>
  <c r="I69" i="12"/>
  <c r="H69" i="12"/>
  <c r="G69" i="12"/>
  <c r="F69" i="12"/>
  <c r="E69" i="12"/>
  <c r="D69" i="12"/>
  <c r="C69" i="12"/>
  <c r="B69" i="12"/>
  <c r="M68" i="12"/>
  <c r="L68" i="12"/>
  <c r="K68" i="12"/>
  <c r="J68" i="12"/>
  <c r="I68" i="12"/>
  <c r="H68" i="12"/>
  <c r="G68" i="12"/>
  <c r="F68" i="12"/>
  <c r="E68" i="12"/>
  <c r="D68" i="12"/>
  <c r="C68" i="12"/>
  <c r="B68" i="12"/>
  <c r="M67" i="12"/>
  <c r="L67" i="12"/>
  <c r="K67" i="12"/>
  <c r="J67" i="12"/>
  <c r="I67" i="12"/>
  <c r="H67" i="12"/>
  <c r="G67" i="12"/>
  <c r="F67" i="12"/>
  <c r="E67" i="12"/>
  <c r="D67" i="12"/>
  <c r="C67" i="12"/>
  <c r="B67" i="12"/>
  <c r="M65" i="12"/>
  <c r="L65" i="12"/>
  <c r="K65" i="12"/>
  <c r="J65" i="12"/>
  <c r="I65" i="12"/>
  <c r="H65" i="12"/>
  <c r="G65" i="12"/>
  <c r="F65" i="12"/>
  <c r="E65" i="12"/>
  <c r="D65" i="12"/>
  <c r="C65" i="12"/>
  <c r="B65" i="12"/>
  <c r="M64" i="12"/>
  <c r="L64" i="12"/>
  <c r="K64" i="12"/>
  <c r="J64" i="12"/>
  <c r="I64" i="12"/>
  <c r="H64" i="12"/>
  <c r="G64" i="12"/>
  <c r="F64" i="12"/>
  <c r="E64" i="12"/>
  <c r="D64" i="12"/>
  <c r="C64" i="12"/>
  <c r="B64" i="12"/>
  <c r="M63" i="12"/>
  <c r="L63" i="12"/>
  <c r="K63" i="12"/>
  <c r="J63" i="12"/>
  <c r="I63" i="12"/>
  <c r="H63" i="12"/>
  <c r="G63" i="12"/>
  <c r="F63" i="12"/>
  <c r="E63" i="12"/>
  <c r="E62" i="12" s="1"/>
  <c r="D63" i="12"/>
  <c r="C63" i="12"/>
  <c r="B63" i="12"/>
  <c r="M61" i="12"/>
  <c r="L61" i="12"/>
  <c r="K61" i="12"/>
  <c r="J61" i="12"/>
  <c r="I61" i="12"/>
  <c r="H61" i="12"/>
  <c r="G61" i="12"/>
  <c r="F61" i="12"/>
  <c r="E61" i="12"/>
  <c r="D61" i="12"/>
  <c r="C61" i="12"/>
  <c r="B61" i="12"/>
  <c r="M60" i="12"/>
  <c r="L60" i="12"/>
  <c r="K60" i="12"/>
  <c r="J60" i="12"/>
  <c r="I60" i="12"/>
  <c r="H60" i="12"/>
  <c r="G60" i="12"/>
  <c r="F60" i="12"/>
  <c r="E60" i="12"/>
  <c r="D60" i="12"/>
  <c r="C60" i="12"/>
  <c r="B60" i="12"/>
  <c r="M59" i="12"/>
  <c r="L59" i="12"/>
  <c r="K59" i="12"/>
  <c r="J59" i="12"/>
  <c r="I59" i="12"/>
  <c r="H59" i="12"/>
  <c r="G59" i="12"/>
  <c r="F59" i="12"/>
  <c r="E59" i="12"/>
  <c r="D59" i="12"/>
  <c r="C59" i="12"/>
  <c r="B59" i="12"/>
  <c r="M58" i="12"/>
  <c r="M57" i="12"/>
  <c r="L57" i="12"/>
  <c r="K57" i="12"/>
  <c r="J57" i="12"/>
  <c r="I57" i="12"/>
  <c r="H57" i="12"/>
  <c r="G57" i="12"/>
  <c r="F57" i="12"/>
  <c r="E57" i="12"/>
  <c r="D57" i="12"/>
  <c r="C57" i="12"/>
  <c r="B57" i="12"/>
  <c r="M56" i="12"/>
  <c r="L56" i="12"/>
  <c r="K56" i="12"/>
  <c r="J56" i="12"/>
  <c r="I56" i="12"/>
  <c r="H56" i="12"/>
  <c r="G56" i="12"/>
  <c r="F56" i="12"/>
  <c r="E56" i="12"/>
  <c r="D56" i="12"/>
  <c r="C56" i="12"/>
  <c r="B56" i="12"/>
  <c r="M55" i="12"/>
  <c r="L55" i="12"/>
  <c r="K55" i="12"/>
  <c r="J55" i="12"/>
  <c r="I55" i="12"/>
  <c r="H55" i="12"/>
  <c r="G55" i="12"/>
  <c r="F55" i="12"/>
  <c r="E55" i="12"/>
  <c r="D55" i="12"/>
  <c r="C55" i="12"/>
  <c r="B55" i="12"/>
  <c r="M54" i="12"/>
  <c r="L54" i="12"/>
  <c r="K54" i="12"/>
  <c r="J54" i="12"/>
  <c r="I54" i="12"/>
  <c r="H54" i="12"/>
  <c r="G54" i="12"/>
  <c r="F54" i="12"/>
  <c r="E54" i="12"/>
  <c r="D54" i="12"/>
  <c r="C54" i="12"/>
  <c r="B54" i="12"/>
  <c r="M53" i="12"/>
  <c r="L53" i="12"/>
  <c r="K53" i="12"/>
  <c r="J53" i="12"/>
  <c r="I53" i="12"/>
  <c r="H53" i="12"/>
  <c r="G53" i="12"/>
  <c r="F53" i="12"/>
  <c r="E53" i="12"/>
  <c r="D53" i="12"/>
  <c r="C53" i="12"/>
  <c r="B53" i="12"/>
  <c r="M52" i="12"/>
  <c r="L52" i="12"/>
  <c r="K52" i="12"/>
  <c r="J52" i="12"/>
  <c r="I52" i="12"/>
  <c r="H52" i="12"/>
  <c r="H51" i="12" s="1"/>
  <c r="G52" i="12"/>
  <c r="F52" i="12"/>
  <c r="E52" i="12"/>
  <c r="D52" i="12"/>
  <c r="C52" i="12"/>
  <c r="B52" i="12"/>
  <c r="M50" i="12"/>
  <c r="L50" i="12"/>
  <c r="K50" i="12"/>
  <c r="J50" i="12"/>
  <c r="I50" i="12"/>
  <c r="H50" i="12"/>
  <c r="G50" i="12"/>
  <c r="F50" i="12"/>
  <c r="E50" i="12"/>
  <c r="D50" i="12"/>
  <c r="C50" i="12"/>
  <c r="B50" i="12"/>
  <c r="M49" i="12"/>
  <c r="L49" i="12"/>
  <c r="K49" i="12"/>
  <c r="J49" i="12"/>
  <c r="I49" i="12"/>
  <c r="H49" i="12"/>
  <c r="G49" i="12"/>
  <c r="F49" i="12"/>
  <c r="E49" i="12"/>
  <c r="D49" i="12"/>
  <c r="C49" i="12"/>
  <c r="B49" i="12"/>
  <c r="M48" i="12"/>
  <c r="L48" i="12"/>
  <c r="K48" i="12"/>
  <c r="J48" i="12"/>
  <c r="I48" i="12"/>
  <c r="H48" i="12"/>
  <c r="G48" i="12"/>
  <c r="F48" i="12"/>
  <c r="E48" i="12"/>
  <c r="D48" i="12"/>
  <c r="C48" i="12"/>
  <c r="B48" i="12"/>
  <c r="M47" i="12"/>
  <c r="L47" i="12"/>
  <c r="K47" i="12"/>
  <c r="J47" i="12"/>
  <c r="I47" i="12"/>
  <c r="H47" i="12"/>
  <c r="G47" i="12"/>
  <c r="F47" i="12"/>
  <c r="E47" i="12"/>
  <c r="D47" i="12"/>
  <c r="C47" i="12"/>
  <c r="B47" i="12"/>
  <c r="M46" i="12"/>
  <c r="L46" i="12"/>
  <c r="K46" i="12"/>
  <c r="J46" i="12"/>
  <c r="I46" i="12"/>
  <c r="H46" i="12"/>
  <c r="G46" i="12"/>
  <c r="F46" i="12"/>
  <c r="E46" i="12"/>
  <c r="D46" i="12"/>
  <c r="C46" i="12"/>
  <c r="B46" i="12"/>
  <c r="M45" i="12"/>
  <c r="L45" i="12"/>
  <c r="K45" i="12"/>
  <c r="J45" i="12"/>
  <c r="I45" i="12"/>
  <c r="H45" i="12"/>
  <c r="G45" i="12"/>
  <c r="F45" i="12"/>
  <c r="E45" i="12"/>
  <c r="D45" i="12"/>
  <c r="C45" i="12"/>
  <c r="B45" i="12"/>
  <c r="M44" i="12"/>
  <c r="L44" i="12"/>
  <c r="K44" i="12"/>
  <c r="J44" i="12"/>
  <c r="I44" i="12"/>
  <c r="H44" i="12"/>
  <c r="G44" i="12"/>
  <c r="F44" i="12"/>
  <c r="E44" i="12"/>
  <c r="D44" i="12"/>
  <c r="C44" i="12"/>
  <c r="B44" i="12"/>
  <c r="M43" i="12"/>
  <c r="L43" i="12"/>
  <c r="K43" i="12"/>
  <c r="J43" i="12"/>
  <c r="I43" i="12"/>
  <c r="H43" i="12"/>
  <c r="G43" i="12"/>
  <c r="F43" i="12"/>
  <c r="E43" i="12"/>
  <c r="D43" i="12"/>
  <c r="C43" i="12"/>
  <c r="B43" i="12"/>
  <c r="M41" i="12"/>
  <c r="M40" i="12" s="1"/>
  <c r="L41" i="12"/>
  <c r="K41" i="12"/>
  <c r="J41" i="12"/>
  <c r="I41" i="12"/>
  <c r="H41" i="12"/>
  <c r="G41" i="12"/>
  <c r="G40" i="12" s="1"/>
  <c r="F41" i="12"/>
  <c r="E41" i="12"/>
  <c r="E40" i="12" s="1"/>
  <c r="D41" i="12"/>
  <c r="C41" i="12"/>
  <c r="B41" i="12"/>
  <c r="M39" i="12"/>
  <c r="L39" i="12"/>
  <c r="K39" i="12"/>
  <c r="J39" i="12"/>
  <c r="I39" i="12"/>
  <c r="H39" i="12"/>
  <c r="G39" i="12"/>
  <c r="F39" i="12"/>
  <c r="E39" i="12"/>
  <c r="D39" i="12"/>
  <c r="C39" i="12"/>
  <c r="B39" i="12"/>
  <c r="M38" i="12"/>
  <c r="L38" i="12"/>
  <c r="K38" i="12"/>
  <c r="J38" i="12"/>
  <c r="I38" i="12"/>
  <c r="H38" i="12"/>
  <c r="G38" i="12"/>
  <c r="F38" i="12"/>
  <c r="E38" i="12"/>
  <c r="D38" i="12"/>
  <c r="C38" i="12"/>
  <c r="B38" i="12"/>
  <c r="M37" i="12"/>
  <c r="L37" i="12"/>
  <c r="K37" i="12"/>
  <c r="J37" i="12"/>
  <c r="I37" i="12"/>
  <c r="I36" i="12" s="1"/>
  <c r="H37" i="12"/>
  <c r="G37" i="12"/>
  <c r="F37" i="12"/>
  <c r="E37" i="12"/>
  <c r="D37" i="12"/>
  <c r="C37" i="12"/>
  <c r="B37" i="12"/>
  <c r="M35" i="12"/>
  <c r="L35" i="12"/>
  <c r="K35" i="12"/>
  <c r="J35" i="12"/>
  <c r="I35" i="12"/>
  <c r="H35" i="12"/>
  <c r="G35" i="12"/>
  <c r="F35" i="12"/>
  <c r="E35" i="12"/>
  <c r="D35" i="12"/>
  <c r="C35" i="12"/>
  <c r="B35" i="12"/>
  <c r="M34" i="12"/>
  <c r="L34" i="12"/>
  <c r="K34" i="12"/>
  <c r="J34" i="12"/>
  <c r="I34" i="12"/>
  <c r="H34" i="12"/>
  <c r="G34" i="12"/>
  <c r="F34" i="12"/>
  <c r="E34" i="12"/>
  <c r="D34" i="12"/>
  <c r="C34" i="12"/>
  <c r="B34" i="12"/>
  <c r="M33" i="12"/>
  <c r="L33" i="12"/>
  <c r="K33" i="12"/>
  <c r="J33" i="12"/>
  <c r="I33" i="12"/>
  <c r="H33" i="12"/>
  <c r="G33" i="12"/>
  <c r="F33" i="12"/>
  <c r="E33" i="12"/>
  <c r="D33" i="12"/>
  <c r="C33" i="12"/>
  <c r="B33" i="12"/>
  <c r="M32" i="12"/>
  <c r="L32" i="12"/>
  <c r="K32" i="12"/>
  <c r="J32" i="12"/>
  <c r="I32" i="12"/>
  <c r="H32" i="12"/>
  <c r="G32" i="12"/>
  <c r="F32" i="12"/>
  <c r="E32" i="12"/>
  <c r="D32" i="12"/>
  <c r="C32" i="12"/>
  <c r="B32" i="12"/>
  <c r="M31" i="12"/>
  <c r="L31" i="12"/>
  <c r="K31" i="12"/>
  <c r="J31" i="12"/>
  <c r="I31" i="12"/>
  <c r="H31" i="12"/>
  <c r="G31" i="12"/>
  <c r="F31" i="12"/>
  <c r="E31" i="12"/>
  <c r="D31" i="12"/>
  <c r="C31" i="12"/>
  <c r="B31" i="12"/>
  <c r="M30" i="12"/>
  <c r="L30" i="12"/>
  <c r="K30" i="12"/>
  <c r="J30" i="12"/>
  <c r="I30" i="12"/>
  <c r="H30" i="12"/>
  <c r="G30" i="12"/>
  <c r="F30" i="12"/>
  <c r="E30" i="12"/>
  <c r="D30" i="12"/>
  <c r="C30" i="12"/>
  <c r="B30" i="12"/>
  <c r="M29" i="12"/>
  <c r="L29" i="12"/>
  <c r="K29" i="12"/>
  <c r="J29" i="12"/>
  <c r="I29" i="12"/>
  <c r="I28" i="12" s="1"/>
  <c r="H29" i="12"/>
  <c r="G29" i="12"/>
  <c r="F29" i="12"/>
  <c r="E29" i="12"/>
  <c r="D29" i="12"/>
  <c r="C29" i="12"/>
  <c r="B29" i="12"/>
  <c r="M28" i="12"/>
  <c r="K25" i="12"/>
  <c r="M24" i="12"/>
  <c r="M23" i="12"/>
  <c r="L23" i="12"/>
  <c r="K23" i="12"/>
  <c r="J23" i="12"/>
  <c r="I23" i="12"/>
  <c r="H23" i="12"/>
  <c r="G23" i="12"/>
  <c r="F23" i="12"/>
  <c r="E23" i="12"/>
  <c r="D23" i="12"/>
  <c r="C23" i="12"/>
  <c r="B23" i="12"/>
  <c r="M22" i="12"/>
  <c r="L22" i="12"/>
  <c r="K22" i="12"/>
  <c r="J22" i="12"/>
  <c r="I22" i="12"/>
  <c r="H22" i="12"/>
  <c r="G22" i="12"/>
  <c r="F22" i="12"/>
  <c r="E22" i="12"/>
  <c r="D22" i="12"/>
  <c r="C22" i="12"/>
  <c r="B22" i="12"/>
  <c r="M21" i="12"/>
  <c r="L21" i="12"/>
  <c r="K21" i="12"/>
  <c r="J21" i="12"/>
  <c r="I21" i="12"/>
  <c r="H21" i="12"/>
  <c r="G21" i="12"/>
  <c r="F21" i="12"/>
  <c r="E21" i="12"/>
  <c r="D21" i="12"/>
  <c r="C21" i="12"/>
  <c r="B21" i="12"/>
  <c r="M20" i="12"/>
  <c r="L20" i="12"/>
  <c r="K20" i="12"/>
  <c r="J20" i="12"/>
  <c r="I20" i="12"/>
  <c r="H20" i="12"/>
  <c r="G20" i="12"/>
  <c r="F20" i="12"/>
  <c r="E20" i="12"/>
  <c r="D20" i="12"/>
  <c r="C20" i="12"/>
  <c r="B20" i="12"/>
  <c r="M19" i="12"/>
  <c r="M18" i="12" s="1"/>
  <c r="L19" i="12"/>
  <c r="K19" i="12"/>
  <c r="J19" i="12"/>
  <c r="I19" i="12"/>
  <c r="H19" i="12"/>
  <c r="G19" i="12"/>
  <c r="F19" i="12"/>
  <c r="E19" i="12"/>
  <c r="E18" i="12" s="1"/>
  <c r="D19" i="12"/>
  <c r="C19" i="12"/>
  <c r="B19" i="12"/>
  <c r="M17" i="12"/>
  <c r="L17" i="12"/>
  <c r="K17" i="12"/>
  <c r="J17" i="12"/>
  <c r="I17" i="12"/>
  <c r="H17" i="12"/>
  <c r="G17" i="12"/>
  <c r="F17" i="12"/>
  <c r="E17" i="12"/>
  <c r="D17" i="12"/>
  <c r="C17" i="12"/>
  <c r="B17" i="12"/>
  <c r="M16" i="12"/>
  <c r="L16" i="12"/>
  <c r="K16" i="12"/>
  <c r="J16" i="12"/>
  <c r="I16" i="12"/>
  <c r="H16" i="12"/>
  <c r="G16" i="12"/>
  <c r="F16" i="12"/>
  <c r="E16" i="12"/>
  <c r="D16" i="12"/>
  <c r="C16" i="12"/>
  <c r="B16" i="12"/>
  <c r="M14" i="12"/>
  <c r="L14" i="12"/>
  <c r="K14" i="12"/>
  <c r="J14" i="12"/>
  <c r="I14" i="12"/>
  <c r="H14" i="12"/>
  <c r="G14" i="12"/>
  <c r="F14" i="12"/>
  <c r="E14" i="12"/>
  <c r="D14" i="12"/>
  <c r="C14" i="12"/>
  <c r="B14" i="12"/>
  <c r="M13" i="12"/>
  <c r="L13" i="12"/>
  <c r="K13" i="12"/>
  <c r="J13" i="12"/>
  <c r="I13" i="12"/>
  <c r="H13" i="12"/>
  <c r="G13" i="12"/>
  <c r="F13" i="12"/>
  <c r="E13" i="12"/>
  <c r="D13" i="12"/>
  <c r="C13" i="12"/>
  <c r="B13" i="12"/>
  <c r="M12" i="12"/>
  <c r="L12" i="12"/>
  <c r="K12" i="12"/>
  <c r="J12" i="12"/>
  <c r="I12" i="12"/>
  <c r="H12" i="12"/>
  <c r="G12" i="12"/>
  <c r="F12" i="12"/>
  <c r="E12" i="12"/>
  <c r="D12" i="12"/>
  <c r="C12" i="12"/>
  <c r="B12" i="12"/>
  <c r="M11" i="12"/>
  <c r="L11" i="12"/>
  <c r="K11" i="12"/>
  <c r="J11" i="12"/>
  <c r="I11" i="12"/>
  <c r="H11" i="12"/>
  <c r="G11" i="12"/>
  <c r="F11" i="12"/>
  <c r="E11" i="12"/>
  <c r="D11" i="12"/>
  <c r="C11" i="12"/>
  <c r="B11" i="12"/>
  <c r="M10" i="12"/>
  <c r="L10" i="12"/>
  <c r="K10" i="12"/>
  <c r="J10" i="12"/>
  <c r="I10" i="12"/>
  <c r="H10" i="12"/>
  <c r="G10" i="12"/>
  <c r="F10" i="12"/>
  <c r="E10" i="12"/>
  <c r="D10" i="12"/>
  <c r="C10" i="12"/>
  <c r="B10" i="12"/>
  <c r="M9" i="12"/>
  <c r="L9" i="12"/>
  <c r="K9" i="12"/>
  <c r="J9" i="12"/>
  <c r="I9" i="12"/>
  <c r="H9" i="12"/>
  <c r="G9" i="12"/>
  <c r="F9" i="12"/>
  <c r="E9" i="12"/>
  <c r="D9" i="12"/>
  <c r="C9" i="12"/>
  <c r="B9" i="12"/>
  <c r="M8" i="12"/>
  <c r="L8" i="12"/>
  <c r="K8" i="12"/>
  <c r="J8" i="12"/>
  <c r="I8" i="12"/>
  <c r="H8" i="12"/>
  <c r="G8" i="12"/>
  <c r="F8" i="12"/>
  <c r="E8" i="12"/>
  <c r="D8" i="12"/>
  <c r="C8" i="12"/>
  <c r="B8" i="12"/>
  <c r="M7" i="12"/>
  <c r="L7" i="12"/>
  <c r="K7" i="12"/>
  <c r="J7" i="12"/>
  <c r="I7" i="12"/>
  <c r="H7" i="12"/>
  <c r="G7" i="12"/>
  <c r="G6" i="12" s="1"/>
  <c r="F7" i="12"/>
  <c r="E7" i="12"/>
  <c r="D7" i="12"/>
  <c r="C7" i="12"/>
  <c r="B7" i="12"/>
  <c r="M36" i="12" l="1"/>
  <c r="M62" i="12"/>
  <c r="I6" i="12"/>
  <c r="M51" i="12"/>
  <c r="G104" i="12"/>
  <c r="G202" i="12"/>
  <c r="M141" i="12"/>
  <c r="G141" i="12"/>
  <c r="L6" i="12"/>
  <c r="H6" i="12"/>
  <c r="F66" i="12"/>
  <c r="F79" i="12"/>
  <c r="D6" i="12"/>
  <c r="E104" i="12"/>
  <c r="M104" i="12"/>
  <c r="M125" i="12"/>
  <c r="M133" i="12"/>
  <c r="I51" i="12"/>
  <c r="D72" i="12"/>
  <c r="L72" i="12"/>
  <c r="F6" i="12"/>
  <c r="F15" i="12"/>
  <c r="G28" i="12"/>
  <c r="E51" i="12"/>
  <c r="D58" i="12"/>
  <c r="L58" i="12"/>
  <c r="C79" i="12"/>
  <c r="K79" i="12"/>
  <c r="B92" i="12"/>
  <c r="M66" i="12"/>
  <c r="C87" i="12"/>
  <c r="K87" i="12"/>
  <c r="C92" i="12"/>
  <c r="K92" i="12"/>
  <c r="L28" i="12"/>
  <c r="E66" i="12"/>
  <c r="L51" i="12"/>
  <c r="B177" i="12"/>
  <c r="I58" i="12"/>
  <c r="J6" i="12"/>
  <c r="B15" i="12"/>
  <c r="J15" i="12"/>
  <c r="I18" i="12"/>
  <c r="B28" i="12"/>
  <c r="E36" i="12"/>
  <c r="E42" i="12"/>
  <c r="M42" i="12"/>
  <c r="B58" i="12"/>
  <c r="J58" i="12"/>
  <c r="F62" i="12"/>
  <c r="I66" i="12"/>
  <c r="G79" i="12"/>
  <c r="D51" i="12"/>
  <c r="B66" i="12"/>
  <c r="J66" i="12"/>
  <c r="H233" i="12"/>
  <c r="M236" i="12"/>
  <c r="E6" i="12"/>
  <c r="M6" i="12"/>
  <c r="E28" i="12"/>
  <c r="E58" i="12"/>
  <c r="G87" i="12"/>
  <c r="G92" i="12"/>
  <c r="D120" i="12"/>
  <c r="E141" i="12"/>
  <c r="M188" i="12"/>
  <c r="K209" i="12"/>
  <c r="B226" i="12"/>
  <c r="J226" i="12"/>
  <c r="I236" i="12"/>
  <c r="F181" i="12"/>
  <c r="G18" i="12"/>
  <c r="I42" i="12"/>
  <c r="H72" i="12"/>
  <c r="F87" i="12"/>
  <c r="F92" i="12"/>
  <c r="B144" i="12"/>
  <c r="J144" i="12"/>
  <c r="B156" i="12"/>
  <c r="J156" i="12"/>
  <c r="B173" i="12"/>
  <c r="J173" i="12"/>
  <c r="F177" i="12"/>
  <c r="J181" i="12"/>
  <c r="G209" i="12"/>
  <c r="F226" i="12"/>
  <c r="E236" i="12"/>
  <c r="G221" i="12"/>
  <c r="G233" i="12"/>
  <c r="K6" i="12"/>
  <c r="K24" i="12"/>
  <c r="C24" i="12"/>
  <c r="E24" i="12"/>
  <c r="I125" i="12"/>
  <c r="C202" i="12"/>
  <c r="B181" i="12"/>
  <c r="E125" i="12"/>
  <c r="L156" i="12"/>
  <c r="M92" i="12"/>
  <c r="D156" i="12"/>
  <c r="H156" i="12"/>
  <c r="B6" i="12"/>
  <c r="L173" i="12"/>
  <c r="F58" i="12"/>
  <c r="N33" i="12"/>
  <c r="F156" i="12"/>
  <c r="N19" i="12"/>
  <c r="N23" i="12"/>
  <c r="N13" i="12"/>
  <c r="N7" i="12"/>
  <c r="N9" i="12"/>
  <c r="N14" i="12"/>
  <c r="N20" i="12"/>
  <c r="H24" i="12"/>
  <c r="N32" i="12"/>
  <c r="N34" i="12"/>
  <c r="C36" i="12"/>
  <c r="K36" i="12"/>
  <c r="C58" i="12"/>
  <c r="K58" i="12"/>
  <c r="G66" i="12"/>
  <c r="E72" i="12"/>
  <c r="G77" i="12"/>
  <c r="E79" i="12"/>
  <c r="E87" i="12"/>
  <c r="D92" i="12"/>
  <c r="N122" i="12"/>
  <c r="N124" i="12"/>
  <c r="E177" i="12"/>
  <c r="M177" i="12"/>
  <c r="C181" i="12"/>
  <c r="K181" i="12"/>
  <c r="I233" i="12"/>
  <c r="J236" i="12"/>
  <c r="N240" i="12"/>
  <c r="F40" i="12"/>
  <c r="C42" i="12"/>
  <c r="K42" i="12"/>
  <c r="D42" i="12"/>
  <c r="H42" i="12"/>
  <c r="N52" i="12"/>
  <c r="N53" i="12"/>
  <c r="F51" i="12"/>
  <c r="J51" i="12"/>
  <c r="N54" i="12"/>
  <c r="N55" i="12"/>
  <c r="N56" i="12"/>
  <c r="N57" i="12"/>
  <c r="H58" i="12"/>
  <c r="N63" i="12"/>
  <c r="N64" i="12"/>
  <c r="N65" i="12"/>
  <c r="D66" i="12"/>
  <c r="H66" i="12"/>
  <c r="L66" i="12"/>
  <c r="N73" i="12"/>
  <c r="F72" i="12"/>
  <c r="J72" i="12"/>
  <c r="N74" i="12"/>
  <c r="N80" i="12"/>
  <c r="N81" i="12"/>
  <c r="H82" i="12"/>
  <c r="K84" i="12"/>
  <c r="D84" i="12"/>
  <c r="H84" i="12"/>
  <c r="L84" i="12"/>
  <c r="N88" i="12"/>
  <c r="N89" i="12"/>
  <c r="N90" i="12"/>
  <c r="N91" i="12"/>
  <c r="G102" i="12"/>
  <c r="B104" i="12"/>
  <c r="F104" i="12"/>
  <c r="J104" i="12"/>
  <c r="N106" i="12"/>
  <c r="N107" i="12"/>
  <c r="N113" i="12"/>
  <c r="C120" i="12"/>
  <c r="G120" i="12"/>
  <c r="K120" i="12"/>
  <c r="D125" i="12"/>
  <c r="H125" i="12"/>
  <c r="L125" i="12"/>
  <c r="L130" i="12"/>
  <c r="E130" i="12"/>
  <c r="I130" i="12"/>
  <c r="M130" i="12"/>
  <c r="B133" i="12"/>
  <c r="F133" i="12"/>
  <c r="J133" i="12"/>
  <c r="N135" i="12"/>
  <c r="N136" i="12"/>
  <c r="N137" i="12"/>
  <c r="N138" i="12"/>
  <c r="C139" i="12"/>
  <c r="K139" i="12"/>
  <c r="D139" i="12"/>
  <c r="H139" i="12"/>
  <c r="L139" i="12"/>
  <c r="B141" i="12"/>
  <c r="F141" i="12"/>
  <c r="J141" i="12"/>
  <c r="N143" i="12"/>
  <c r="C154" i="12"/>
  <c r="G154" i="12"/>
  <c r="K154" i="12"/>
  <c r="E156" i="12"/>
  <c r="I156" i="12"/>
  <c r="M156" i="12"/>
  <c r="C197" i="12"/>
  <c r="G197" i="12"/>
  <c r="E199" i="12"/>
  <c r="M199" i="12"/>
  <c r="B202" i="12"/>
  <c r="F202" i="12"/>
  <c r="J202" i="12"/>
  <c r="N206" i="12"/>
  <c r="E207" i="12"/>
  <c r="I207" i="12"/>
  <c r="E226" i="12"/>
  <c r="I226" i="12"/>
  <c r="M226" i="12"/>
  <c r="N11" i="12"/>
  <c r="F18" i="12"/>
  <c r="N22" i="12"/>
  <c r="J28" i="12"/>
  <c r="N35" i="12"/>
  <c r="G36" i="12"/>
  <c r="G58" i="12"/>
  <c r="C66" i="12"/>
  <c r="I72" i="12"/>
  <c r="K77" i="12"/>
  <c r="I79" i="12"/>
  <c r="M87" i="12"/>
  <c r="H92" i="12"/>
  <c r="N121" i="12"/>
  <c r="N123" i="12"/>
  <c r="J120" i="12"/>
  <c r="C125" i="12"/>
  <c r="G125" i="12"/>
  <c r="K125" i="12"/>
  <c r="C144" i="12"/>
  <c r="G144" i="12"/>
  <c r="K144" i="12"/>
  <c r="C173" i="12"/>
  <c r="G173" i="12"/>
  <c r="K173" i="12"/>
  <c r="I177" i="12"/>
  <c r="G181" i="12"/>
  <c r="I188" i="12"/>
  <c r="E233" i="12"/>
  <c r="M233" i="12"/>
  <c r="N237" i="12"/>
  <c r="C6" i="12"/>
  <c r="D15" i="12"/>
  <c r="L15" i="12"/>
  <c r="E15" i="12"/>
  <c r="I15" i="12"/>
  <c r="M15" i="12"/>
  <c r="D36" i="12"/>
  <c r="H36" i="12"/>
  <c r="L36" i="12"/>
  <c r="N16" i="12"/>
  <c r="N17" i="12"/>
  <c r="C18" i="12"/>
  <c r="K18" i="12"/>
  <c r="D18" i="12"/>
  <c r="H18" i="12"/>
  <c r="L18" i="12"/>
  <c r="G24" i="12"/>
  <c r="B24" i="12"/>
  <c r="F24" i="12"/>
  <c r="J24" i="12"/>
  <c r="N26" i="12"/>
  <c r="N27" i="12"/>
  <c r="C28" i="12"/>
  <c r="K28" i="12"/>
  <c r="D28" i="12"/>
  <c r="H28" i="12"/>
  <c r="I40" i="12"/>
  <c r="C51" i="12"/>
  <c r="G51" i="12"/>
  <c r="K51" i="12"/>
  <c r="I62" i="12"/>
  <c r="C62" i="12"/>
  <c r="G62" i="12"/>
  <c r="K62" i="12"/>
  <c r="H77" i="12"/>
  <c r="D82" i="12"/>
  <c r="I82" i="12"/>
  <c r="N83" i="12"/>
  <c r="F82" i="12"/>
  <c r="F76" i="12" s="1"/>
  <c r="J82" i="12"/>
  <c r="G84" i="12"/>
  <c r="I92" i="12"/>
  <c r="N93" i="12"/>
  <c r="N94" i="12"/>
  <c r="N95" i="12"/>
  <c r="N96" i="12"/>
  <c r="N97" i="12"/>
  <c r="N98" i="12"/>
  <c r="N99" i="12"/>
  <c r="N100" i="12"/>
  <c r="N101" i="12"/>
  <c r="C102" i="12"/>
  <c r="H102" i="12"/>
  <c r="I104" i="12"/>
  <c r="N131" i="12"/>
  <c r="N132" i="12"/>
  <c r="F130" i="12"/>
  <c r="J130" i="12"/>
  <c r="E133" i="12"/>
  <c r="C133" i="12"/>
  <c r="G133" i="12"/>
  <c r="K133" i="12"/>
  <c r="I141" i="12"/>
  <c r="D144" i="12"/>
  <c r="L144" i="12"/>
  <c r="E144" i="12"/>
  <c r="I144" i="12"/>
  <c r="M144" i="12"/>
  <c r="B194" i="12"/>
  <c r="F194" i="12"/>
  <c r="J194" i="12"/>
  <c r="D209" i="12"/>
  <c r="L209" i="12"/>
  <c r="H209" i="12"/>
  <c r="C215" i="12"/>
  <c r="G215" i="12"/>
  <c r="K215" i="12"/>
  <c r="B221" i="12"/>
  <c r="F221" i="12"/>
  <c r="J221" i="12"/>
  <c r="N223" i="12"/>
  <c r="N224" i="12"/>
  <c r="N225" i="12"/>
  <c r="H241" i="12"/>
  <c r="N8" i="12"/>
  <c r="N10" i="12"/>
  <c r="N12" i="12"/>
  <c r="J18" i="12"/>
  <c r="N21" i="12"/>
  <c r="D24" i="12"/>
  <c r="L24" i="12"/>
  <c r="F28" i="12"/>
  <c r="N30" i="12"/>
  <c r="N31" i="12"/>
  <c r="K66" i="12"/>
  <c r="M72" i="12"/>
  <c r="C77" i="12"/>
  <c r="M79" i="12"/>
  <c r="M76" i="12" s="1"/>
  <c r="I87" i="12"/>
  <c r="L92" i="12"/>
  <c r="F120" i="12"/>
  <c r="N238" i="12"/>
  <c r="F236" i="12"/>
  <c r="N239" i="12"/>
  <c r="B40" i="12"/>
  <c r="J40" i="12"/>
  <c r="L42" i="12"/>
  <c r="H15" i="12"/>
  <c r="C15" i="12"/>
  <c r="G15" i="12"/>
  <c r="K15" i="12"/>
  <c r="I24" i="12"/>
  <c r="B36" i="12"/>
  <c r="F36" i="12"/>
  <c r="J36" i="12"/>
  <c r="N38" i="12"/>
  <c r="N39" i="12"/>
  <c r="C40" i="12"/>
  <c r="K40" i="12"/>
  <c r="D40" i="12"/>
  <c r="H40" i="12"/>
  <c r="L40" i="12"/>
  <c r="G42" i="12"/>
  <c r="N43" i="12"/>
  <c r="F42" i="12"/>
  <c r="J42" i="12"/>
  <c r="N44" i="12"/>
  <c r="N45" i="12"/>
  <c r="N46" i="12"/>
  <c r="N49" i="12"/>
  <c r="N50" i="12"/>
  <c r="N59" i="12"/>
  <c r="N60" i="12"/>
  <c r="N61" i="12"/>
  <c r="B62" i="12"/>
  <c r="J62" i="12"/>
  <c r="D62" i="12"/>
  <c r="H62" i="12"/>
  <c r="L62" i="12"/>
  <c r="N67" i="12"/>
  <c r="N68" i="12"/>
  <c r="N69" i="12"/>
  <c r="N70" i="12"/>
  <c r="N71" i="12"/>
  <c r="C72" i="12"/>
  <c r="K72" i="12"/>
  <c r="D77" i="12"/>
  <c r="I77" i="12"/>
  <c r="N78" i="12"/>
  <c r="B79" i="12"/>
  <c r="J79" i="12"/>
  <c r="D79" i="12"/>
  <c r="H79" i="12"/>
  <c r="L79" i="12"/>
  <c r="E82" i="12"/>
  <c r="C84" i="12"/>
  <c r="I84" i="12"/>
  <c r="N85" i="12"/>
  <c r="B87" i="12"/>
  <c r="J87" i="12"/>
  <c r="D87" i="12"/>
  <c r="H87" i="12"/>
  <c r="L87" i="12"/>
  <c r="E92" i="12"/>
  <c r="J92" i="12"/>
  <c r="D102" i="12"/>
  <c r="I102" i="12"/>
  <c r="N103" i="12"/>
  <c r="F102" i="12"/>
  <c r="J102" i="12"/>
  <c r="C104" i="12"/>
  <c r="K104" i="12"/>
  <c r="D104" i="12"/>
  <c r="H104" i="12"/>
  <c r="L104" i="12"/>
  <c r="L120" i="12"/>
  <c r="E120" i="12"/>
  <c r="I120" i="12"/>
  <c r="M120" i="12"/>
  <c r="B125" i="12"/>
  <c r="F125" i="12"/>
  <c r="J125" i="12"/>
  <c r="N127" i="12"/>
  <c r="N128" i="12"/>
  <c r="N129" i="12"/>
  <c r="D130" i="12"/>
  <c r="C130" i="12"/>
  <c r="G130" i="12"/>
  <c r="K130" i="12"/>
  <c r="I133" i="12"/>
  <c r="D133" i="12"/>
  <c r="H133" i="12"/>
  <c r="L133" i="12"/>
  <c r="G139" i="12"/>
  <c r="N140" i="12"/>
  <c r="F139" i="12"/>
  <c r="J139" i="12"/>
  <c r="C141" i="12"/>
  <c r="K141" i="12"/>
  <c r="D141" i="12"/>
  <c r="H141" i="12"/>
  <c r="L141" i="12"/>
  <c r="N145" i="12"/>
  <c r="N146" i="12"/>
  <c r="N147" i="12"/>
  <c r="E188" i="12"/>
  <c r="N155" i="12"/>
  <c r="N174" i="12"/>
  <c r="N175" i="12"/>
  <c r="N176" i="12"/>
  <c r="N182" i="12"/>
  <c r="N183" i="12"/>
  <c r="N184" i="12"/>
  <c r="N185" i="12"/>
  <c r="N186" i="12"/>
  <c r="N187" i="12"/>
  <c r="C188" i="12"/>
  <c r="K188" i="12"/>
  <c r="D188" i="12"/>
  <c r="H188" i="12"/>
  <c r="L188" i="12"/>
  <c r="K194" i="12"/>
  <c r="E194" i="12"/>
  <c r="I194" i="12"/>
  <c r="M194" i="12"/>
  <c r="I197" i="12"/>
  <c r="N198" i="12"/>
  <c r="F197" i="12"/>
  <c r="J197" i="12"/>
  <c r="D199" i="12"/>
  <c r="L199" i="12"/>
  <c r="K207" i="12"/>
  <c r="D207" i="12"/>
  <c r="H207" i="12"/>
  <c r="L207" i="12"/>
  <c r="N216" i="12"/>
  <c r="N217" i="12"/>
  <c r="B215" i="12"/>
  <c r="F215" i="12"/>
  <c r="J215" i="12"/>
  <c r="N219" i="12"/>
  <c r="E221" i="12"/>
  <c r="I221" i="12"/>
  <c r="M221" i="12"/>
  <c r="D226" i="12"/>
  <c r="H226" i="12"/>
  <c r="I241" i="12"/>
  <c r="C241" i="12"/>
  <c r="G241" i="12"/>
  <c r="N148" i="12"/>
  <c r="N149" i="12"/>
  <c r="N150" i="12"/>
  <c r="N151" i="12"/>
  <c r="N152" i="12"/>
  <c r="N153" i="12"/>
  <c r="N157" i="12"/>
  <c r="N158" i="12"/>
  <c r="N159" i="12"/>
  <c r="N160" i="12"/>
  <c r="N161" i="12"/>
  <c r="N162" i="12"/>
  <c r="N163" i="12"/>
  <c r="N164" i="12"/>
  <c r="N166" i="12"/>
  <c r="N167" i="12"/>
  <c r="N168" i="12"/>
  <c r="N169" i="12"/>
  <c r="N170" i="12"/>
  <c r="N171" i="12"/>
  <c r="N178" i="12"/>
  <c r="N179" i="12"/>
  <c r="N180" i="12"/>
  <c r="G188" i="12"/>
  <c r="N189" i="12"/>
  <c r="F188" i="12"/>
  <c r="J188" i="12"/>
  <c r="N190" i="12"/>
  <c r="N191" i="12"/>
  <c r="N192" i="12"/>
  <c r="N193" i="12"/>
  <c r="C207" i="12"/>
  <c r="C209" i="12"/>
  <c r="E209" i="12"/>
  <c r="I209" i="12"/>
  <c r="M209" i="12"/>
  <c r="C226" i="12"/>
  <c r="N227" i="12"/>
  <c r="N228" i="12"/>
  <c r="N230" i="12"/>
  <c r="N231" i="12"/>
  <c r="D233" i="12"/>
  <c r="B233" i="12"/>
  <c r="F233" i="12"/>
  <c r="N235" i="12"/>
  <c r="C236" i="12"/>
  <c r="G236" i="12"/>
  <c r="K236" i="12"/>
  <c r="D154" i="12"/>
  <c r="E154" i="12"/>
  <c r="I154" i="12"/>
  <c r="M154" i="12"/>
  <c r="C156" i="12"/>
  <c r="G156" i="12"/>
  <c r="K156" i="12"/>
  <c r="D173" i="12"/>
  <c r="E173" i="12"/>
  <c r="I173" i="12"/>
  <c r="M173" i="12"/>
  <c r="C177" i="12"/>
  <c r="G177" i="12"/>
  <c r="K177" i="12"/>
  <c r="E181" i="12"/>
  <c r="I181" i="12"/>
  <c r="M181" i="12"/>
  <c r="G194" i="12"/>
  <c r="D194" i="12"/>
  <c r="H194" i="12"/>
  <c r="L194" i="12"/>
  <c r="I199" i="12"/>
  <c r="D202" i="12"/>
  <c r="H202" i="12"/>
  <c r="L202" i="12"/>
  <c r="B209" i="12"/>
  <c r="F209" i="12"/>
  <c r="J209" i="12"/>
  <c r="N211" i="12"/>
  <c r="N212" i="12"/>
  <c r="N213" i="12"/>
  <c r="N214" i="12"/>
  <c r="E215" i="12"/>
  <c r="M215" i="12"/>
  <c r="H221" i="12"/>
  <c r="G226" i="12"/>
  <c r="C233" i="12"/>
  <c r="K233" i="12"/>
  <c r="D236" i="12"/>
  <c r="H236" i="12"/>
  <c r="L236" i="12"/>
  <c r="N242" i="12"/>
  <c r="F241" i="12"/>
  <c r="J241" i="12"/>
  <c r="N25" i="12"/>
  <c r="N29" i="12"/>
  <c r="N37" i="12"/>
  <c r="N41" i="12"/>
  <c r="N47" i="12"/>
  <c r="N48" i="12"/>
  <c r="B18" i="12"/>
  <c r="B42" i="12"/>
  <c r="B51" i="12"/>
  <c r="N105" i="12"/>
  <c r="B72" i="12"/>
  <c r="B82" i="12"/>
  <c r="B102" i="12"/>
  <c r="B120" i="12"/>
  <c r="N126" i="12"/>
  <c r="B130" i="12"/>
  <c r="N134" i="12"/>
  <c r="N142" i="12"/>
  <c r="N195" i="12"/>
  <c r="N203" i="12"/>
  <c r="N208" i="12"/>
  <c r="N218" i="12"/>
  <c r="N222" i="12"/>
  <c r="L226" i="12"/>
  <c r="N232" i="12"/>
  <c r="C119" i="12"/>
  <c r="C118" i="12"/>
  <c r="C117" i="12"/>
  <c r="C116" i="12"/>
  <c r="C115" i="12"/>
  <c r="C112" i="12"/>
  <c r="C111" i="12"/>
  <c r="C110" i="12"/>
  <c r="C109" i="12"/>
  <c r="C200" i="12"/>
  <c r="G119" i="12"/>
  <c r="G118" i="12"/>
  <c r="G117" i="12"/>
  <c r="G116" i="12"/>
  <c r="G115" i="12"/>
  <c r="G112" i="12"/>
  <c r="G111" i="12"/>
  <c r="G110" i="12"/>
  <c r="G109" i="12"/>
  <c r="G200" i="12"/>
  <c r="K119" i="12"/>
  <c r="K118" i="12"/>
  <c r="K117" i="12"/>
  <c r="K116" i="12"/>
  <c r="K115" i="12"/>
  <c r="K112" i="12"/>
  <c r="K111" i="12"/>
  <c r="K110" i="12"/>
  <c r="K109" i="12"/>
  <c r="K200" i="12"/>
  <c r="B139" i="12"/>
  <c r="B188" i="12"/>
  <c r="N196" i="12"/>
  <c r="B197" i="12"/>
  <c r="H199" i="12"/>
  <c r="N201" i="12"/>
  <c r="N204" i="12"/>
  <c r="N205" i="12"/>
  <c r="D119" i="12"/>
  <c r="D118" i="12"/>
  <c r="D117" i="12"/>
  <c r="D116" i="12"/>
  <c r="D115" i="12"/>
  <c r="D112" i="12"/>
  <c r="D111" i="12"/>
  <c r="D110" i="12"/>
  <c r="D109" i="12"/>
  <c r="H119" i="12"/>
  <c r="H118" i="12"/>
  <c r="H117" i="12"/>
  <c r="H116" i="12"/>
  <c r="H115" i="12"/>
  <c r="H112" i="12"/>
  <c r="H111" i="12"/>
  <c r="H110" i="12"/>
  <c r="H109" i="12"/>
  <c r="L119" i="12"/>
  <c r="L118" i="12"/>
  <c r="L117" i="12"/>
  <c r="L116" i="12"/>
  <c r="L115" i="12"/>
  <c r="L112" i="12"/>
  <c r="L111" i="12"/>
  <c r="L110" i="12"/>
  <c r="L109" i="12"/>
  <c r="N210" i="12"/>
  <c r="D215" i="12"/>
  <c r="H215" i="12"/>
  <c r="L215" i="12"/>
  <c r="N220" i="12"/>
  <c r="N229" i="12"/>
  <c r="J233" i="12"/>
  <c r="N234" i="12"/>
  <c r="E119" i="12"/>
  <c r="E118" i="12"/>
  <c r="E117" i="12"/>
  <c r="E116" i="12"/>
  <c r="E115" i="12"/>
  <c r="E112" i="12"/>
  <c r="E111" i="12"/>
  <c r="E110" i="12"/>
  <c r="E109" i="12"/>
  <c r="I119" i="12"/>
  <c r="I118" i="12"/>
  <c r="I117" i="12"/>
  <c r="I116" i="12"/>
  <c r="I115" i="12"/>
  <c r="I112" i="12"/>
  <c r="I111" i="12"/>
  <c r="I110" i="12"/>
  <c r="I109" i="12"/>
  <c r="M119" i="12"/>
  <c r="M118" i="12"/>
  <c r="M117" i="12"/>
  <c r="M116" i="12"/>
  <c r="M115" i="12"/>
  <c r="M112" i="12"/>
  <c r="M111" i="12"/>
  <c r="M110" i="12"/>
  <c r="M109" i="12"/>
  <c r="E202" i="12"/>
  <c r="I202" i="12"/>
  <c r="M202" i="12"/>
  <c r="B119" i="12"/>
  <c r="B118" i="12"/>
  <c r="B117" i="12"/>
  <c r="B116" i="12"/>
  <c r="B115" i="12"/>
  <c r="B112" i="12"/>
  <c r="B111" i="12"/>
  <c r="B110" i="12"/>
  <c r="B109" i="12"/>
  <c r="B200" i="12"/>
  <c r="F119" i="12"/>
  <c r="F118" i="12"/>
  <c r="F117" i="12"/>
  <c r="F116" i="12"/>
  <c r="F115" i="12"/>
  <c r="F112" i="12"/>
  <c r="F111" i="12"/>
  <c r="F110" i="12"/>
  <c r="F109" i="12"/>
  <c r="F200" i="12"/>
  <c r="J119" i="12"/>
  <c r="J118" i="12"/>
  <c r="J117" i="12"/>
  <c r="J116" i="12"/>
  <c r="J115" i="12"/>
  <c r="J112" i="12"/>
  <c r="J111" i="12"/>
  <c r="J110" i="12"/>
  <c r="J109" i="12"/>
  <c r="J200" i="12"/>
  <c r="B236" i="12"/>
  <c r="B241" i="12"/>
  <c r="K76" i="12" l="1"/>
  <c r="N6" i="12"/>
  <c r="L76" i="12"/>
  <c r="E5" i="12"/>
  <c r="N173" i="12"/>
  <c r="N207" i="12"/>
  <c r="N79" i="12"/>
  <c r="N15" i="12"/>
  <c r="D5" i="12"/>
  <c r="N221" i="12"/>
  <c r="N144" i="12"/>
  <c r="L5" i="12"/>
  <c r="N84" i="12"/>
  <c r="N58" i="12"/>
  <c r="F5" i="12"/>
  <c r="N233" i="12"/>
  <c r="N209" i="12"/>
  <c r="N125" i="12"/>
  <c r="N92" i="12"/>
  <c r="I76" i="12"/>
  <c r="J5" i="12"/>
  <c r="N177" i="12"/>
  <c r="N154" i="12"/>
  <c r="E76" i="12"/>
  <c r="N156" i="12"/>
  <c r="N102" i="12"/>
  <c r="N226" i="12"/>
  <c r="N87" i="12"/>
  <c r="N28" i="12"/>
  <c r="N133" i="12"/>
  <c r="N104" i="12"/>
  <c r="N181" i="12"/>
  <c r="H5" i="12"/>
  <c r="N40" i="12"/>
  <c r="J76" i="12"/>
  <c r="N24" i="12"/>
  <c r="N66" i="12"/>
  <c r="N141" i="12"/>
  <c r="M108" i="12"/>
  <c r="M114" i="12"/>
  <c r="N42" i="12"/>
  <c r="D76" i="12"/>
  <c r="N62" i="12"/>
  <c r="N36" i="12"/>
  <c r="K5" i="12"/>
  <c r="C5" i="12"/>
  <c r="M5" i="12"/>
  <c r="J114" i="12"/>
  <c r="N77" i="12"/>
  <c r="N236" i="12"/>
  <c r="N194" i="12"/>
  <c r="H76" i="12"/>
  <c r="J108" i="12"/>
  <c r="N241" i="12"/>
  <c r="F199" i="12"/>
  <c r="N188" i="12"/>
  <c r="G199" i="12"/>
  <c r="N139" i="12"/>
  <c r="N72" i="12"/>
  <c r="J199" i="12"/>
  <c r="N202" i="12"/>
  <c r="N215" i="12"/>
  <c r="N197" i="12"/>
  <c r="K199" i="12"/>
  <c r="C199" i="12"/>
  <c r="N130" i="12"/>
  <c r="N120" i="12"/>
  <c r="N51" i="12"/>
  <c r="G5" i="12"/>
  <c r="C76" i="12"/>
  <c r="I5" i="12"/>
  <c r="G76" i="12"/>
  <c r="B108" i="12"/>
  <c r="N109" i="12"/>
  <c r="N115" i="12"/>
  <c r="B114" i="12"/>
  <c r="N119" i="12"/>
  <c r="N110" i="12"/>
  <c r="I108" i="12"/>
  <c r="L114" i="12"/>
  <c r="K108" i="12"/>
  <c r="C114" i="12"/>
  <c r="F108" i="12"/>
  <c r="N117" i="12"/>
  <c r="E108" i="12"/>
  <c r="E114" i="12"/>
  <c r="H108" i="12"/>
  <c r="H114" i="12"/>
  <c r="N116" i="12"/>
  <c r="I114" i="12"/>
  <c r="L108" i="12"/>
  <c r="K114" i="12"/>
  <c r="C108" i="12"/>
  <c r="B76" i="12"/>
  <c r="N82" i="12"/>
  <c r="F114" i="12"/>
  <c r="N111" i="12"/>
  <c r="N200" i="12"/>
  <c r="B199" i="12"/>
  <c r="N112" i="12"/>
  <c r="N118" i="12"/>
  <c r="D108" i="12"/>
  <c r="D114" i="12"/>
  <c r="G108" i="12"/>
  <c r="G114" i="12"/>
  <c r="N18" i="12"/>
  <c r="B5" i="12"/>
  <c r="K86" i="12" l="1"/>
  <c r="K75" i="12" s="1"/>
  <c r="K245" i="12" s="1"/>
  <c r="D86" i="12"/>
  <c r="D75" i="12" s="1"/>
  <c r="D245" i="12" s="1"/>
  <c r="M86" i="12"/>
  <c r="M75" i="12" s="1"/>
  <c r="M245" i="12" s="1"/>
  <c r="C86" i="12"/>
  <c r="C75" i="12" s="1"/>
  <c r="C245" i="12" s="1"/>
  <c r="N199" i="12"/>
  <c r="H86" i="12"/>
  <c r="H75" i="12" s="1"/>
  <c r="H245" i="12" s="1"/>
  <c r="F86" i="12"/>
  <c r="F75" i="12" s="1"/>
  <c r="F245" i="12" s="1"/>
  <c r="J86" i="12"/>
  <c r="J75" i="12" s="1"/>
  <c r="J245" i="12" s="1"/>
  <c r="N76" i="12"/>
  <c r="N114" i="12"/>
  <c r="I86" i="12"/>
  <c r="I75" i="12" s="1"/>
  <c r="I245" i="12" s="1"/>
  <c r="G86" i="12"/>
  <c r="G75" i="12" s="1"/>
  <c r="G245" i="12" s="1"/>
  <c r="E86" i="12"/>
  <c r="E75" i="12" s="1"/>
  <c r="E245" i="12" s="1"/>
  <c r="N5" i="12"/>
  <c r="L86" i="12"/>
  <c r="L75" i="12" s="1"/>
  <c r="L245" i="12" s="1"/>
  <c r="N108" i="12"/>
  <c r="B86" i="12"/>
  <c r="N86" i="12" l="1"/>
  <c r="B75" i="12"/>
  <c r="N75" i="12" l="1"/>
  <c r="B245" i="12"/>
  <c r="N245" i="12" s="1"/>
  <c r="J232" i="10" l="1"/>
  <c r="F232" i="10"/>
  <c r="B232" i="10"/>
  <c r="J230" i="10"/>
  <c r="F230" i="10"/>
  <c r="B230" i="10"/>
  <c r="F229" i="10"/>
  <c r="L228" i="10"/>
  <c r="H228" i="10"/>
  <c r="D228" i="10"/>
  <c r="J187" i="10"/>
  <c r="F187" i="10"/>
  <c r="B187" i="10"/>
  <c r="J183" i="10"/>
  <c r="F183" i="10"/>
  <c r="B183" i="10"/>
  <c r="M242" i="10"/>
  <c r="L242" i="10"/>
  <c r="K242" i="10"/>
  <c r="K241" i="10" s="1"/>
  <c r="J242" i="10"/>
  <c r="J241" i="10" s="1"/>
  <c r="I242" i="10"/>
  <c r="I241" i="10" s="1"/>
  <c r="H242" i="10"/>
  <c r="H241" i="10" s="1"/>
  <c r="G242" i="10"/>
  <c r="G241" i="10" s="1"/>
  <c r="F242" i="10"/>
  <c r="F241" i="10" s="1"/>
  <c r="E242" i="10"/>
  <c r="E241" i="10" s="1"/>
  <c r="D242" i="10"/>
  <c r="D241" i="10" s="1"/>
  <c r="C242" i="10"/>
  <c r="C241" i="10" s="1"/>
  <c r="B242" i="10"/>
  <c r="B241" i="10" s="1"/>
  <c r="M241" i="10"/>
  <c r="L241" i="10"/>
  <c r="M240" i="10"/>
  <c r="L240" i="10"/>
  <c r="K240" i="10"/>
  <c r="J240" i="10"/>
  <c r="I240" i="10"/>
  <c r="H240" i="10"/>
  <c r="G240" i="10"/>
  <c r="F240" i="10"/>
  <c r="E240" i="10"/>
  <c r="D240" i="10"/>
  <c r="C240" i="10"/>
  <c r="B240" i="10"/>
  <c r="M239" i="10"/>
  <c r="L239" i="10"/>
  <c r="K239" i="10"/>
  <c r="J239" i="10"/>
  <c r="I239" i="10"/>
  <c r="H239" i="10"/>
  <c r="G239" i="10"/>
  <c r="F239" i="10"/>
  <c r="E239" i="10"/>
  <c r="D239" i="10"/>
  <c r="C239" i="10"/>
  <c r="B239" i="10"/>
  <c r="M238" i="10"/>
  <c r="L238" i="10"/>
  <c r="K238" i="10"/>
  <c r="J238" i="10"/>
  <c r="I238" i="10"/>
  <c r="H238" i="10"/>
  <c r="G238" i="10"/>
  <c r="F238" i="10"/>
  <c r="E238" i="10"/>
  <c r="D238" i="10"/>
  <c r="C238" i="10"/>
  <c r="B238" i="10"/>
  <c r="M237" i="10"/>
  <c r="L237" i="10"/>
  <c r="L236" i="10" s="1"/>
  <c r="K237" i="10"/>
  <c r="J237" i="10"/>
  <c r="I237" i="10"/>
  <c r="H237" i="10"/>
  <c r="H236" i="10" s="1"/>
  <c r="G237" i="10"/>
  <c r="F237" i="10"/>
  <c r="E237" i="10"/>
  <c r="D237" i="10"/>
  <c r="D236" i="10" s="1"/>
  <c r="C237" i="10"/>
  <c r="B237" i="10"/>
  <c r="M236" i="10"/>
  <c r="M235" i="10"/>
  <c r="L235" i="10"/>
  <c r="K235" i="10"/>
  <c r="J235" i="10"/>
  <c r="I235" i="10"/>
  <c r="H235" i="10"/>
  <c r="G235" i="10"/>
  <c r="F235" i="10"/>
  <c r="E235" i="10"/>
  <c r="D235" i="10"/>
  <c r="C235" i="10"/>
  <c r="B235" i="10"/>
  <c r="M234" i="10"/>
  <c r="L234" i="10"/>
  <c r="K234" i="10"/>
  <c r="K233" i="10" s="1"/>
  <c r="J234" i="10"/>
  <c r="I234" i="10"/>
  <c r="I233" i="10" s="1"/>
  <c r="H234" i="10"/>
  <c r="H233" i="10" s="1"/>
  <c r="G234" i="10"/>
  <c r="G233" i="10" s="1"/>
  <c r="F234" i="10"/>
  <c r="E234" i="10"/>
  <c r="E233" i="10" s="1"/>
  <c r="D234" i="10"/>
  <c r="D233" i="10" s="1"/>
  <c r="C234" i="10"/>
  <c r="C233" i="10" s="1"/>
  <c r="B234" i="10"/>
  <c r="M233" i="10"/>
  <c r="L233" i="10"/>
  <c r="M232" i="10"/>
  <c r="L232" i="10"/>
  <c r="K232" i="10"/>
  <c r="I232" i="10"/>
  <c r="H232" i="10"/>
  <c r="G232" i="10"/>
  <c r="E232" i="10"/>
  <c r="D232" i="10"/>
  <c r="C232" i="10"/>
  <c r="M231" i="10"/>
  <c r="L231" i="10"/>
  <c r="K231" i="10"/>
  <c r="J231" i="10"/>
  <c r="I231" i="10"/>
  <c r="H231" i="10"/>
  <c r="G231" i="10"/>
  <c r="F231" i="10"/>
  <c r="E231" i="10"/>
  <c r="D231" i="10"/>
  <c r="C231" i="10"/>
  <c r="B231" i="10"/>
  <c r="M230" i="10"/>
  <c r="L230" i="10"/>
  <c r="K230" i="10"/>
  <c r="I230" i="10"/>
  <c r="H230" i="10"/>
  <c r="G230" i="10"/>
  <c r="E230" i="10"/>
  <c r="D230" i="10"/>
  <c r="C230" i="10"/>
  <c r="M229" i="10"/>
  <c r="L229" i="10"/>
  <c r="K229" i="10"/>
  <c r="J229" i="10"/>
  <c r="I229" i="10"/>
  <c r="H229" i="10"/>
  <c r="G229" i="10"/>
  <c r="E229" i="10"/>
  <c r="D229" i="10"/>
  <c r="C229" i="10"/>
  <c r="B229" i="10"/>
  <c r="M228" i="10"/>
  <c r="K228" i="10"/>
  <c r="J228" i="10"/>
  <c r="I228" i="10"/>
  <c r="G228" i="10"/>
  <c r="F228" i="10"/>
  <c r="E228" i="10"/>
  <c r="C228" i="10"/>
  <c r="B228" i="10"/>
  <c r="M227" i="10"/>
  <c r="L227" i="10"/>
  <c r="K227" i="10"/>
  <c r="J227" i="10"/>
  <c r="I227" i="10"/>
  <c r="H227" i="10"/>
  <c r="G227" i="10"/>
  <c r="F227" i="10"/>
  <c r="E227" i="10"/>
  <c r="D227" i="10"/>
  <c r="C227" i="10"/>
  <c r="B227" i="10"/>
  <c r="M225" i="10"/>
  <c r="L225" i="10"/>
  <c r="K225" i="10"/>
  <c r="J225" i="10"/>
  <c r="I225" i="10"/>
  <c r="H225" i="10"/>
  <c r="G225" i="10"/>
  <c r="F225" i="10"/>
  <c r="E225" i="10"/>
  <c r="D225" i="10"/>
  <c r="C225" i="10"/>
  <c r="B225" i="10"/>
  <c r="M224" i="10"/>
  <c r="L224" i="10"/>
  <c r="K224" i="10"/>
  <c r="J224" i="10"/>
  <c r="I224" i="10"/>
  <c r="H224" i="10"/>
  <c r="G224" i="10"/>
  <c r="F224" i="10"/>
  <c r="E224" i="10"/>
  <c r="D224" i="10"/>
  <c r="C224" i="10"/>
  <c r="B224" i="10"/>
  <c r="M223" i="10"/>
  <c r="L223" i="10"/>
  <c r="K223" i="10"/>
  <c r="J223" i="10"/>
  <c r="I223" i="10"/>
  <c r="H223" i="10"/>
  <c r="G223" i="10"/>
  <c r="F223" i="10"/>
  <c r="E223" i="10"/>
  <c r="D223" i="10"/>
  <c r="C223" i="10"/>
  <c r="B223" i="10"/>
  <c r="M222" i="10"/>
  <c r="L222" i="10"/>
  <c r="L221" i="10" s="1"/>
  <c r="K222" i="10"/>
  <c r="K221" i="10" s="1"/>
  <c r="J222" i="10"/>
  <c r="I222" i="10"/>
  <c r="H222" i="10"/>
  <c r="H221" i="10" s="1"/>
  <c r="G222" i="10"/>
  <c r="G221" i="10" s="1"/>
  <c r="F222" i="10"/>
  <c r="E222" i="10"/>
  <c r="D222" i="10"/>
  <c r="D221" i="10" s="1"/>
  <c r="C222" i="10"/>
  <c r="C221" i="10" s="1"/>
  <c r="B222" i="10"/>
  <c r="M220" i="10"/>
  <c r="L220" i="10"/>
  <c r="K220" i="10"/>
  <c r="J220" i="10"/>
  <c r="I220" i="10"/>
  <c r="H220" i="10"/>
  <c r="G220" i="10"/>
  <c r="F220" i="10"/>
  <c r="E220" i="10"/>
  <c r="D220" i="10"/>
  <c r="C220" i="10"/>
  <c r="B220" i="10"/>
  <c r="M219" i="10"/>
  <c r="L219" i="10"/>
  <c r="K219" i="10"/>
  <c r="J219" i="10"/>
  <c r="I219" i="10"/>
  <c r="H219" i="10"/>
  <c r="G219" i="10"/>
  <c r="F219" i="10"/>
  <c r="E219" i="10"/>
  <c r="D219" i="10"/>
  <c r="C219" i="10"/>
  <c r="B219" i="10"/>
  <c r="M218" i="10"/>
  <c r="L218" i="10"/>
  <c r="K218" i="10"/>
  <c r="J218" i="10"/>
  <c r="I218" i="10"/>
  <c r="H218" i="10"/>
  <c r="G218" i="10"/>
  <c r="F218" i="10"/>
  <c r="E218" i="10"/>
  <c r="D218" i="10"/>
  <c r="C218" i="10"/>
  <c r="B218" i="10"/>
  <c r="M217" i="10"/>
  <c r="L217" i="10"/>
  <c r="K217" i="10"/>
  <c r="J217" i="10"/>
  <c r="I217" i="10"/>
  <c r="H217" i="10"/>
  <c r="G217" i="10"/>
  <c r="F217" i="10"/>
  <c r="E217" i="10"/>
  <c r="D217" i="10"/>
  <c r="C217" i="10"/>
  <c r="B217" i="10"/>
  <c r="M216" i="10"/>
  <c r="M215" i="10" s="1"/>
  <c r="L216" i="10"/>
  <c r="K216" i="10"/>
  <c r="J216" i="10"/>
  <c r="J215" i="10" s="1"/>
  <c r="I216" i="10"/>
  <c r="I215" i="10" s="1"/>
  <c r="H216" i="10"/>
  <c r="G216" i="10"/>
  <c r="F216" i="10"/>
  <c r="F215" i="10" s="1"/>
  <c r="E216" i="10"/>
  <c r="E215" i="10" s="1"/>
  <c r="D216" i="10"/>
  <c r="C216" i="10"/>
  <c r="B216" i="10"/>
  <c r="B215" i="10" s="1"/>
  <c r="M214" i="10"/>
  <c r="L214" i="10"/>
  <c r="K214" i="10"/>
  <c r="J214" i="10"/>
  <c r="I214" i="10"/>
  <c r="H214" i="10"/>
  <c r="G214" i="10"/>
  <c r="F214" i="10"/>
  <c r="E214" i="10"/>
  <c r="D214" i="10"/>
  <c r="C214" i="10"/>
  <c r="B214" i="10"/>
  <c r="M213" i="10"/>
  <c r="L213" i="10"/>
  <c r="K213" i="10"/>
  <c r="J213" i="10"/>
  <c r="I213" i="10"/>
  <c r="H213" i="10"/>
  <c r="G213" i="10"/>
  <c r="F213" i="10"/>
  <c r="E213" i="10"/>
  <c r="D213" i="10"/>
  <c r="C213" i="10"/>
  <c r="B213" i="10"/>
  <c r="M212" i="10"/>
  <c r="L212" i="10"/>
  <c r="K212" i="10"/>
  <c r="J212" i="10"/>
  <c r="I212" i="10"/>
  <c r="H212" i="10"/>
  <c r="G212" i="10"/>
  <c r="F212" i="10"/>
  <c r="E212" i="10"/>
  <c r="D212" i="10"/>
  <c r="C212" i="10"/>
  <c r="B212" i="10"/>
  <c r="M211" i="10"/>
  <c r="L211" i="10"/>
  <c r="K211" i="10"/>
  <c r="J211" i="10"/>
  <c r="I211" i="10"/>
  <c r="H211" i="10"/>
  <c r="G211" i="10"/>
  <c r="F211" i="10"/>
  <c r="E211" i="10"/>
  <c r="D211" i="10"/>
  <c r="C211" i="10"/>
  <c r="B211" i="10"/>
  <c r="M210" i="10"/>
  <c r="L210" i="10"/>
  <c r="K210" i="10"/>
  <c r="J210" i="10"/>
  <c r="I210" i="10"/>
  <c r="H210" i="10"/>
  <c r="G210" i="10"/>
  <c r="F210" i="10"/>
  <c r="E210" i="10"/>
  <c r="D210" i="10"/>
  <c r="C210" i="10"/>
  <c r="B210" i="10"/>
  <c r="L209" i="10"/>
  <c r="H209" i="10"/>
  <c r="M208" i="10"/>
  <c r="M207" i="10" s="1"/>
  <c r="L208" i="10"/>
  <c r="L207" i="10" s="1"/>
  <c r="K208" i="10"/>
  <c r="K207" i="10" s="1"/>
  <c r="J208" i="10"/>
  <c r="J207" i="10" s="1"/>
  <c r="I208" i="10"/>
  <c r="I207" i="10" s="1"/>
  <c r="H208" i="10"/>
  <c r="H207" i="10" s="1"/>
  <c r="G208" i="10"/>
  <c r="G207" i="10" s="1"/>
  <c r="F208" i="10"/>
  <c r="F207" i="10" s="1"/>
  <c r="E208" i="10"/>
  <c r="E207" i="10" s="1"/>
  <c r="D208" i="10"/>
  <c r="D207" i="10" s="1"/>
  <c r="C208" i="10"/>
  <c r="C207" i="10" s="1"/>
  <c r="B208" i="10"/>
  <c r="B207" i="10" s="1"/>
  <c r="M206" i="10"/>
  <c r="L206" i="10"/>
  <c r="K206" i="10"/>
  <c r="J206" i="10"/>
  <c r="I206" i="10"/>
  <c r="H206" i="10"/>
  <c r="G206" i="10"/>
  <c r="F206" i="10"/>
  <c r="E206" i="10"/>
  <c r="D206" i="10"/>
  <c r="C206" i="10"/>
  <c r="B206" i="10"/>
  <c r="M205" i="10"/>
  <c r="L205" i="10"/>
  <c r="K205" i="10"/>
  <c r="J205" i="10"/>
  <c r="I205" i="10"/>
  <c r="H205" i="10"/>
  <c r="G205" i="10"/>
  <c r="F205" i="10"/>
  <c r="E205" i="10"/>
  <c r="D205" i="10"/>
  <c r="C205" i="10"/>
  <c r="B205" i="10"/>
  <c r="M204" i="10"/>
  <c r="L204" i="10"/>
  <c r="K204" i="10"/>
  <c r="J204" i="10"/>
  <c r="I204" i="10"/>
  <c r="H204" i="10"/>
  <c r="G204" i="10"/>
  <c r="F204" i="10"/>
  <c r="E204" i="10"/>
  <c r="D204" i="10"/>
  <c r="C204" i="10"/>
  <c r="B204" i="10"/>
  <c r="M203" i="10"/>
  <c r="L203" i="10"/>
  <c r="K203" i="10"/>
  <c r="J203" i="10"/>
  <c r="J202" i="10" s="1"/>
  <c r="I203" i="10"/>
  <c r="H203" i="10"/>
  <c r="G203" i="10"/>
  <c r="G202" i="10" s="1"/>
  <c r="F203" i="10"/>
  <c r="F202" i="10" s="1"/>
  <c r="E203" i="10"/>
  <c r="D203" i="10"/>
  <c r="C203" i="10"/>
  <c r="C202" i="10" s="1"/>
  <c r="B203" i="10"/>
  <c r="B202" i="10" s="1"/>
  <c r="M201" i="10"/>
  <c r="L201" i="10"/>
  <c r="K201" i="10"/>
  <c r="J201" i="10"/>
  <c r="I201" i="10"/>
  <c r="H201" i="10"/>
  <c r="G201" i="10"/>
  <c r="F201" i="10"/>
  <c r="E201" i="10"/>
  <c r="D201" i="10"/>
  <c r="C201" i="10"/>
  <c r="B201" i="10"/>
  <c r="M200" i="10"/>
  <c r="M199" i="10" s="1"/>
  <c r="L200" i="10"/>
  <c r="K200" i="10"/>
  <c r="K199" i="10" s="1"/>
  <c r="J200" i="10"/>
  <c r="J199" i="10" s="1"/>
  <c r="I200" i="10"/>
  <c r="I199" i="10" s="1"/>
  <c r="H200" i="10"/>
  <c r="G200" i="10"/>
  <c r="G199" i="10" s="1"/>
  <c r="F200" i="10"/>
  <c r="F199" i="10" s="1"/>
  <c r="E200" i="10"/>
  <c r="E199" i="10" s="1"/>
  <c r="D200" i="10"/>
  <c r="C200" i="10"/>
  <c r="C199" i="10" s="1"/>
  <c r="B200" i="10"/>
  <c r="B199" i="10" s="1"/>
  <c r="M198" i="10"/>
  <c r="L198" i="10"/>
  <c r="K198" i="10"/>
  <c r="K197" i="10" s="1"/>
  <c r="J198" i="10"/>
  <c r="J197" i="10" s="1"/>
  <c r="I198" i="10"/>
  <c r="I197" i="10" s="1"/>
  <c r="H198" i="10"/>
  <c r="H197" i="10" s="1"/>
  <c r="G198" i="10"/>
  <c r="G197" i="10" s="1"/>
  <c r="F198" i="10"/>
  <c r="F197" i="10" s="1"/>
  <c r="E198" i="10"/>
  <c r="E197" i="10" s="1"/>
  <c r="D198" i="10"/>
  <c r="D197" i="10" s="1"/>
  <c r="C198" i="10"/>
  <c r="C197" i="10" s="1"/>
  <c r="B198" i="10"/>
  <c r="B197" i="10" s="1"/>
  <c r="M197" i="10"/>
  <c r="L197" i="10"/>
  <c r="M196" i="10"/>
  <c r="L196" i="10"/>
  <c r="K196" i="10"/>
  <c r="J196" i="10"/>
  <c r="I196" i="10"/>
  <c r="H196" i="10"/>
  <c r="G196" i="10"/>
  <c r="F196" i="10"/>
  <c r="E196" i="10"/>
  <c r="D196" i="10"/>
  <c r="C196" i="10"/>
  <c r="B196" i="10"/>
  <c r="M195" i="10"/>
  <c r="L195" i="10"/>
  <c r="L194" i="10" s="1"/>
  <c r="K195" i="10"/>
  <c r="K194" i="10" s="1"/>
  <c r="J195" i="10"/>
  <c r="J194" i="10" s="1"/>
  <c r="I195" i="10"/>
  <c r="H195" i="10"/>
  <c r="H194" i="10" s="1"/>
  <c r="G195" i="10"/>
  <c r="G194" i="10" s="1"/>
  <c r="F195" i="10"/>
  <c r="F194" i="10" s="1"/>
  <c r="E195" i="10"/>
  <c r="D195" i="10"/>
  <c r="D194" i="10" s="1"/>
  <c r="C195" i="10"/>
  <c r="C194" i="10" s="1"/>
  <c r="B195" i="10"/>
  <c r="B194" i="10" s="1"/>
  <c r="M193" i="10"/>
  <c r="L193" i="10"/>
  <c r="K193" i="10"/>
  <c r="J193" i="10"/>
  <c r="I193" i="10"/>
  <c r="H193" i="10"/>
  <c r="G193" i="10"/>
  <c r="E193" i="10"/>
  <c r="D193" i="10"/>
  <c r="C193" i="10"/>
  <c r="B193" i="10"/>
  <c r="M192" i="10"/>
  <c r="L192" i="10"/>
  <c r="K192" i="10"/>
  <c r="J192" i="10"/>
  <c r="I192" i="10"/>
  <c r="H192" i="10"/>
  <c r="G192" i="10"/>
  <c r="F192" i="10"/>
  <c r="E192" i="10"/>
  <c r="D192" i="10"/>
  <c r="C192" i="10"/>
  <c r="B192" i="10"/>
  <c r="M191" i="10"/>
  <c r="L191" i="10"/>
  <c r="K191" i="10"/>
  <c r="J191" i="10"/>
  <c r="I191" i="10"/>
  <c r="H191" i="10"/>
  <c r="G191" i="10"/>
  <c r="F191" i="10"/>
  <c r="E191" i="10"/>
  <c r="D191" i="10"/>
  <c r="C191" i="10"/>
  <c r="B191" i="10"/>
  <c r="M190" i="10"/>
  <c r="L190" i="10"/>
  <c r="K190" i="10"/>
  <c r="J190" i="10"/>
  <c r="I190" i="10"/>
  <c r="H190" i="10"/>
  <c r="G190" i="10"/>
  <c r="F190" i="10"/>
  <c r="E190" i="10"/>
  <c r="D190" i="10"/>
  <c r="C190" i="10"/>
  <c r="B190" i="10"/>
  <c r="M189" i="10"/>
  <c r="L189" i="10"/>
  <c r="K189" i="10"/>
  <c r="J189" i="10"/>
  <c r="I189" i="10"/>
  <c r="H189" i="10"/>
  <c r="G189" i="10"/>
  <c r="F189" i="10"/>
  <c r="E189" i="10"/>
  <c r="D189" i="10"/>
  <c r="D188" i="10" s="1"/>
  <c r="C189" i="10"/>
  <c r="B189" i="10"/>
  <c r="M187" i="10"/>
  <c r="L187" i="10"/>
  <c r="K187" i="10"/>
  <c r="I187" i="10"/>
  <c r="H187" i="10"/>
  <c r="G187" i="10"/>
  <c r="E187" i="10"/>
  <c r="D187" i="10"/>
  <c r="C187" i="10"/>
  <c r="M186" i="10"/>
  <c r="L186" i="10"/>
  <c r="K186" i="10"/>
  <c r="J186" i="10"/>
  <c r="I186" i="10"/>
  <c r="H186" i="10"/>
  <c r="G186" i="10"/>
  <c r="F186" i="10"/>
  <c r="E186" i="10"/>
  <c r="D186" i="10"/>
  <c r="C186" i="10"/>
  <c r="B186" i="10"/>
  <c r="M185" i="10"/>
  <c r="L185" i="10"/>
  <c r="K185" i="10"/>
  <c r="J185" i="10"/>
  <c r="I185" i="10"/>
  <c r="H185" i="10"/>
  <c r="G185" i="10"/>
  <c r="F185" i="10"/>
  <c r="E185" i="10"/>
  <c r="D185" i="10"/>
  <c r="C185" i="10"/>
  <c r="B185" i="10"/>
  <c r="M184" i="10"/>
  <c r="L184" i="10"/>
  <c r="K184" i="10"/>
  <c r="J184" i="10"/>
  <c r="I184" i="10"/>
  <c r="H184" i="10"/>
  <c r="G184" i="10"/>
  <c r="F184" i="10"/>
  <c r="E184" i="10"/>
  <c r="D184" i="10"/>
  <c r="C184" i="10"/>
  <c r="B184" i="10"/>
  <c r="M183" i="10"/>
  <c r="L183" i="10"/>
  <c r="K183" i="10"/>
  <c r="I183" i="10"/>
  <c r="H183" i="10"/>
  <c r="G183" i="10"/>
  <c r="E183" i="10"/>
  <c r="D183" i="10"/>
  <c r="C183" i="10"/>
  <c r="M182" i="10"/>
  <c r="L182" i="10"/>
  <c r="K182" i="10"/>
  <c r="J182" i="10"/>
  <c r="I182" i="10"/>
  <c r="H182" i="10"/>
  <c r="G182" i="10"/>
  <c r="F182" i="10"/>
  <c r="E182" i="10"/>
  <c r="D182" i="10"/>
  <c r="C182" i="10"/>
  <c r="B182" i="10"/>
  <c r="M180" i="10"/>
  <c r="L180" i="10"/>
  <c r="K180" i="10"/>
  <c r="J180" i="10"/>
  <c r="I180" i="10"/>
  <c r="H180" i="10"/>
  <c r="G180" i="10"/>
  <c r="F180" i="10"/>
  <c r="E180" i="10"/>
  <c r="D180" i="10"/>
  <c r="C180" i="10"/>
  <c r="B180" i="10"/>
  <c r="M179" i="10"/>
  <c r="L179" i="10"/>
  <c r="K179" i="10"/>
  <c r="J179" i="10"/>
  <c r="I179" i="10"/>
  <c r="H179" i="10"/>
  <c r="G179" i="10"/>
  <c r="F179" i="10"/>
  <c r="E179" i="10"/>
  <c r="D179" i="10"/>
  <c r="C179" i="10"/>
  <c r="B179" i="10"/>
  <c r="M178" i="10"/>
  <c r="L178" i="10"/>
  <c r="L177" i="10" s="1"/>
  <c r="K178" i="10"/>
  <c r="K177" i="10" s="1"/>
  <c r="J178" i="10"/>
  <c r="I178" i="10"/>
  <c r="H178" i="10"/>
  <c r="H177" i="10" s="1"/>
  <c r="G178" i="10"/>
  <c r="G177" i="10" s="1"/>
  <c r="F178" i="10"/>
  <c r="E178" i="10"/>
  <c r="D178" i="10"/>
  <c r="D177" i="10" s="1"/>
  <c r="C178" i="10"/>
  <c r="C177" i="10" s="1"/>
  <c r="B178" i="10"/>
  <c r="M176" i="10"/>
  <c r="L176" i="10"/>
  <c r="K176" i="10"/>
  <c r="J176" i="10"/>
  <c r="I176" i="10"/>
  <c r="H176" i="10"/>
  <c r="G176" i="10"/>
  <c r="F176" i="10"/>
  <c r="E176" i="10"/>
  <c r="D176" i="10"/>
  <c r="C176" i="10"/>
  <c r="B176" i="10"/>
  <c r="M175" i="10"/>
  <c r="L175" i="10"/>
  <c r="K175" i="10"/>
  <c r="J175" i="10"/>
  <c r="I175" i="10"/>
  <c r="H175" i="10"/>
  <c r="G175" i="10"/>
  <c r="F175" i="10"/>
  <c r="E175" i="10"/>
  <c r="D175" i="10"/>
  <c r="C175" i="10"/>
  <c r="B175" i="10"/>
  <c r="M174" i="10"/>
  <c r="L174" i="10"/>
  <c r="L173" i="10" s="1"/>
  <c r="K174" i="10"/>
  <c r="K173" i="10" s="1"/>
  <c r="J174" i="10"/>
  <c r="I174" i="10"/>
  <c r="H174" i="10"/>
  <c r="H173" i="10" s="1"/>
  <c r="G174" i="10"/>
  <c r="G173" i="10" s="1"/>
  <c r="F174" i="10"/>
  <c r="E174" i="10"/>
  <c r="D174" i="10"/>
  <c r="D173" i="10" s="1"/>
  <c r="C174" i="10"/>
  <c r="C173" i="10" s="1"/>
  <c r="B174" i="10"/>
  <c r="M171" i="10"/>
  <c r="L171" i="10"/>
  <c r="K171" i="10"/>
  <c r="J171" i="10"/>
  <c r="I171" i="10"/>
  <c r="H171" i="10"/>
  <c r="G171" i="10"/>
  <c r="F171" i="10"/>
  <c r="E171" i="10"/>
  <c r="D171" i="10"/>
  <c r="C171" i="10"/>
  <c r="B171" i="10"/>
  <c r="M170" i="10"/>
  <c r="L170" i="10"/>
  <c r="K170" i="10"/>
  <c r="J170" i="10"/>
  <c r="I170" i="10"/>
  <c r="H170" i="10"/>
  <c r="G170" i="10"/>
  <c r="F170" i="10"/>
  <c r="E170" i="10"/>
  <c r="D170" i="10"/>
  <c r="C170" i="10"/>
  <c r="B170" i="10"/>
  <c r="M169" i="10"/>
  <c r="L169" i="10"/>
  <c r="K169" i="10"/>
  <c r="J169" i="10"/>
  <c r="I169" i="10"/>
  <c r="H169" i="10"/>
  <c r="G169" i="10"/>
  <c r="F169" i="10"/>
  <c r="E169" i="10"/>
  <c r="D169" i="10"/>
  <c r="C169" i="10"/>
  <c r="B169" i="10"/>
  <c r="M168" i="10"/>
  <c r="L168" i="10"/>
  <c r="K168" i="10"/>
  <c r="J168" i="10"/>
  <c r="I168" i="10"/>
  <c r="H168" i="10"/>
  <c r="G168" i="10"/>
  <c r="F168" i="10"/>
  <c r="E168" i="10"/>
  <c r="D168" i="10"/>
  <c r="C168" i="10"/>
  <c r="B168" i="10"/>
  <c r="M167" i="10"/>
  <c r="L167" i="10"/>
  <c r="K167" i="10"/>
  <c r="J167" i="10"/>
  <c r="I167" i="10"/>
  <c r="H167" i="10"/>
  <c r="G167" i="10"/>
  <c r="F167" i="10"/>
  <c r="E167" i="10"/>
  <c r="D167" i="10"/>
  <c r="C167" i="10"/>
  <c r="B167" i="10"/>
  <c r="M166" i="10"/>
  <c r="L166" i="10"/>
  <c r="K166" i="10"/>
  <c r="J166" i="10"/>
  <c r="I166" i="10"/>
  <c r="H166" i="10"/>
  <c r="G166" i="10"/>
  <c r="F166" i="10"/>
  <c r="E166" i="10"/>
  <c r="D166" i="10"/>
  <c r="C166" i="10"/>
  <c r="B166" i="10"/>
  <c r="M165" i="10"/>
  <c r="L165" i="10"/>
  <c r="K165" i="10"/>
  <c r="J165" i="10"/>
  <c r="I165" i="10"/>
  <c r="M164" i="10"/>
  <c r="L164" i="10"/>
  <c r="K164" i="10"/>
  <c r="J164" i="10"/>
  <c r="I164" i="10"/>
  <c r="H164" i="10"/>
  <c r="M163" i="10"/>
  <c r="L163" i="10"/>
  <c r="K163" i="10"/>
  <c r="J163" i="10"/>
  <c r="I163" i="10"/>
  <c r="H163" i="10"/>
  <c r="G163" i="10"/>
  <c r="F163" i="10"/>
  <c r="E163" i="10"/>
  <c r="D163" i="10"/>
  <c r="C163" i="10"/>
  <c r="B163" i="10"/>
  <c r="M162" i="10"/>
  <c r="L162" i="10"/>
  <c r="K162" i="10"/>
  <c r="J162" i="10"/>
  <c r="I162" i="10"/>
  <c r="H162" i="10"/>
  <c r="G162" i="10"/>
  <c r="F162" i="10"/>
  <c r="E162" i="10"/>
  <c r="D162" i="10"/>
  <c r="C162" i="10"/>
  <c r="B162" i="10"/>
  <c r="M161" i="10"/>
  <c r="L161" i="10"/>
  <c r="K161" i="10"/>
  <c r="J161" i="10"/>
  <c r="I161" i="10"/>
  <c r="H161" i="10"/>
  <c r="G161" i="10"/>
  <c r="F161" i="10"/>
  <c r="E161" i="10"/>
  <c r="D161" i="10"/>
  <c r="C161" i="10"/>
  <c r="B161" i="10"/>
  <c r="M160" i="10"/>
  <c r="L160" i="10"/>
  <c r="K160" i="10"/>
  <c r="J160" i="10"/>
  <c r="I160" i="10"/>
  <c r="H160" i="10"/>
  <c r="G160" i="10"/>
  <c r="F160" i="10"/>
  <c r="E160" i="10"/>
  <c r="D160" i="10"/>
  <c r="C160" i="10"/>
  <c r="B160" i="10"/>
  <c r="M159" i="10"/>
  <c r="L159" i="10"/>
  <c r="K159" i="10"/>
  <c r="J159" i="10"/>
  <c r="I159" i="10"/>
  <c r="H159" i="10"/>
  <c r="G159" i="10"/>
  <c r="F159" i="10"/>
  <c r="E159" i="10"/>
  <c r="D159" i="10"/>
  <c r="C159" i="10"/>
  <c r="B159" i="10"/>
  <c r="M158" i="10"/>
  <c r="L158" i="10"/>
  <c r="K158" i="10"/>
  <c r="J158" i="10"/>
  <c r="I158" i="10"/>
  <c r="H158" i="10"/>
  <c r="G158" i="10"/>
  <c r="F158" i="10"/>
  <c r="E158" i="10"/>
  <c r="D158" i="10"/>
  <c r="C158" i="10"/>
  <c r="B158" i="10"/>
  <c r="M157" i="10"/>
  <c r="L157" i="10"/>
  <c r="K157" i="10"/>
  <c r="J157" i="10"/>
  <c r="I157" i="10"/>
  <c r="H157" i="10"/>
  <c r="G157" i="10"/>
  <c r="F157" i="10"/>
  <c r="E157" i="10"/>
  <c r="D157" i="10"/>
  <c r="C157" i="10"/>
  <c r="B157" i="10"/>
  <c r="M155" i="10"/>
  <c r="L155" i="10"/>
  <c r="L154" i="10" s="1"/>
  <c r="K155" i="10"/>
  <c r="K154" i="10" s="1"/>
  <c r="J155" i="10"/>
  <c r="J154" i="10" s="1"/>
  <c r="I155" i="10"/>
  <c r="I154" i="10" s="1"/>
  <c r="H155" i="10"/>
  <c r="H154" i="10" s="1"/>
  <c r="G155" i="10"/>
  <c r="G154" i="10" s="1"/>
  <c r="F155" i="10"/>
  <c r="F154" i="10" s="1"/>
  <c r="E155" i="10"/>
  <c r="E154" i="10" s="1"/>
  <c r="D155" i="10"/>
  <c r="D154" i="10" s="1"/>
  <c r="C155" i="10"/>
  <c r="C154" i="10" s="1"/>
  <c r="B155" i="10"/>
  <c r="B154" i="10" s="1"/>
  <c r="M154" i="10"/>
  <c r="M153" i="10"/>
  <c r="L153" i="10"/>
  <c r="K153" i="10"/>
  <c r="J153" i="10"/>
  <c r="I153" i="10"/>
  <c r="H153" i="10"/>
  <c r="G153" i="10"/>
  <c r="F153" i="10"/>
  <c r="E153" i="10"/>
  <c r="D153" i="10"/>
  <c r="C153" i="10"/>
  <c r="B153" i="10"/>
  <c r="M152" i="10"/>
  <c r="L152" i="10"/>
  <c r="K152" i="10"/>
  <c r="J152" i="10"/>
  <c r="I152" i="10"/>
  <c r="H152" i="10"/>
  <c r="G152" i="10"/>
  <c r="F152" i="10"/>
  <c r="E152" i="10"/>
  <c r="D152" i="10"/>
  <c r="C152" i="10"/>
  <c r="B152" i="10"/>
  <c r="M151" i="10"/>
  <c r="L151" i="10"/>
  <c r="K151" i="10"/>
  <c r="J151" i="10"/>
  <c r="I151" i="10"/>
  <c r="H151" i="10"/>
  <c r="G151" i="10"/>
  <c r="F151" i="10"/>
  <c r="E151" i="10"/>
  <c r="D151" i="10"/>
  <c r="C151" i="10"/>
  <c r="B151" i="10"/>
  <c r="M150" i="10"/>
  <c r="L150" i="10"/>
  <c r="K150" i="10"/>
  <c r="J150" i="10"/>
  <c r="I150" i="10"/>
  <c r="H150" i="10"/>
  <c r="G150" i="10"/>
  <c r="F150" i="10"/>
  <c r="E150" i="10"/>
  <c r="D150" i="10"/>
  <c r="C150" i="10"/>
  <c r="B150" i="10"/>
  <c r="M149" i="10"/>
  <c r="L149" i="10"/>
  <c r="K149" i="10"/>
  <c r="J149" i="10"/>
  <c r="I149" i="10"/>
  <c r="H149" i="10"/>
  <c r="G149" i="10"/>
  <c r="F149" i="10"/>
  <c r="E149" i="10"/>
  <c r="D149" i="10"/>
  <c r="C149" i="10"/>
  <c r="B149" i="10"/>
  <c r="M148" i="10"/>
  <c r="L148" i="10"/>
  <c r="K148" i="10"/>
  <c r="J148" i="10"/>
  <c r="I148" i="10"/>
  <c r="H148" i="10"/>
  <c r="G148" i="10"/>
  <c r="F148" i="10"/>
  <c r="E148" i="10"/>
  <c r="D148" i="10"/>
  <c r="C148" i="10"/>
  <c r="B148" i="10"/>
  <c r="M147" i="10"/>
  <c r="L147" i="10"/>
  <c r="K147" i="10"/>
  <c r="J147" i="10"/>
  <c r="I147" i="10"/>
  <c r="H147" i="10"/>
  <c r="G147" i="10"/>
  <c r="F147" i="10"/>
  <c r="E147" i="10"/>
  <c r="D147" i="10"/>
  <c r="C147" i="10"/>
  <c r="B147" i="10"/>
  <c r="M146" i="10"/>
  <c r="L146" i="10"/>
  <c r="K146" i="10"/>
  <c r="J146" i="10"/>
  <c r="I146" i="10"/>
  <c r="H146" i="10"/>
  <c r="G146" i="10"/>
  <c r="F146" i="10"/>
  <c r="E146" i="10"/>
  <c r="D146" i="10"/>
  <c r="C146" i="10"/>
  <c r="B146" i="10"/>
  <c r="M145" i="10"/>
  <c r="L145" i="10"/>
  <c r="L144" i="10" s="1"/>
  <c r="K145" i="10"/>
  <c r="K144" i="10" s="1"/>
  <c r="J145" i="10"/>
  <c r="I145" i="10"/>
  <c r="H145" i="10"/>
  <c r="H144" i="10" s="1"/>
  <c r="G145" i="10"/>
  <c r="G144" i="10" s="1"/>
  <c r="F145" i="10"/>
  <c r="F144" i="10" s="1"/>
  <c r="E145" i="10"/>
  <c r="D145" i="10"/>
  <c r="D144" i="10" s="1"/>
  <c r="C145" i="10"/>
  <c r="B145" i="10"/>
  <c r="M143" i="10"/>
  <c r="L143" i="10"/>
  <c r="K143" i="10"/>
  <c r="J143" i="10"/>
  <c r="I143" i="10"/>
  <c r="H143" i="10"/>
  <c r="G143" i="10"/>
  <c r="F143" i="10"/>
  <c r="E143" i="10"/>
  <c r="D143" i="10"/>
  <c r="C143" i="10"/>
  <c r="B143" i="10"/>
  <c r="M142" i="10"/>
  <c r="M141" i="10" s="1"/>
  <c r="L142" i="10"/>
  <c r="K142" i="10"/>
  <c r="K141" i="10" s="1"/>
  <c r="J142" i="10"/>
  <c r="J141" i="10" s="1"/>
  <c r="I142" i="10"/>
  <c r="I141" i="10" s="1"/>
  <c r="H142" i="10"/>
  <c r="G142" i="10"/>
  <c r="G141" i="10" s="1"/>
  <c r="F142" i="10"/>
  <c r="F141" i="10" s="1"/>
  <c r="E142" i="10"/>
  <c r="E141" i="10" s="1"/>
  <c r="D142" i="10"/>
  <c r="C142" i="10"/>
  <c r="C141" i="10" s="1"/>
  <c r="B142" i="10"/>
  <c r="B141" i="10" s="1"/>
  <c r="M140" i="10"/>
  <c r="L140" i="10"/>
  <c r="K140" i="10"/>
  <c r="K139" i="10" s="1"/>
  <c r="J140" i="10"/>
  <c r="J139" i="10" s="1"/>
  <c r="I140" i="10"/>
  <c r="I139" i="10" s="1"/>
  <c r="H140" i="10"/>
  <c r="H139" i="10" s="1"/>
  <c r="G140" i="10"/>
  <c r="G139" i="10" s="1"/>
  <c r="F140" i="10"/>
  <c r="F139" i="10" s="1"/>
  <c r="E140" i="10"/>
  <c r="E139" i="10" s="1"/>
  <c r="D140" i="10"/>
  <c r="D139" i="10" s="1"/>
  <c r="C140" i="10"/>
  <c r="C139" i="10" s="1"/>
  <c r="B140" i="10"/>
  <c r="M139" i="10"/>
  <c r="L139" i="10"/>
  <c r="M138" i="10"/>
  <c r="L138" i="10"/>
  <c r="K138" i="10"/>
  <c r="J138" i="10"/>
  <c r="I138" i="10"/>
  <c r="H138" i="10"/>
  <c r="G138" i="10"/>
  <c r="F138" i="10"/>
  <c r="E138" i="10"/>
  <c r="D138" i="10"/>
  <c r="C138" i="10"/>
  <c r="B138" i="10"/>
  <c r="M137" i="10"/>
  <c r="L137" i="10"/>
  <c r="K137" i="10"/>
  <c r="J137" i="10"/>
  <c r="I137" i="10"/>
  <c r="H137" i="10"/>
  <c r="G137" i="10"/>
  <c r="F137" i="10"/>
  <c r="E137" i="10"/>
  <c r="D137" i="10"/>
  <c r="C137" i="10"/>
  <c r="B137" i="10"/>
  <c r="M136" i="10"/>
  <c r="L136" i="10"/>
  <c r="K136" i="10"/>
  <c r="J136" i="10"/>
  <c r="I136" i="10"/>
  <c r="H136" i="10"/>
  <c r="G136" i="10"/>
  <c r="F136" i="10"/>
  <c r="E136" i="10"/>
  <c r="D136" i="10"/>
  <c r="C136" i="10"/>
  <c r="B136" i="10"/>
  <c r="M135" i="10"/>
  <c r="L135" i="10"/>
  <c r="K135" i="10"/>
  <c r="J135" i="10"/>
  <c r="I135" i="10"/>
  <c r="H135" i="10"/>
  <c r="G135" i="10"/>
  <c r="F135" i="10"/>
  <c r="E135" i="10"/>
  <c r="D135" i="10"/>
  <c r="C135" i="10"/>
  <c r="B135" i="10"/>
  <c r="M134" i="10"/>
  <c r="M133" i="10" s="1"/>
  <c r="L134" i="10"/>
  <c r="K134" i="10"/>
  <c r="K133" i="10" s="1"/>
  <c r="J134" i="10"/>
  <c r="J133" i="10" s="1"/>
  <c r="I134" i="10"/>
  <c r="I133" i="10" s="1"/>
  <c r="H134" i="10"/>
  <c r="G134" i="10"/>
  <c r="G133" i="10" s="1"/>
  <c r="F134" i="10"/>
  <c r="F133" i="10" s="1"/>
  <c r="E134" i="10"/>
  <c r="E133" i="10" s="1"/>
  <c r="D134" i="10"/>
  <c r="C134" i="10"/>
  <c r="C133" i="10" s="1"/>
  <c r="B134" i="10"/>
  <c r="B133" i="10" s="1"/>
  <c r="M132" i="10"/>
  <c r="L132" i="10"/>
  <c r="K132" i="10"/>
  <c r="J132" i="10"/>
  <c r="I132" i="10"/>
  <c r="H132" i="10"/>
  <c r="G132" i="10"/>
  <c r="F132" i="10"/>
  <c r="E132" i="10"/>
  <c r="D132" i="10"/>
  <c r="C132" i="10"/>
  <c r="B132" i="10"/>
  <c r="M131" i="10"/>
  <c r="L131" i="10"/>
  <c r="L130" i="10" s="1"/>
  <c r="K131" i="10"/>
  <c r="J131" i="10"/>
  <c r="J130" i="10" s="1"/>
  <c r="I131" i="10"/>
  <c r="I130" i="10" s="1"/>
  <c r="H131" i="10"/>
  <c r="H130" i="10" s="1"/>
  <c r="G131" i="10"/>
  <c r="F131" i="10"/>
  <c r="F130" i="10" s="1"/>
  <c r="E131" i="10"/>
  <c r="E130" i="10" s="1"/>
  <c r="D131" i="10"/>
  <c r="D130" i="10" s="1"/>
  <c r="C131" i="10"/>
  <c r="B131" i="10"/>
  <c r="M130" i="10"/>
  <c r="M129" i="10"/>
  <c r="L129" i="10"/>
  <c r="K129" i="10"/>
  <c r="J129" i="10"/>
  <c r="I129" i="10"/>
  <c r="H129" i="10"/>
  <c r="G129" i="10"/>
  <c r="F129" i="10"/>
  <c r="E129" i="10"/>
  <c r="D129" i="10"/>
  <c r="C129" i="10"/>
  <c r="B129" i="10"/>
  <c r="M128" i="10"/>
  <c r="L128" i="10"/>
  <c r="K128" i="10"/>
  <c r="J128" i="10"/>
  <c r="I128" i="10"/>
  <c r="H128" i="10"/>
  <c r="G128" i="10"/>
  <c r="F128" i="10"/>
  <c r="E128" i="10"/>
  <c r="D128" i="10"/>
  <c r="C128" i="10"/>
  <c r="B128" i="10"/>
  <c r="M127" i="10"/>
  <c r="L127" i="10"/>
  <c r="K127" i="10"/>
  <c r="J127" i="10"/>
  <c r="I127" i="10"/>
  <c r="H127" i="10"/>
  <c r="G127" i="10"/>
  <c r="F127" i="10"/>
  <c r="E127" i="10"/>
  <c r="D127" i="10"/>
  <c r="C127" i="10"/>
  <c r="B127" i="10"/>
  <c r="M126" i="10"/>
  <c r="M125" i="10" s="1"/>
  <c r="L126" i="10"/>
  <c r="K126" i="10"/>
  <c r="K125" i="10" s="1"/>
  <c r="J126" i="10"/>
  <c r="J125" i="10" s="1"/>
  <c r="I126" i="10"/>
  <c r="I125" i="10" s="1"/>
  <c r="H126" i="10"/>
  <c r="G126" i="10"/>
  <c r="G125" i="10" s="1"/>
  <c r="F126" i="10"/>
  <c r="F125" i="10" s="1"/>
  <c r="E126" i="10"/>
  <c r="E125" i="10" s="1"/>
  <c r="D126" i="10"/>
  <c r="C126" i="10"/>
  <c r="C125" i="10" s="1"/>
  <c r="B126" i="10"/>
  <c r="B125" i="10" s="1"/>
  <c r="M124" i="10"/>
  <c r="L124" i="10"/>
  <c r="K124" i="10"/>
  <c r="J124" i="10"/>
  <c r="I124" i="10"/>
  <c r="H124" i="10"/>
  <c r="G124" i="10"/>
  <c r="F124" i="10"/>
  <c r="E124" i="10"/>
  <c r="D124" i="10"/>
  <c r="C124" i="10"/>
  <c r="B124" i="10"/>
  <c r="M123" i="10"/>
  <c r="L123" i="10"/>
  <c r="K123" i="10"/>
  <c r="J123" i="10"/>
  <c r="I123" i="10"/>
  <c r="H123" i="10"/>
  <c r="G123" i="10"/>
  <c r="F123" i="10"/>
  <c r="E123" i="10"/>
  <c r="D123" i="10"/>
  <c r="C123" i="10"/>
  <c r="B123" i="10"/>
  <c r="M122" i="10"/>
  <c r="L122" i="10"/>
  <c r="K122" i="10"/>
  <c r="J122" i="10"/>
  <c r="I122" i="10"/>
  <c r="H122" i="10"/>
  <c r="G122" i="10"/>
  <c r="F122" i="10"/>
  <c r="E122" i="10"/>
  <c r="D122" i="10"/>
  <c r="C122" i="10"/>
  <c r="B122" i="10"/>
  <c r="M121" i="10"/>
  <c r="L121" i="10"/>
  <c r="L120" i="10" s="1"/>
  <c r="K121" i="10"/>
  <c r="K120" i="10" s="1"/>
  <c r="J121" i="10"/>
  <c r="J120" i="10" s="1"/>
  <c r="I121" i="10"/>
  <c r="H121" i="10"/>
  <c r="H120" i="10" s="1"/>
  <c r="G121" i="10"/>
  <c r="G120" i="10" s="1"/>
  <c r="F121" i="10"/>
  <c r="F120" i="10" s="1"/>
  <c r="E121" i="10"/>
  <c r="D121" i="10"/>
  <c r="D120" i="10" s="1"/>
  <c r="C121" i="10"/>
  <c r="C120" i="10" s="1"/>
  <c r="B121" i="10"/>
  <c r="M119" i="10"/>
  <c r="L119" i="10"/>
  <c r="K119" i="10"/>
  <c r="J119" i="10"/>
  <c r="I119" i="10"/>
  <c r="H119" i="10"/>
  <c r="G119" i="10"/>
  <c r="F119" i="10"/>
  <c r="E119" i="10"/>
  <c r="D119" i="10"/>
  <c r="C119" i="10"/>
  <c r="B119" i="10"/>
  <c r="M118" i="10"/>
  <c r="L118" i="10"/>
  <c r="K118" i="10"/>
  <c r="J118" i="10"/>
  <c r="I118" i="10"/>
  <c r="H118" i="10"/>
  <c r="G118" i="10"/>
  <c r="F118" i="10"/>
  <c r="E118" i="10"/>
  <c r="D118" i="10"/>
  <c r="C118" i="10"/>
  <c r="B118" i="10"/>
  <c r="M117" i="10"/>
  <c r="L117" i="10"/>
  <c r="K117" i="10"/>
  <c r="J117" i="10"/>
  <c r="I117" i="10"/>
  <c r="H117" i="10"/>
  <c r="G117" i="10"/>
  <c r="F117" i="10"/>
  <c r="E117" i="10"/>
  <c r="D117" i="10"/>
  <c r="C117" i="10"/>
  <c r="B117" i="10"/>
  <c r="M116" i="10"/>
  <c r="L116" i="10"/>
  <c r="K116" i="10"/>
  <c r="J116" i="10"/>
  <c r="I116" i="10"/>
  <c r="H116" i="10"/>
  <c r="G116" i="10"/>
  <c r="F116" i="10"/>
  <c r="E116" i="10"/>
  <c r="D116" i="10"/>
  <c r="C116" i="10"/>
  <c r="B116" i="10"/>
  <c r="M115" i="10"/>
  <c r="L115" i="10"/>
  <c r="L114" i="10" s="1"/>
  <c r="K115" i="10"/>
  <c r="J115" i="10"/>
  <c r="J114" i="10" s="1"/>
  <c r="I115" i="10"/>
  <c r="I114" i="10" s="1"/>
  <c r="H115" i="10"/>
  <c r="H114" i="10" s="1"/>
  <c r="G115" i="10"/>
  <c r="F115" i="10"/>
  <c r="F114" i="10" s="1"/>
  <c r="E115" i="10"/>
  <c r="E114" i="10" s="1"/>
  <c r="D115" i="10"/>
  <c r="D114" i="10" s="1"/>
  <c r="C115" i="10"/>
  <c r="B115" i="10"/>
  <c r="B114" i="10" s="1"/>
  <c r="M114" i="10"/>
  <c r="M113" i="10"/>
  <c r="L113" i="10"/>
  <c r="K113" i="10"/>
  <c r="J113" i="10"/>
  <c r="I113" i="10"/>
  <c r="H113" i="10"/>
  <c r="G113" i="10"/>
  <c r="F113" i="10"/>
  <c r="E113" i="10"/>
  <c r="D113" i="10"/>
  <c r="C113" i="10"/>
  <c r="B113" i="10"/>
  <c r="M112" i="10"/>
  <c r="L112" i="10"/>
  <c r="K112" i="10"/>
  <c r="J112" i="10"/>
  <c r="I112" i="10"/>
  <c r="H112" i="10"/>
  <c r="G112" i="10"/>
  <c r="F112" i="10"/>
  <c r="E112" i="10"/>
  <c r="D112" i="10"/>
  <c r="C112" i="10"/>
  <c r="B112" i="10"/>
  <c r="M111" i="10"/>
  <c r="L111" i="10"/>
  <c r="K111" i="10"/>
  <c r="J111" i="10"/>
  <c r="I111" i="10"/>
  <c r="H111" i="10"/>
  <c r="G111" i="10"/>
  <c r="F111" i="10"/>
  <c r="E111" i="10"/>
  <c r="D111" i="10"/>
  <c r="C111" i="10"/>
  <c r="B111" i="10"/>
  <c r="M110" i="10"/>
  <c r="L110" i="10"/>
  <c r="K110" i="10"/>
  <c r="J110" i="10"/>
  <c r="I110" i="10"/>
  <c r="H110" i="10"/>
  <c r="G110" i="10"/>
  <c r="F110" i="10"/>
  <c r="E110" i="10"/>
  <c r="D110" i="10"/>
  <c r="C110" i="10"/>
  <c r="B110" i="10"/>
  <c r="M109" i="10"/>
  <c r="L109" i="10"/>
  <c r="L108" i="10" s="1"/>
  <c r="K109" i="10"/>
  <c r="K108" i="10" s="1"/>
  <c r="J109" i="10"/>
  <c r="J108" i="10" s="1"/>
  <c r="I109" i="10"/>
  <c r="H109" i="10"/>
  <c r="H108" i="10" s="1"/>
  <c r="G109" i="10"/>
  <c r="G108" i="10" s="1"/>
  <c r="F109" i="10"/>
  <c r="F108" i="10" s="1"/>
  <c r="E109" i="10"/>
  <c r="D109" i="10"/>
  <c r="D108" i="10" s="1"/>
  <c r="C109" i="10"/>
  <c r="C108" i="10" s="1"/>
  <c r="B109" i="10"/>
  <c r="M107" i="10"/>
  <c r="L107" i="10"/>
  <c r="K107" i="10"/>
  <c r="J107" i="10"/>
  <c r="I107" i="10"/>
  <c r="H107" i="10"/>
  <c r="G107" i="10"/>
  <c r="F107" i="10"/>
  <c r="E107" i="10"/>
  <c r="D107" i="10"/>
  <c r="C107" i="10"/>
  <c r="B107" i="10"/>
  <c r="M106" i="10"/>
  <c r="L106" i="10"/>
  <c r="K106" i="10"/>
  <c r="J106" i="10"/>
  <c r="I106" i="10"/>
  <c r="H106" i="10"/>
  <c r="G106" i="10"/>
  <c r="F106" i="10"/>
  <c r="E106" i="10"/>
  <c r="D106" i="10"/>
  <c r="C106" i="10"/>
  <c r="B106" i="10"/>
  <c r="M105" i="10"/>
  <c r="L105" i="10"/>
  <c r="L104" i="10" s="1"/>
  <c r="K105" i="10"/>
  <c r="K104" i="10" s="1"/>
  <c r="J105" i="10"/>
  <c r="J104" i="10" s="1"/>
  <c r="I105" i="10"/>
  <c r="H105" i="10"/>
  <c r="H104" i="10" s="1"/>
  <c r="G105" i="10"/>
  <c r="G104" i="10" s="1"/>
  <c r="F105" i="10"/>
  <c r="F104" i="10" s="1"/>
  <c r="E105" i="10"/>
  <c r="D105" i="10"/>
  <c r="C105" i="10"/>
  <c r="C104" i="10" s="1"/>
  <c r="B105" i="10"/>
  <c r="M103" i="10"/>
  <c r="L103" i="10"/>
  <c r="L102" i="10" s="1"/>
  <c r="K103" i="10"/>
  <c r="K102" i="10" s="1"/>
  <c r="J103" i="10"/>
  <c r="J102" i="10" s="1"/>
  <c r="I103" i="10"/>
  <c r="I102" i="10" s="1"/>
  <c r="H103" i="10"/>
  <c r="H102" i="10" s="1"/>
  <c r="G103" i="10"/>
  <c r="G102" i="10" s="1"/>
  <c r="F103" i="10"/>
  <c r="F102" i="10" s="1"/>
  <c r="E103" i="10"/>
  <c r="E102" i="10" s="1"/>
  <c r="D103" i="10"/>
  <c r="D102" i="10" s="1"/>
  <c r="C103" i="10"/>
  <c r="C102" i="10" s="1"/>
  <c r="B103" i="10"/>
  <c r="B102" i="10" s="1"/>
  <c r="M102" i="10"/>
  <c r="M101" i="10"/>
  <c r="L101" i="10"/>
  <c r="K101" i="10"/>
  <c r="J101" i="10"/>
  <c r="I101" i="10"/>
  <c r="H101" i="10"/>
  <c r="G101" i="10"/>
  <c r="F101" i="10"/>
  <c r="E101" i="10"/>
  <c r="D101" i="10"/>
  <c r="C101" i="10"/>
  <c r="B101" i="10"/>
  <c r="M100" i="10"/>
  <c r="L100" i="10"/>
  <c r="K100" i="10"/>
  <c r="J100" i="10"/>
  <c r="I100" i="10"/>
  <c r="H100" i="10"/>
  <c r="G100" i="10"/>
  <c r="F100" i="10"/>
  <c r="E100" i="10"/>
  <c r="D100" i="10"/>
  <c r="C100" i="10"/>
  <c r="B100" i="10"/>
  <c r="M99" i="10"/>
  <c r="L99" i="10"/>
  <c r="K99" i="10"/>
  <c r="J99" i="10"/>
  <c r="I99" i="10"/>
  <c r="H99" i="10"/>
  <c r="G99" i="10"/>
  <c r="F99" i="10"/>
  <c r="E99" i="10"/>
  <c r="D99" i="10"/>
  <c r="C99" i="10"/>
  <c r="B99" i="10"/>
  <c r="M98" i="10"/>
  <c r="L98" i="10"/>
  <c r="K98" i="10"/>
  <c r="J98" i="10"/>
  <c r="I98" i="10"/>
  <c r="H98" i="10"/>
  <c r="G98" i="10"/>
  <c r="F98" i="10"/>
  <c r="E98" i="10"/>
  <c r="D98" i="10"/>
  <c r="C98" i="10"/>
  <c r="B98" i="10"/>
  <c r="M97" i="10"/>
  <c r="L97" i="10"/>
  <c r="K97" i="10"/>
  <c r="J97" i="10"/>
  <c r="I97" i="10"/>
  <c r="H97" i="10"/>
  <c r="G97" i="10"/>
  <c r="F97" i="10"/>
  <c r="E97" i="10"/>
  <c r="D97" i="10"/>
  <c r="C97" i="10"/>
  <c r="B97" i="10"/>
  <c r="M96" i="10"/>
  <c r="L96" i="10"/>
  <c r="K96" i="10"/>
  <c r="J96" i="10"/>
  <c r="I96" i="10"/>
  <c r="H96" i="10"/>
  <c r="G96" i="10"/>
  <c r="F96" i="10"/>
  <c r="E96" i="10"/>
  <c r="D96" i="10"/>
  <c r="C96" i="10"/>
  <c r="B96" i="10"/>
  <c r="M95" i="10"/>
  <c r="L95" i="10"/>
  <c r="K95" i="10"/>
  <c r="J95" i="10"/>
  <c r="I95" i="10"/>
  <c r="H95" i="10"/>
  <c r="G95" i="10"/>
  <c r="F95" i="10"/>
  <c r="E95" i="10"/>
  <c r="D95" i="10"/>
  <c r="C95" i="10"/>
  <c r="B95" i="10"/>
  <c r="M94" i="10"/>
  <c r="L94" i="10"/>
  <c r="K94" i="10"/>
  <c r="J94" i="10"/>
  <c r="I94" i="10"/>
  <c r="H94" i="10"/>
  <c r="G94" i="10"/>
  <c r="F94" i="10"/>
  <c r="E94" i="10"/>
  <c r="D94" i="10"/>
  <c r="C94" i="10"/>
  <c r="B94" i="10"/>
  <c r="M93" i="10"/>
  <c r="L93" i="10"/>
  <c r="L92" i="10" s="1"/>
  <c r="K93" i="10"/>
  <c r="K92" i="10" s="1"/>
  <c r="J93" i="10"/>
  <c r="J92" i="10" s="1"/>
  <c r="I93" i="10"/>
  <c r="H93" i="10"/>
  <c r="H92" i="10" s="1"/>
  <c r="G93" i="10"/>
  <c r="G92" i="10" s="1"/>
  <c r="F93" i="10"/>
  <c r="E93" i="10"/>
  <c r="D93" i="10"/>
  <c r="D92" i="10" s="1"/>
  <c r="C93" i="10"/>
  <c r="C92" i="10" s="1"/>
  <c r="B93" i="10"/>
  <c r="M91" i="10"/>
  <c r="L91" i="10"/>
  <c r="K91" i="10"/>
  <c r="J91" i="10"/>
  <c r="I91" i="10"/>
  <c r="H91" i="10"/>
  <c r="G91" i="10"/>
  <c r="F91" i="10"/>
  <c r="E91" i="10"/>
  <c r="D91" i="10"/>
  <c r="C91" i="10"/>
  <c r="B91" i="10"/>
  <c r="M90" i="10"/>
  <c r="L90" i="10"/>
  <c r="K90" i="10"/>
  <c r="J90" i="10"/>
  <c r="I90" i="10"/>
  <c r="H90" i="10"/>
  <c r="G90" i="10"/>
  <c r="F90" i="10"/>
  <c r="E90" i="10"/>
  <c r="D90" i="10"/>
  <c r="C90" i="10"/>
  <c r="B90" i="10"/>
  <c r="M89" i="10"/>
  <c r="L89" i="10"/>
  <c r="K89" i="10"/>
  <c r="J89" i="10"/>
  <c r="I89" i="10"/>
  <c r="H89" i="10"/>
  <c r="G89" i="10"/>
  <c r="F89" i="10"/>
  <c r="E89" i="10"/>
  <c r="D89" i="10"/>
  <c r="C89" i="10"/>
  <c r="B89" i="10"/>
  <c r="M88" i="10"/>
  <c r="L88" i="10"/>
  <c r="K88" i="10"/>
  <c r="K87" i="10" s="1"/>
  <c r="J88" i="10"/>
  <c r="I88" i="10"/>
  <c r="I87" i="10" s="1"/>
  <c r="H88" i="10"/>
  <c r="H87" i="10" s="1"/>
  <c r="G88" i="10"/>
  <c r="G87" i="10" s="1"/>
  <c r="F88" i="10"/>
  <c r="E88" i="10"/>
  <c r="E87" i="10" s="1"/>
  <c r="D88" i="10"/>
  <c r="D87" i="10" s="1"/>
  <c r="C88" i="10"/>
  <c r="C87" i="10" s="1"/>
  <c r="B88" i="10"/>
  <c r="M87" i="10"/>
  <c r="L87" i="10"/>
  <c r="M85" i="10"/>
  <c r="L85" i="10"/>
  <c r="K85" i="10"/>
  <c r="J85" i="10"/>
  <c r="J84" i="10" s="1"/>
  <c r="I85" i="10"/>
  <c r="I84" i="10" s="1"/>
  <c r="H85" i="10"/>
  <c r="H84" i="10" s="1"/>
  <c r="G85" i="10"/>
  <c r="G84" i="10" s="1"/>
  <c r="F85" i="10"/>
  <c r="F84" i="10" s="1"/>
  <c r="E85" i="10"/>
  <c r="E84" i="10" s="1"/>
  <c r="D85" i="10"/>
  <c r="D84" i="10" s="1"/>
  <c r="C85" i="10"/>
  <c r="C84" i="10" s="1"/>
  <c r="B85" i="10"/>
  <c r="M84" i="10"/>
  <c r="L84" i="10"/>
  <c r="K84" i="10"/>
  <c r="M83" i="10"/>
  <c r="L83" i="10"/>
  <c r="L82" i="10" s="1"/>
  <c r="K83" i="10"/>
  <c r="K82" i="10" s="1"/>
  <c r="J83" i="10"/>
  <c r="J82" i="10" s="1"/>
  <c r="I83" i="10"/>
  <c r="I82" i="10" s="1"/>
  <c r="H83" i="10"/>
  <c r="H82" i="10" s="1"/>
  <c r="G83" i="10"/>
  <c r="G82" i="10" s="1"/>
  <c r="F83" i="10"/>
  <c r="F82" i="10" s="1"/>
  <c r="E83" i="10"/>
  <c r="E82" i="10" s="1"/>
  <c r="D83" i="10"/>
  <c r="D82" i="10" s="1"/>
  <c r="C83" i="10"/>
  <c r="C82" i="10" s="1"/>
  <c r="B83" i="10"/>
  <c r="M82" i="10"/>
  <c r="M81" i="10"/>
  <c r="L81" i="10"/>
  <c r="K81" i="10"/>
  <c r="J81" i="10"/>
  <c r="I81" i="10"/>
  <c r="H81" i="10"/>
  <c r="G81" i="10"/>
  <c r="F81" i="10"/>
  <c r="E81" i="10"/>
  <c r="D81" i="10"/>
  <c r="C81" i="10"/>
  <c r="B81" i="10"/>
  <c r="M80" i="10"/>
  <c r="L80" i="10"/>
  <c r="L79" i="10" s="1"/>
  <c r="K80" i="10"/>
  <c r="K79" i="10" s="1"/>
  <c r="J80" i="10"/>
  <c r="J79" i="10" s="1"/>
  <c r="I80" i="10"/>
  <c r="I79" i="10" s="1"/>
  <c r="H80" i="10"/>
  <c r="H79" i="10" s="1"/>
  <c r="G80" i="10"/>
  <c r="G79" i="10" s="1"/>
  <c r="F80" i="10"/>
  <c r="F79" i="10" s="1"/>
  <c r="E80" i="10"/>
  <c r="E79" i="10" s="1"/>
  <c r="D80" i="10"/>
  <c r="D79" i="10" s="1"/>
  <c r="C80" i="10"/>
  <c r="C79" i="10" s="1"/>
  <c r="B80" i="10"/>
  <c r="M79" i="10"/>
  <c r="M78" i="10"/>
  <c r="L78" i="10"/>
  <c r="L77" i="10" s="1"/>
  <c r="K78" i="10"/>
  <c r="K77" i="10" s="1"/>
  <c r="J78" i="10"/>
  <c r="J77" i="10" s="1"/>
  <c r="I78" i="10"/>
  <c r="I77" i="10" s="1"/>
  <c r="H78" i="10"/>
  <c r="H77" i="10" s="1"/>
  <c r="G78" i="10"/>
  <c r="G77" i="10" s="1"/>
  <c r="F78" i="10"/>
  <c r="F77" i="10" s="1"/>
  <c r="E78" i="10"/>
  <c r="E77" i="10" s="1"/>
  <c r="D78" i="10"/>
  <c r="D77" i="10" s="1"/>
  <c r="C78" i="10"/>
  <c r="C77" i="10" s="1"/>
  <c r="B78" i="10"/>
  <c r="B77" i="10" s="1"/>
  <c r="M77" i="10"/>
  <c r="M74" i="10"/>
  <c r="L74" i="10"/>
  <c r="K74" i="10"/>
  <c r="J74" i="10"/>
  <c r="I74" i="10"/>
  <c r="H74" i="10"/>
  <c r="G74" i="10"/>
  <c r="F74" i="10"/>
  <c r="E74" i="10"/>
  <c r="D74" i="10"/>
  <c r="C74" i="10"/>
  <c r="B74" i="10"/>
  <c r="M73" i="10"/>
  <c r="M72" i="10" s="1"/>
  <c r="L73" i="10"/>
  <c r="L72" i="10" s="1"/>
  <c r="K73" i="10"/>
  <c r="K72" i="10" s="1"/>
  <c r="J73" i="10"/>
  <c r="J72" i="10" s="1"/>
  <c r="I73" i="10"/>
  <c r="I72" i="10" s="1"/>
  <c r="H73" i="10"/>
  <c r="H72" i="10" s="1"/>
  <c r="G73" i="10"/>
  <c r="G72" i="10" s="1"/>
  <c r="F73" i="10"/>
  <c r="E73" i="10"/>
  <c r="E72" i="10" s="1"/>
  <c r="D73" i="10"/>
  <c r="D72" i="10" s="1"/>
  <c r="C73" i="10"/>
  <c r="C72" i="10" s="1"/>
  <c r="B73" i="10"/>
  <c r="B72" i="10" s="1"/>
  <c r="M71" i="10"/>
  <c r="L71" i="10"/>
  <c r="K71" i="10"/>
  <c r="J71" i="10"/>
  <c r="I71" i="10"/>
  <c r="H71" i="10"/>
  <c r="G71" i="10"/>
  <c r="F71" i="10"/>
  <c r="E71" i="10"/>
  <c r="D71" i="10"/>
  <c r="C71" i="10"/>
  <c r="B71" i="10"/>
  <c r="M70" i="10"/>
  <c r="L70" i="10"/>
  <c r="K70" i="10"/>
  <c r="J70" i="10"/>
  <c r="I70" i="10"/>
  <c r="H70" i="10"/>
  <c r="G70" i="10"/>
  <c r="F70" i="10"/>
  <c r="E70" i="10"/>
  <c r="D70" i="10"/>
  <c r="C70" i="10"/>
  <c r="B70" i="10"/>
  <c r="M69" i="10"/>
  <c r="L69" i="10"/>
  <c r="K69" i="10"/>
  <c r="J69" i="10"/>
  <c r="I69" i="10"/>
  <c r="H69" i="10"/>
  <c r="G69" i="10"/>
  <c r="F69" i="10"/>
  <c r="E69" i="10"/>
  <c r="D69" i="10"/>
  <c r="C69" i="10"/>
  <c r="B69" i="10"/>
  <c r="M68" i="10"/>
  <c r="L68" i="10"/>
  <c r="K68" i="10"/>
  <c r="J68" i="10"/>
  <c r="I68" i="10"/>
  <c r="H68" i="10"/>
  <c r="G68" i="10"/>
  <c r="F68" i="10"/>
  <c r="E68" i="10"/>
  <c r="D68" i="10"/>
  <c r="C68" i="10"/>
  <c r="B68" i="10"/>
  <c r="M67" i="10"/>
  <c r="M66" i="10" s="1"/>
  <c r="L67" i="10"/>
  <c r="L66" i="10" s="1"/>
  <c r="K67" i="10"/>
  <c r="K66" i="10" s="1"/>
  <c r="J67" i="10"/>
  <c r="J66" i="10" s="1"/>
  <c r="I67" i="10"/>
  <c r="I66" i="10" s="1"/>
  <c r="H67" i="10"/>
  <c r="H66" i="10" s="1"/>
  <c r="G67" i="10"/>
  <c r="G66" i="10" s="1"/>
  <c r="F67" i="10"/>
  <c r="F66" i="10" s="1"/>
  <c r="E67" i="10"/>
  <c r="E66" i="10" s="1"/>
  <c r="D67" i="10"/>
  <c r="D66" i="10" s="1"/>
  <c r="C67" i="10"/>
  <c r="C66" i="10" s="1"/>
  <c r="B67" i="10"/>
  <c r="B66" i="10" s="1"/>
  <c r="M65" i="10"/>
  <c r="L65" i="10"/>
  <c r="K65" i="10"/>
  <c r="J65" i="10"/>
  <c r="I65" i="10"/>
  <c r="H65" i="10"/>
  <c r="G65" i="10"/>
  <c r="F65" i="10"/>
  <c r="E65" i="10"/>
  <c r="D65" i="10"/>
  <c r="C65" i="10"/>
  <c r="B65" i="10"/>
  <c r="M64" i="10"/>
  <c r="L64" i="10"/>
  <c r="K64" i="10"/>
  <c r="J64" i="10"/>
  <c r="I64" i="10"/>
  <c r="H64" i="10"/>
  <c r="G64" i="10"/>
  <c r="F64" i="10"/>
  <c r="E64" i="10"/>
  <c r="D64" i="10"/>
  <c r="C64" i="10"/>
  <c r="B64" i="10"/>
  <c r="M63" i="10"/>
  <c r="M62" i="10" s="1"/>
  <c r="L63" i="10"/>
  <c r="L62" i="10" s="1"/>
  <c r="K63" i="10"/>
  <c r="K62" i="10" s="1"/>
  <c r="J63" i="10"/>
  <c r="J62" i="10" s="1"/>
  <c r="I63" i="10"/>
  <c r="I62" i="10" s="1"/>
  <c r="H63" i="10"/>
  <c r="H62" i="10" s="1"/>
  <c r="G63" i="10"/>
  <c r="G62" i="10" s="1"/>
  <c r="F63" i="10"/>
  <c r="F62" i="10" s="1"/>
  <c r="E63" i="10"/>
  <c r="E62" i="10" s="1"/>
  <c r="D63" i="10"/>
  <c r="D62" i="10" s="1"/>
  <c r="C63" i="10"/>
  <c r="C62" i="10" s="1"/>
  <c r="B63" i="10"/>
  <c r="B62" i="10" s="1"/>
  <c r="M61" i="10"/>
  <c r="L61" i="10"/>
  <c r="K61" i="10"/>
  <c r="J61" i="10"/>
  <c r="I61" i="10"/>
  <c r="H61" i="10"/>
  <c r="G61" i="10"/>
  <c r="F61" i="10"/>
  <c r="E61" i="10"/>
  <c r="D61" i="10"/>
  <c r="C61" i="10"/>
  <c r="B61" i="10"/>
  <c r="M60" i="10"/>
  <c r="L60" i="10"/>
  <c r="K60" i="10"/>
  <c r="J60" i="10"/>
  <c r="I60" i="10"/>
  <c r="H60" i="10"/>
  <c r="G60" i="10"/>
  <c r="F60" i="10"/>
  <c r="E60" i="10"/>
  <c r="D60" i="10"/>
  <c r="C60" i="10"/>
  <c r="B60" i="10"/>
  <c r="M59" i="10"/>
  <c r="M58" i="10" s="1"/>
  <c r="L59" i="10"/>
  <c r="L58" i="10" s="1"/>
  <c r="K59" i="10"/>
  <c r="K58" i="10" s="1"/>
  <c r="J59" i="10"/>
  <c r="J58" i="10" s="1"/>
  <c r="I59" i="10"/>
  <c r="I58" i="10" s="1"/>
  <c r="H59" i="10"/>
  <c r="H58" i="10" s="1"/>
  <c r="G59" i="10"/>
  <c r="G58" i="10" s="1"/>
  <c r="F59" i="10"/>
  <c r="F58" i="10" s="1"/>
  <c r="E59" i="10"/>
  <c r="E58" i="10" s="1"/>
  <c r="D59" i="10"/>
  <c r="D58" i="10" s="1"/>
  <c r="C59" i="10"/>
  <c r="C58" i="10" s="1"/>
  <c r="B59" i="10"/>
  <c r="B58" i="10" s="1"/>
  <c r="M57" i="10"/>
  <c r="L57" i="10"/>
  <c r="K57" i="10"/>
  <c r="J57" i="10"/>
  <c r="I57" i="10"/>
  <c r="H57" i="10"/>
  <c r="G57" i="10"/>
  <c r="F57" i="10"/>
  <c r="E57" i="10"/>
  <c r="D57" i="10"/>
  <c r="C57" i="10"/>
  <c r="B57" i="10"/>
  <c r="M56" i="10"/>
  <c r="L56" i="10"/>
  <c r="K56" i="10"/>
  <c r="J56" i="10"/>
  <c r="I56" i="10"/>
  <c r="H56" i="10"/>
  <c r="G56" i="10"/>
  <c r="F56" i="10"/>
  <c r="E56" i="10"/>
  <c r="D56" i="10"/>
  <c r="C56" i="10"/>
  <c r="B56" i="10"/>
  <c r="M55" i="10"/>
  <c r="L55" i="10"/>
  <c r="K55" i="10"/>
  <c r="J55" i="10"/>
  <c r="I55" i="10"/>
  <c r="H55" i="10"/>
  <c r="G55" i="10"/>
  <c r="F55" i="10"/>
  <c r="E55" i="10"/>
  <c r="D55" i="10"/>
  <c r="C55" i="10"/>
  <c r="B55" i="10"/>
  <c r="M54" i="10"/>
  <c r="L54" i="10"/>
  <c r="K54" i="10"/>
  <c r="J54" i="10"/>
  <c r="I54" i="10"/>
  <c r="H54" i="10"/>
  <c r="G54" i="10"/>
  <c r="F54" i="10"/>
  <c r="E54" i="10"/>
  <c r="D54" i="10"/>
  <c r="C54" i="10"/>
  <c r="B54" i="10"/>
  <c r="M53" i="10"/>
  <c r="L53" i="10"/>
  <c r="K53" i="10"/>
  <c r="J53" i="10"/>
  <c r="I53" i="10"/>
  <c r="H53" i="10"/>
  <c r="G53" i="10"/>
  <c r="F53" i="10"/>
  <c r="E53" i="10"/>
  <c r="D53" i="10"/>
  <c r="C53" i="10"/>
  <c r="B53" i="10"/>
  <c r="M52" i="10"/>
  <c r="L52" i="10"/>
  <c r="L51" i="10" s="1"/>
  <c r="K52" i="10"/>
  <c r="K51" i="10" s="1"/>
  <c r="J52" i="10"/>
  <c r="J51" i="10" s="1"/>
  <c r="I52" i="10"/>
  <c r="I51" i="10" s="1"/>
  <c r="H52" i="10"/>
  <c r="H51" i="10" s="1"/>
  <c r="G52" i="10"/>
  <c r="G51" i="10" s="1"/>
  <c r="F52" i="10"/>
  <c r="F51" i="10" s="1"/>
  <c r="E52" i="10"/>
  <c r="E51" i="10" s="1"/>
  <c r="D52" i="10"/>
  <c r="D51" i="10" s="1"/>
  <c r="C52" i="10"/>
  <c r="C51" i="10" s="1"/>
  <c r="B52" i="10"/>
  <c r="M50" i="10"/>
  <c r="L50" i="10"/>
  <c r="K50" i="10"/>
  <c r="J50" i="10"/>
  <c r="I50" i="10"/>
  <c r="H50" i="10"/>
  <c r="G50" i="10"/>
  <c r="F50" i="10"/>
  <c r="E50" i="10"/>
  <c r="D50" i="10"/>
  <c r="C50" i="10"/>
  <c r="B50" i="10"/>
  <c r="M49" i="10"/>
  <c r="L49" i="10"/>
  <c r="K49" i="10"/>
  <c r="J49" i="10"/>
  <c r="I49" i="10"/>
  <c r="H49" i="10"/>
  <c r="G49" i="10"/>
  <c r="F49" i="10"/>
  <c r="E49" i="10"/>
  <c r="D49" i="10"/>
  <c r="C49" i="10"/>
  <c r="B49" i="10"/>
  <c r="M48" i="10"/>
  <c r="L48" i="10"/>
  <c r="K48" i="10"/>
  <c r="J48" i="10"/>
  <c r="I48" i="10"/>
  <c r="H48" i="10"/>
  <c r="G48" i="10"/>
  <c r="F48" i="10"/>
  <c r="E48" i="10"/>
  <c r="D48" i="10"/>
  <c r="C48" i="10"/>
  <c r="B48" i="10"/>
  <c r="M47" i="10"/>
  <c r="L47" i="10"/>
  <c r="K47" i="10"/>
  <c r="J47" i="10"/>
  <c r="I47" i="10"/>
  <c r="H47" i="10"/>
  <c r="G47" i="10"/>
  <c r="F47" i="10"/>
  <c r="E47" i="10"/>
  <c r="D47" i="10"/>
  <c r="C47" i="10"/>
  <c r="B47" i="10"/>
  <c r="M46" i="10"/>
  <c r="L46" i="10"/>
  <c r="K46" i="10"/>
  <c r="J46" i="10"/>
  <c r="I46" i="10"/>
  <c r="H46" i="10"/>
  <c r="G46" i="10"/>
  <c r="F46" i="10"/>
  <c r="E46" i="10"/>
  <c r="D46" i="10"/>
  <c r="C46" i="10"/>
  <c r="B46" i="10"/>
  <c r="M45" i="10"/>
  <c r="L45" i="10"/>
  <c r="K45" i="10"/>
  <c r="J45" i="10"/>
  <c r="I45" i="10"/>
  <c r="H45" i="10"/>
  <c r="G45" i="10"/>
  <c r="F45" i="10"/>
  <c r="E45" i="10"/>
  <c r="D45" i="10"/>
  <c r="C45" i="10"/>
  <c r="B45" i="10"/>
  <c r="M44" i="10"/>
  <c r="L44" i="10"/>
  <c r="K44" i="10"/>
  <c r="J44" i="10"/>
  <c r="I44" i="10"/>
  <c r="H44" i="10"/>
  <c r="G44" i="10"/>
  <c r="F44" i="10"/>
  <c r="E44" i="10"/>
  <c r="D44" i="10"/>
  <c r="C44" i="10"/>
  <c r="B44" i="10"/>
  <c r="M43" i="10"/>
  <c r="M42" i="10" s="1"/>
  <c r="L43" i="10"/>
  <c r="L42" i="10" s="1"/>
  <c r="K43" i="10"/>
  <c r="K42" i="10" s="1"/>
  <c r="J43" i="10"/>
  <c r="J42" i="10" s="1"/>
  <c r="I43" i="10"/>
  <c r="I42" i="10" s="1"/>
  <c r="H43" i="10"/>
  <c r="H42" i="10" s="1"/>
  <c r="G43" i="10"/>
  <c r="G42" i="10" s="1"/>
  <c r="F43" i="10"/>
  <c r="F42" i="10" s="1"/>
  <c r="E43" i="10"/>
  <c r="E42" i="10" s="1"/>
  <c r="D43" i="10"/>
  <c r="C43" i="10"/>
  <c r="C42" i="10" s="1"/>
  <c r="B43" i="10"/>
  <c r="B42" i="10" s="1"/>
  <c r="M41" i="10"/>
  <c r="M40" i="10" s="1"/>
  <c r="L41" i="10"/>
  <c r="L40" i="10" s="1"/>
  <c r="K41" i="10"/>
  <c r="K40" i="10" s="1"/>
  <c r="J41" i="10"/>
  <c r="J40" i="10" s="1"/>
  <c r="I41" i="10"/>
  <c r="I40" i="10" s="1"/>
  <c r="H41" i="10"/>
  <c r="H40" i="10" s="1"/>
  <c r="G41" i="10"/>
  <c r="G40" i="10" s="1"/>
  <c r="F41" i="10"/>
  <c r="F40" i="10" s="1"/>
  <c r="E41" i="10"/>
  <c r="E40" i="10" s="1"/>
  <c r="D41" i="10"/>
  <c r="D40" i="10" s="1"/>
  <c r="C41" i="10"/>
  <c r="C40" i="10" s="1"/>
  <c r="B41" i="10"/>
  <c r="B40" i="10" s="1"/>
  <c r="M39" i="10"/>
  <c r="L39" i="10"/>
  <c r="K39" i="10"/>
  <c r="J39" i="10"/>
  <c r="I39" i="10"/>
  <c r="H39" i="10"/>
  <c r="G39" i="10"/>
  <c r="F39" i="10"/>
  <c r="E39" i="10"/>
  <c r="D39" i="10"/>
  <c r="C39" i="10"/>
  <c r="B39" i="10"/>
  <c r="M38" i="10"/>
  <c r="L38" i="10"/>
  <c r="K38" i="10"/>
  <c r="J38" i="10"/>
  <c r="I38" i="10"/>
  <c r="H38" i="10"/>
  <c r="G38" i="10"/>
  <c r="F38" i="10"/>
  <c r="E38" i="10"/>
  <c r="D38" i="10"/>
  <c r="C38" i="10"/>
  <c r="B38" i="10"/>
  <c r="M37" i="10"/>
  <c r="M36" i="10" s="1"/>
  <c r="L37" i="10"/>
  <c r="K37" i="10"/>
  <c r="K36" i="10" s="1"/>
  <c r="J37" i="10"/>
  <c r="J36" i="10" s="1"/>
  <c r="I37" i="10"/>
  <c r="I36" i="10" s="1"/>
  <c r="H37" i="10"/>
  <c r="H36" i="10" s="1"/>
  <c r="G37" i="10"/>
  <c r="G36" i="10" s="1"/>
  <c r="F37" i="10"/>
  <c r="F36" i="10" s="1"/>
  <c r="E37" i="10"/>
  <c r="E36" i="10" s="1"/>
  <c r="D37" i="10"/>
  <c r="D36" i="10" s="1"/>
  <c r="C37" i="10"/>
  <c r="C36" i="10" s="1"/>
  <c r="B37" i="10"/>
  <c r="B36" i="10" s="1"/>
  <c r="M35" i="10"/>
  <c r="L35" i="10"/>
  <c r="K35" i="10"/>
  <c r="J35" i="10"/>
  <c r="I35" i="10"/>
  <c r="H35" i="10"/>
  <c r="G35" i="10"/>
  <c r="F35" i="10"/>
  <c r="E35" i="10"/>
  <c r="D35" i="10"/>
  <c r="C35" i="10"/>
  <c r="B35" i="10"/>
  <c r="M34" i="10"/>
  <c r="L34" i="10"/>
  <c r="K34" i="10"/>
  <c r="J34" i="10"/>
  <c r="I34" i="10"/>
  <c r="H34" i="10"/>
  <c r="G34" i="10"/>
  <c r="F34" i="10"/>
  <c r="E34" i="10"/>
  <c r="D34" i="10"/>
  <c r="C34" i="10"/>
  <c r="B34" i="10"/>
  <c r="M33" i="10"/>
  <c r="L33" i="10"/>
  <c r="K33" i="10"/>
  <c r="J33" i="10"/>
  <c r="I33" i="10"/>
  <c r="H33" i="10"/>
  <c r="G33" i="10"/>
  <c r="F33" i="10"/>
  <c r="E33" i="10"/>
  <c r="D33" i="10"/>
  <c r="C33" i="10"/>
  <c r="B33" i="10"/>
  <c r="M32" i="10"/>
  <c r="L32" i="10"/>
  <c r="K32" i="10"/>
  <c r="J32" i="10"/>
  <c r="I32" i="10"/>
  <c r="H32" i="10"/>
  <c r="G32" i="10"/>
  <c r="F32" i="10"/>
  <c r="E32" i="10"/>
  <c r="D32" i="10"/>
  <c r="C32" i="10"/>
  <c r="B32" i="10"/>
  <c r="M31" i="10"/>
  <c r="L31" i="10"/>
  <c r="K31" i="10"/>
  <c r="J31" i="10"/>
  <c r="I31" i="10"/>
  <c r="H31" i="10"/>
  <c r="G31" i="10"/>
  <c r="F31" i="10"/>
  <c r="E31" i="10"/>
  <c r="D31" i="10"/>
  <c r="C31" i="10"/>
  <c r="B31" i="10"/>
  <c r="M30" i="10"/>
  <c r="L30" i="10"/>
  <c r="K30" i="10"/>
  <c r="J30" i="10"/>
  <c r="I30" i="10"/>
  <c r="H30" i="10"/>
  <c r="G30" i="10"/>
  <c r="F30" i="10"/>
  <c r="E30" i="10"/>
  <c r="D30" i="10"/>
  <c r="C30" i="10"/>
  <c r="B30" i="10"/>
  <c r="M29" i="10"/>
  <c r="M28" i="10" s="1"/>
  <c r="L29" i="10"/>
  <c r="L28" i="10" s="1"/>
  <c r="K29" i="10"/>
  <c r="K28" i="10" s="1"/>
  <c r="J29" i="10"/>
  <c r="J28" i="10" s="1"/>
  <c r="I29" i="10"/>
  <c r="I28" i="10" s="1"/>
  <c r="H29" i="10"/>
  <c r="H28" i="10" s="1"/>
  <c r="G29" i="10"/>
  <c r="G28" i="10" s="1"/>
  <c r="F29" i="10"/>
  <c r="F28" i="10" s="1"/>
  <c r="E29" i="10"/>
  <c r="E28" i="10" s="1"/>
  <c r="D29" i="10"/>
  <c r="D28" i="10" s="1"/>
  <c r="C29" i="10"/>
  <c r="C28" i="10" s="1"/>
  <c r="B29" i="10"/>
  <c r="B28" i="10" s="1"/>
  <c r="M27" i="10"/>
  <c r="L27" i="10"/>
  <c r="K27" i="10"/>
  <c r="J27" i="10"/>
  <c r="I27" i="10"/>
  <c r="H27" i="10"/>
  <c r="G27" i="10"/>
  <c r="F27" i="10"/>
  <c r="E27" i="10"/>
  <c r="D27" i="10"/>
  <c r="C27" i="10"/>
  <c r="B27" i="10"/>
  <c r="M26" i="10"/>
  <c r="L26" i="10"/>
  <c r="K26" i="10"/>
  <c r="J26" i="10"/>
  <c r="I26" i="10"/>
  <c r="H26" i="10"/>
  <c r="G26" i="10"/>
  <c r="F26" i="10"/>
  <c r="E26" i="10"/>
  <c r="D26" i="10"/>
  <c r="C26" i="10"/>
  <c r="B26" i="10"/>
  <c r="M25" i="10"/>
  <c r="M24" i="10" s="1"/>
  <c r="L25" i="10"/>
  <c r="L24" i="10" s="1"/>
  <c r="K25" i="10"/>
  <c r="K24" i="10" s="1"/>
  <c r="J25" i="10"/>
  <c r="J24" i="10" s="1"/>
  <c r="I25" i="10"/>
  <c r="I24" i="10" s="1"/>
  <c r="H25" i="10"/>
  <c r="H24" i="10" s="1"/>
  <c r="G25" i="10"/>
  <c r="G24" i="10" s="1"/>
  <c r="F25" i="10"/>
  <c r="F24" i="10" s="1"/>
  <c r="E25" i="10"/>
  <c r="E24" i="10" s="1"/>
  <c r="D25" i="10"/>
  <c r="D24" i="10" s="1"/>
  <c r="C25" i="10"/>
  <c r="C24" i="10" s="1"/>
  <c r="B25" i="10"/>
  <c r="B24" i="10" s="1"/>
  <c r="M23" i="10"/>
  <c r="L23" i="10"/>
  <c r="K23" i="10"/>
  <c r="J23" i="10"/>
  <c r="I23" i="10"/>
  <c r="H23" i="10"/>
  <c r="G23" i="10"/>
  <c r="F23" i="10"/>
  <c r="E23" i="10"/>
  <c r="D23" i="10"/>
  <c r="C23" i="10"/>
  <c r="B23" i="10"/>
  <c r="M22" i="10"/>
  <c r="L22" i="10"/>
  <c r="K22" i="10"/>
  <c r="J22" i="10"/>
  <c r="I22" i="10"/>
  <c r="H22" i="10"/>
  <c r="G22" i="10"/>
  <c r="F22" i="10"/>
  <c r="E22" i="10"/>
  <c r="D22" i="10"/>
  <c r="C22" i="10"/>
  <c r="B22" i="10"/>
  <c r="M21" i="10"/>
  <c r="L21" i="10"/>
  <c r="K21" i="10"/>
  <c r="J21" i="10"/>
  <c r="I21" i="10"/>
  <c r="H21" i="10"/>
  <c r="G21" i="10"/>
  <c r="F21" i="10"/>
  <c r="E21" i="10"/>
  <c r="D21" i="10"/>
  <c r="C21" i="10"/>
  <c r="B21" i="10"/>
  <c r="M20" i="10"/>
  <c r="L20" i="10"/>
  <c r="K20" i="10"/>
  <c r="J20" i="10"/>
  <c r="I20" i="10"/>
  <c r="H20" i="10"/>
  <c r="G20" i="10"/>
  <c r="F20" i="10"/>
  <c r="E20" i="10"/>
  <c r="D20" i="10"/>
  <c r="C20" i="10"/>
  <c r="B20" i="10"/>
  <c r="M19" i="10"/>
  <c r="M18" i="10" s="1"/>
  <c r="L19" i="10"/>
  <c r="L18" i="10" s="1"/>
  <c r="K19" i="10"/>
  <c r="K18" i="10" s="1"/>
  <c r="J19" i="10"/>
  <c r="J18" i="10" s="1"/>
  <c r="I19" i="10"/>
  <c r="I18" i="10" s="1"/>
  <c r="H19" i="10"/>
  <c r="H18" i="10" s="1"/>
  <c r="G19" i="10"/>
  <c r="G18" i="10" s="1"/>
  <c r="F19" i="10"/>
  <c r="F18" i="10" s="1"/>
  <c r="E19" i="10"/>
  <c r="E18" i="10" s="1"/>
  <c r="D19" i="10"/>
  <c r="D18" i="10" s="1"/>
  <c r="C19" i="10"/>
  <c r="C18" i="10" s="1"/>
  <c r="B19" i="10"/>
  <c r="B18" i="10" s="1"/>
  <c r="M17" i="10"/>
  <c r="L17" i="10"/>
  <c r="K17" i="10"/>
  <c r="J17" i="10"/>
  <c r="I17" i="10"/>
  <c r="H17" i="10"/>
  <c r="G17" i="10"/>
  <c r="F17" i="10"/>
  <c r="E17" i="10"/>
  <c r="D17" i="10"/>
  <c r="C17" i="10"/>
  <c r="B17" i="10"/>
  <c r="M16" i="10"/>
  <c r="L16" i="10"/>
  <c r="L15" i="10" s="1"/>
  <c r="K16" i="10"/>
  <c r="K15" i="10" s="1"/>
  <c r="J16" i="10"/>
  <c r="J15" i="10" s="1"/>
  <c r="I16" i="10"/>
  <c r="H16" i="10"/>
  <c r="H15" i="10" s="1"/>
  <c r="G16" i="10"/>
  <c r="G15" i="10" s="1"/>
  <c r="F16" i="10"/>
  <c r="F15" i="10" s="1"/>
  <c r="E16" i="10"/>
  <c r="D16" i="10"/>
  <c r="D15" i="10" s="1"/>
  <c r="C16" i="10"/>
  <c r="C15" i="10" s="1"/>
  <c r="B16" i="10"/>
  <c r="B15" i="10" s="1"/>
  <c r="M15" i="10"/>
  <c r="M14" i="10"/>
  <c r="L14" i="10"/>
  <c r="K14" i="10"/>
  <c r="J14" i="10"/>
  <c r="I14" i="10"/>
  <c r="H14" i="10"/>
  <c r="G14" i="10"/>
  <c r="F14" i="10"/>
  <c r="E14" i="10"/>
  <c r="D14" i="10"/>
  <c r="C14" i="10"/>
  <c r="B14" i="10"/>
  <c r="M13" i="10"/>
  <c r="L13" i="10"/>
  <c r="K13" i="10"/>
  <c r="J13" i="10"/>
  <c r="I13" i="10"/>
  <c r="H13" i="10"/>
  <c r="G13" i="10"/>
  <c r="F13" i="10"/>
  <c r="E13" i="10"/>
  <c r="D13" i="10"/>
  <c r="C13" i="10"/>
  <c r="B13" i="10"/>
  <c r="M12" i="10"/>
  <c r="L12" i="10"/>
  <c r="K12" i="10"/>
  <c r="J12" i="10"/>
  <c r="I12" i="10"/>
  <c r="H12" i="10"/>
  <c r="G12" i="10"/>
  <c r="F12" i="10"/>
  <c r="E12" i="10"/>
  <c r="D12" i="10"/>
  <c r="C12" i="10"/>
  <c r="B12" i="10"/>
  <c r="M11" i="10"/>
  <c r="L11" i="10"/>
  <c r="K11" i="10"/>
  <c r="J11" i="10"/>
  <c r="I11" i="10"/>
  <c r="H11" i="10"/>
  <c r="G11" i="10"/>
  <c r="F11" i="10"/>
  <c r="E11" i="10"/>
  <c r="D11" i="10"/>
  <c r="C11" i="10"/>
  <c r="B11" i="10"/>
  <c r="M10" i="10"/>
  <c r="L10" i="10"/>
  <c r="K10" i="10"/>
  <c r="J10" i="10"/>
  <c r="I10" i="10"/>
  <c r="H10" i="10"/>
  <c r="G10" i="10"/>
  <c r="F10" i="10"/>
  <c r="E10" i="10"/>
  <c r="D10" i="10"/>
  <c r="C10" i="10"/>
  <c r="B10" i="10"/>
  <c r="M9" i="10"/>
  <c r="L9" i="10"/>
  <c r="K9" i="10"/>
  <c r="J9" i="10"/>
  <c r="I9" i="10"/>
  <c r="H9" i="10"/>
  <c r="G9" i="10"/>
  <c r="F9" i="10"/>
  <c r="E9" i="10"/>
  <c r="D9" i="10"/>
  <c r="C9" i="10"/>
  <c r="B9" i="10"/>
  <c r="M8" i="10"/>
  <c r="L8" i="10"/>
  <c r="K8" i="10"/>
  <c r="J8" i="10"/>
  <c r="I8" i="10"/>
  <c r="H8" i="10"/>
  <c r="G8" i="10"/>
  <c r="F8" i="10"/>
  <c r="E8" i="10"/>
  <c r="D8" i="10"/>
  <c r="C8" i="10"/>
  <c r="B8" i="10"/>
  <c r="M7" i="10"/>
  <c r="L7" i="10"/>
  <c r="K7" i="10"/>
  <c r="J7" i="10"/>
  <c r="I7" i="10"/>
  <c r="I6" i="10" s="1"/>
  <c r="H7" i="10"/>
  <c r="H6" i="10" s="1"/>
  <c r="G7" i="10"/>
  <c r="G6" i="10" s="1"/>
  <c r="F7" i="10"/>
  <c r="E7" i="10"/>
  <c r="D7" i="10"/>
  <c r="D6" i="10" s="1"/>
  <c r="C7" i="10"/>
  <c r="C6" i="10" s="1"/>
  <c r="B7" i="10"/>
  <c r="B6" i="10" s="1"/>
  <c r="M6" i="10"/>
  <c r="L6" i="10"/>
  <c r="K6" i="10"/>
  <c r="J6" i="10"/>
  <c r="F72" i="10" l="1"/>
  <c r="E6" i="10"/>
  <c r="D156" i="10"/>
  <c r="L36" i="10"/>
  <c r="F92" i="10"/>
  <c r="F156" i="10"/>
  <c r="J144" i="10"/>
  <c r="F6" i="10"/>
  <c r="D104" i="10"/>
  <c r="H156" i="10"/>
  <c r="L156" i="10"/>
  <c r="D42" i="10"/>
  <c r="C144" i="10"/>
  <c r="C156" i="10"/>
  <c r="G156" i="10"/>
  <c r="K156" i="10"/>
  <c r="K188" i="10"/>
  <c r="M51" i="10"/>
  <c r="E156" i="10"/>
  <c r="I156" i="10"/>
  <c r="J156" i="10"/>
  <c r="C226" i="10"/>
  <c r="K226" i="10"/>
  <c r="H188" i="10"/>
  <c r="L188" i="10"/>
  <c r="E15" i="10"/>
  <c r="I15" i="10"/>
  <c r="I5" i="10" s="1"/>
  <c r="G226" i="10"/>
  <c r="I76" i="10"/>
  <c r="N36" i="10"/>
  <c r="C181" i="10"/>
  <c r="K181" i="10"/>
  <c r="I181" i="10"/>
  <c r="N186" i="10"/>
  <c r="N24" i="10"/>
  <c r="N42" i="10"/>
  <c r="N66" i="10"/>
  <c r="F76" i="10"/>
  <c r="J76" i="10"/>
  <c r="N88" i="10"/>
  <c r="N89" i="10"/>
  <c r="N90" i="10"/>
  <c r="N91" i="10"/>
  <c r="N145" i="10"/>
  <c r="N146" i="10"/>
  <c r="N147" i="10"/>
  <c r="N148" i="10"/>
  <c r="N149" i="10"/>
  <c r="N150" i="10"/>
  <c r="N151" i="10"/>
  <c r="N152" i="10"/>
  <c r="N153" i="10"/>
  <c r="N58" i="10"/>
  <c r="N219" i="10"/>
  <c r="N220" i="10"/>
  <c r="C5" i="10"/>
  <c r="N140" i="10"/>
  <c r="B139" i="10"/>
  <c r="N139" i="10" s="1"/>
  <c r="D141" i="10"/>
  <c r="H141" i="10"/>
  <c r="L141" i="10"/>
  <c r="N6" i="10"/>
  <c r="N7" i="10"/>
  <c r="N8" i="10"/>
  <c r="N9" i="10"/>
  <c r="N10" i="10"/>
  <c r="N11" i="10"/>
  <c r="N12" i="10"/>
  <c r="N13" i="10"/>
  <c r="N14" i="10"/>
  <c r="N16" i="10"/>
  <c r="N17" i="10"/>
  <c r="N18" i="10"/>
  <c r="N19" i="10"/>
  <c r="N20" i="10"/>
  <c r="N21" i="10"/>
  <c r="N22" i="10"/>
  <c r="N23" i="10"/>
  <c r="N29" i="10"/>
  <c r="N30" i="10"/>
  <c r="N31" i="10"/>
  <c r="N32" i="10"/>
  <c r="N33" i="10"/>
  <c r="N34" i="10"/>
  <c r="N35" i="10"/>
  <c r="N41" i="10"/>
  <c r="N52" i="10"/>
  <c r="J5" i="10"/>
  <c r="N53" i="10"/>
  <c r="N54" i="10"/>
  <c r="N55" i="10"/>
  <c r="N56" i="10"/>
  <c r="N57" i="10"/>
  <c r="N63" i="10"/>
  <c r="N64" i="10"/>
  <c r="N65" i="10"/>
  <c r="N73" i="10"/>
  <c r="N74" i="10"/>
  <c r="C76" i="10"/>
  <c r="K76" i="10"/>
  <c r="D76" i="10"/>
  <c r="H76" i="10"/>
  <c r="E104" i="10"/>
  <c r="I104" i="10"/>
  <c r="M104" i="10"/>
  <c r="E177" i="10"/>
  <c r="I177" i="10"/>
  <c r="M177" i="10"/>
  <c r="E209" i="10"/>
  <c r="I209" i="10"/>
  <c r="M209" i="10"/>
  <c r="G5" i="10"/>
  <c r="M5" i="10"/>
  <c r="G188" i="10"/>
  <c r="M202" i="10"/>
  <c r="K5" i="10"/>
  <c r="E76" i="10"/>
  <c r="E202" i="10"/>
  <c r="I202" i="10"/>
  <c r="N25" i="10"/>
  <c r="N26" i="10"/>
  <c r="N27" i="10"/>
  <c r="N28" i="10"/>
  <c r="N37" i="10"/>
  <c r="N38" i="10"/>
  <c r="N39" i="10"/>
  <c r="N40" i="10"/>
  <c r="N43" i="10"/>
  <c r="N44" i="10"/>
  <c r="N45" i="10"/>
  <c r="N46" i="10"/>
  <c r="N47" i="10"/>
  <c r="N48" i="10"/>
  <c r="N49" i="10"/>
  <c r="N50" i="10"/>
  <c r="D5" i="10"/>
  <c r="H5" i="10"/>
  <c r="L5" i="10"/>
  <c r="N59" i="10"/>
  <c r="N60" i="10"/>
  <c r="N61" i="10"/>
  <c r="N62" i="10"/>
  <c r="N67" i="10"/>
  <c r="N68" i="10"/>
  <c r="N69" i="10"/>
  <c r="N70" i="10"/>
  <c r="N71" i="10"/>
  <c r="G76" i="10"/>
  <c r="F87" i="10"/>
  <c r="J87" i="10"/>
  <c r="N207" i="10"/>
  <c r="C236" i="10"/>
  <c r="G236" i="10"/>
  <c r="K236" i="10"/>
  <c r="N83" i="10"/>
  <c r="E92" i="10"/>
  <c r="I92" i="10"/>
  <c r="M92" i="10"/>
  <c r="N105" i="10"/>
  <c r="N106" i="10"/>
  <c r="N107" i="10"/>
  <c r="N115" i="10"/>
  <c r="N116" i="10"/>
  <c r="N117" i="10"/>
  <c r="N118" i="10"/>
  <c r="N119" i="10"/>
  <c r="D125" i="10"/>
  <c r="H125" i="10"/>
  <c r="L125" i="10"/>
  <c r="N131" i="10"/>
  <c r="N132" i="10"/>
  <c r="D133" i="10"/>
  <c r="H133" i="10"/>
  <c r="L133" i="10"/>
  <c r="N155" i="10"/>
  <c r="E173" i="10"/>
  <c r="I173" i="10"/>
  <c r="M173" i="10"/>
  <c r="B177" i="10"/>
  <c r="F177" i="10"/>
  <c r="J177" i="10"/>
  <c r="N180" i="10"/>
  <c r="G181" i="10"/>
  <c r="N198" i="10"/>
  <c r="D199" i="10"/>
  <c r="H199" i="10"/>
  <c r="L199" i="10"/>
  <c r="N205" i="10"/>
  <c r="N210" i="10"/>
  <c r="B209" i="10"/>
  <c r="F209" i="10"/>
  <c r="J209" i="10"/>
  <c r="C215" i="10"/>
  <c r="G215" i="10"/>
  <c r="K215" i="10"/>
  <c r="N80" i="10"/>
  <c r="N81" i="10"/>
  <c r="B82" i="10"/>
  <c r="N82" i="10" s="1"/>
  <c r="N93" i="10"/>
  <c r="N94" i="10"/>
  <c r="N95" i="10"/>
  <c r="N96" i="10"/>
  <c r="N97" i="10"/>
  <c r="N98" i="10"/>
  <c r="N99" i="10"/>
  <c r="N100" i="10"/>
  <c r="N101" i="10"/>
  <c r="E108" i="10"/>
  <c r="I108" i="10"/>
  <c r="M108" i="10"/>
  <c r="C114" i="10"/>
  <c r="G114" i="10"/>
  <c r="K114" i="10"/>
  <c r="E120" i="10"/>
  <c r="I120" i="10"/>
  <c r="M120" i="10"/>
  <c r="C130" i="10"/>
  <c r="G130" i="10"/>
  <c r="K130" i="10"/>
  <c r="N142" i="10"/>
  <c r="N143" i="10"/>
  <c r="M156" i="10"/>
  <c r="N174" i="10"/>
  <c r="B173" i="10"/>
  <c r="F173" i="10"/>
  <c r="J173" i="10"/>
  <c r="D181" i="10"/>
  <c r="H181" i="10"/>
  <c r="L181" i="10"/>
  <c r="E188" i="10"/>
  <c r="I188" i="10"/>
  <c r="M188" i="10"/>
  <c r="K202" i="10"/>
  <c r="D215" i="10"/>
  <c r="H215" i="10"/>
  <c r="L215" i="10"/>
  <c r="E221" i="10"/>
  <c r="I221" i="10"/>
  <c r="M221" i="10"/>
  <c r="M226" i="10"/>
  <c r="N234" i="10"/>
  <c r="B233" i="10"/>
  <c r="F233" i="10"/>
  <c r="J233" i="10"/>
  <c r="E236" i="10"/>
  <c r="I236" i="10"/>
  <c r="M76" i="10"/>
  <c r="N103" i="10"/>
  <c r="N109" i="10"/>
  <c r="N110" i="10"/>
  <c r="N111" i="10"/>
  <c r="N112" i="10"/>
  <c r="N113" i="10"/>
  <c r="N121" i="10"/>
  <c r="N122" i="10"/>
  <c r="N123" i="10"/>
  <c r="N124" i="10"/>
  <c r="N126" i="10"/>
  <c r="N127" i="10"/>
  <c r="N128" i="10"/>
  <c r="N129" i="10"/>
  <c r="B130" i="10"/>
  <c r="N134" i="10"/>
  <c r="N135" i="10"/>
  <c r="N136" i="10"/>
  <c r="N137" i="10"/>
  <c r="N138" i="10"/>
  <c r="E144" i="10"/>
  <c r="I144" i="10"/>
  <c r="M144" i="10"/>
  <c r="N157" i="10"/>
  <c r="N158" i="10"/>
  <c r="N159" i="10"/>
  <c r="N162" i="10"/>
  <c r="N163" i="10"/>
  <c r="N166" i="10"/>
  <c r="N167" i="10"/>
  <c r="N168" i="10"/>
  <c r="N169" i="10"/>
  <c r="N170" i="10"/>
  <c r="B181" i="10"/>
  <c r="F181" i="10"/>
  <c r="J181" i="10"/>
  <c r="M181" i="10"/>
  <c r="N189" i="10"/>
  <c r="B188" i="10"/>
  <c r="F188" i="10"/>
  <c r="J188" i="10"/>
  <c r="E194" i="10"/>
  <c r="I194" i="10"/>
  <c r="M194" i="10"/>
  <c r="N201" i="10"/>
  <c r="D202" i="10"/>
  <c r="H202" i="10"/>
  <c r="L202" i="10"/>
  <c r="D209" i="10"/>
  <c r="B221" i="10"/>
  <c r="F221" i="10"/>
  <c r="J221" i="10"/>
  <c r="N224" i="10"/>
  <c r="N225" i="10"/>
  <c r="I226" i="10"/>
  <c r="N229" i="10"/>
  <c r="N231" i="10"/>
  <c r="N237" i="10"/>
  <c r="N238" i="10"/>
  <c r="B236" i="10"/>
  <c r="F236" i="10"/>
  <c r="J236" i="10"/>
  <c r="L76" i="10"/>
  <c r="N77" i="10"/>
  <c r="N78" i="10"/>
  <c r="B51" i="10"/>
  <c r="B79" i="10"/>
  <c r="N79" i="10" s="1"/>
  <c r="N85" i="10"/>
  <c r="B84" i="10"/>
  <c r="N84" i="10" s="1"/>
  <c r="N102" i="10"/>
  <c r="N154" i="10"/>
  <c r="N171" i="10"/>
  <c r="N176" i="10"/>
  <c r="N195" i="10"/>
  <c r="N203" i="10"/>
  <c r="N228" i="10"/>
  <c r="N230" i="10"/>
  <c r="N232" i="10"/>
  <c r="B87" i="10"/>
  <c r="N160" i="10"/>
  <c r="N161" i="10"/>
  <c r="N184" i="10"/>
  <c r="N185" i="10"/>
  <c r="N196" i="10"/>
  <c r="N197" i="10"/>
  <c r="N200" i="10"/>
  <c r="N204" i="10"/>
  <c r="N206" i="10"/>
  <c r="N235" i="10"/>
  <c r="N239" i="10"/>
  <c r="N183" i="10"/>
  <c r="N187" i="10"/>
  <c r="D226" i="10"/>
  <c r="H226" i="10"/>
  <c r="L226" i="10"/>
  <c r="B92" i="10"/>
  <c r="B104" i="10"/>
  <c r="B108" i="10"/>
  <c r="B120" i="10"/>
  <c r="B144" i="10"/>
  <c r="B156" i="10"/>
  <c r="N164" i="10"/>
  <c r="N165" i="10"/>
  <c r="E181" i="10"/>
  <c r="N190" i="10"/>
  <c r="N211" i="10"/>
  <c r="E226" i="10"/>
  <c r="N240" i="10"/>
  <c r="N241" i="10"/>
  <c r="N175" i="10"/>
  <c r="N178" i="10"/>
  <c r="N179" i="10"/>
  <c r="N182" i="10"/>
  <c r="C188" i="10"/>
  <c r="N191" i="10"/>
  <c r="N192" i="10"/>
  <c r="N193" i="10"/>
  <c r="N208" i="10"/>
  <c r="C209" i="10"/>
  <c r="G209" i="10"/>
  <c r="K209" i="10"/>
  <c r="N212" i="10"/>
  <c r="N213" i="10"/>
  <c r="N214" i="10"/>
  <c r="N216" i="10"/>
  <c r="N217" i="10"/>
  <c r="N218" i="10"/>
  <c r="N222" i="10"/>
  <c r="N223" i="10"/>
  <c r="B226" i="10"/>
  <c r="F226" i="10"/>
  <c r="J226" i="10"/>
  <c r="N227" i="10"/>
  <c r="N242" i="10"/>
  <c r="F5" i="10" l="1"/>
  <c r="N72" i="10"/>
  <c r="N15" i="10"/>
  <c r="N202" i="10"/>
  <c r="N199" i="10"/>
  <c r="E5" i="10"/>
  <c r="N221" i="10"/>
  <c r="N194" i="10"/>
  <c r="N114" i="10"/>
  <c r="N144" i="10"/>
  <c r="K86" i="10"/>
  <c r="K75" i="10" s="1"/>
  <c r="K245" i="10" s="1"/>
  <c r="K249" i="3" s="1"/>
  <c r="J86" i="10"/>
  <c r="J75" i="10" s="1"/>
  <c r="J245" i="10" s="1"/>
  <c r="J249" i="3" s="1"/>
  <c r="F86" i="10"/>
  <c r="F75" i="10" s="1"/>
  <c r="F245" i="10" s="1"/>
  <c r="F249" i="3" s="1"/>
  <c r="E86" i="10"/>
  <c r="E75" i="10" s="1"/>
  <c r="N92" i="10"/>
  <c r="N233" i="10"/>
  <c r="O180" i="10"/>
  <c r="L86" i="10"/>
  <c r="L75" i="10" s="1"/>
  <c r="L245" i="10" s="1"/>
  <c r="L249" i="3" s="1"/>
  <c r="N141" i="10"/>
  <c r="N236" i="10"/>
  <c r="N177" i="10"/>
  <c r="H86" i="10"/>
  <c r="H75" i="10" s="1"/>
  <c r="H245" i="10" s="1"/>
  <c r="H249" i="3" s="1"/>
  <c r="N125" i="10"/>
  <c r="M86" i="10"/>
  <c r="M75" i="10" s="1"/>
  <c r="M245" i="10" s="1"/>
  <c r="M249" i="3" s="1"/>
  <c r="G86" i="10"/>
  <c r="G75" i="10" s="1"/>
  <c r="G245" i="10" s="1"/>
  <c r="G249" i="3" s="1"/>
  <c r="N181" i="10"/>
  <c r="I86" i="10"/>
  <c r="I75" i="10" s="1"/>
  <c r="I245" i="10" s="1"/>
  <c r="I249" i="3" s="1"/>
  <c r="N209" i="10"/>
  <c r="N108" i="10"/>
  <c r="N133" i="10"/>
  <c r="N130" i="10"/>
  <c r="N173" i="10"/>
  <c r="N120" i="10"/>
  <c r="N215" i="10"/>
  <c r="C86" i="10"/>
  <c r="C75" i="10" s="1"/>
  <c r="C245" i="10" s="1"/>
  <c r="C249" i="3" s="1"/>
  <c r="N188" i="10"/>
  <c r="N156" i="10"/>
  <c r="N104" i="10"/>
  <c r="D86" i="10"/>
  <c r="D75" i="10" s="1"/>
  <c r="D245" i="10" s="1"/>
  <c r="D249" i="3" s="1"/>
  <c r="N87" i="10"/>
  <c r="B86" i="10"/>
  <c r="B5" i="10"/>
  <c r="N51" i="10"/>
  <c r="N226" i="10"/>
  <c r="B76" i="10"/>
  <c r="E245" i="10" l="1"/>
  <c r="E249" i="3" s="1"/>
  <c r="N86" i="10"/>
  <c r="N5" i="10"/>
  <c r="N76" i="10"/>
  <c r="B75" i="10"/>
  <c r="N75" i="10" s="1"/>
  <c r="B245" i="10" l="1"/>
  <c r="N245" i="10" l="1"/>
  <c r="B249" i="3"/>
  <c r="N249" i="3" s="1"/>
  <c r="J236" i="8"/>
  <c r="F236" i="8"/>
  <c r="B236" i="8"/>
  <c r="J231" i="8"/>
  <c r="F231" i="8"/>
  <c r="B231" i="8"/>
  <c r="J229" i="8"/>
  <c r="F229" i="8"/>
  <c r="B229" i="8"/>
  <c r="F228" i="8"/>
  <c r="B228" i="8"/>
  <c r="J227" i="8"/>
  <c r="F227" i="8"/>
  <c r="B227" i="8"/>
  <c r="L186" i="8"/>
  <c r="H186" i="8"/>
  <c r="D186" i="8"/>
  <c r="L182" i="8"/>
  <c r="H182" i="8"/>
  <c r="D182" i="8"/>
  <c r="M160" i="8"/>
  <c r="I160" i="8"/>
  <c r="E160" i="8"/>
  <c r="M159" i="8"/>
  <c r="I159" i="8"/>
  <c r="E159" i="8"/>
  <c r="H148" i="8"/>
  <c r="M89" i="8"/>
  <c r="I89" i="8"/>
  <c r="E89" i="8"/>
  <c r="M148" i="8"/>
  <c r="L148" i="8"/>
  <c r="K148" i="8"/>
  <c r="I148" i="8"/>
  <c r="G148" i="8"/>
  <c r="F148" i="8"/>
  <c r="E148" i="8"/>
  <c r="D148" i="8"/>
  <c r="C148" i="8"/>
  <c r="B148" i="8"/>
  <c r="M241" i="8"/>
  <c r="L241" i="8"/>
  <c r="L240" i="8" s="1"/>
  <c r="K241" i="8"/>
  <c r="K240" i="8" s="1"/>
  <c r="J241" i="8"/>
  <c r="J240" i="8" s="1"/>
  <c r="I241" i="8"/>
  <c r="I240" i="8" s="1"/>
  <c r="H241" i="8"/>
  <c r="H240" i="8" s="1"/>
  <c r="G241" i="8"/>
  <c r="G240" i="8" s="1"/>
  <c r="F241" i="8"/>
  <c r="F240" i="8" s="1"/>
  <c r="E241" i="8"/>
  <c r="E240" i="8" s="1"/>
  <c r="D241" i="8"/>
  <c r="D240" i="8" s="1"/>
  <c r="C241" i="8"/>
  <c r="C240" i="8" s="1"/>
  <c r="B241" i="8"/>
  <c r="M240" i="8"/>
  <c r="M239" i="8"/>
  <c r="L239" i="8"/>
  <c r="K239" i="8"/>
  <c r="J239" i="8"/>
  <c r="I239" i="8"/>
  <c r="H239" i="8"/>
  <c r="G239" i="8"/>
  <c r="F239" i="8"/>
  <c r="E239" i="8"/>
  <c r="D239" i="8"/>
  <c r="C239" i="8"/>
  <c r="B239" i="8"/>
  <c r="M238" i="8"/>
  <c r="L238" i="8"/>
  <c r="K238" i="8"/>
  <c r="J238" i="8"/>
  <c r="I238" i="8"/>
  <c r="H238" i="8"/>
  <c r="G238" i="8"/>
  <c r="F238" i="8"/>
  <c r="E238" i="8"/>
  <c r="D238" i="8"/>
  <c r="C238" i="8"/>
  <c r="B238" i="8"/>
  <c r="M237" i="8"/>
  <c r="L237" i="8"/>
  <c r="K237" i="8"/>
  <c r="J237" i="8"/>
  <c r="I237" i="8"/>
  <c r="H237" i="8"/>
  <c r="G237" i="8"/>
  <c r="F237" i="8"/>
  <c r="E237" i="8"/>
  <c r="D237" i="8"/>
  <c r="C237" i="8"/>
  <c r="B237" i="8"/>
  <c r="M236" i="8"/>
  <c r="M235" i="8" s="1"/>
  <c r="L236" i="8"/>
  <c r="L235" i="8" s="1"/>
  <c r="K236" i="8"/>
  <c r="K235" i="8" s="1"/>
  <c r="I236" i="8"/>
  <c r="H236" i="8"/>
  <c r="G236" i="8"/>
  <c r="G235" i="8" s="1"/>
  <c r="E236" i="8"/>
  <c r="D236" i="8"/>
  <c r="C236" i="8"/>
  <c r="M234" i="8"/>
  <c r="L234" i="8"/>
  <c r="K234" i="8"/>
  <c r="J234" i="8"/>
  <c r="I234" i="8"/>
  <c r="H234" i="8"/>
  <c r="G234" i="8"/>
  <c r="F234" i="8"/>
  <c r="E234" i="8"/>
  <c r="D234" i="8"/>
  <c r="C234" i="8"/>
  <c r="B234" i="8"/>
  <c r="M233" i="8"/>
  <c r="L233" i="8"/>
  <c r="L232" i="8" s="1"/>
  <c r="K233" i="8"/>
  <c r="K232" i="8" s="1"/>
  <c r="J233" i="8"/>
  <c r="J232" i="8" s="1"/>
  <c r="I233" i="8"/>
  <c r="I232" i="8" s="1"/>
  <c r="H233" i="8"/>
  <c r="H232" i="8" s="1"/>
  <c r="G233" i="8"/>
  <c r="G232" i="8" s="1"/>
  <c r="F233" i="8"/>
  <c r="F232" i="8" s="1"/>
  <c r="E233" i="8"/>
  <c r="E232" i="8" s="1"/>
  <c r="D233" i="8"/>
  <c r="D232" i="8" s="1"/>
  <c r="C233" i="8"/>
  <c r="C232" i="8" s="1"/>
  <c r="B233" i="8"/>
  <c r="M232" i="8"/>
  <c r="M231" i="8"/>
  <c r="L231" i="8"/>
  <c r="K231" i="8"/>
  <c r="I231" i="8"/>
  <c r="H231" i="8"/>
  <c r="G231" i="8"/>
  <c r="E231" i="8"/>
  <c r="D231" i="8"/>
  <c r="C231" i="8"/>
  <c r="M230" i="8"/>
  <c r="L230" i="8"/>
  <c r="K230" i="8"/>
  <c r="J230" i="8"/>
  <c r="I230" i="8"/>
  <c r="H230" i="8"/>
  <c r="G230" i="8"/>
  <c r="F230" i="8"/>
  <c r="E230" i="8"/>
  <c r="D230" i="8"/>
  <c r="C230" i="8"/>
  <c r="B230" i="8"/>
  <c r="M229" i="8"/>
  <c r="L229" i="8"/>
  <c r="K229" i="8"/>
  <c r="I229" i="8"/>
  <c r="H229" i="8"/>
  <c r="G229" i="8"/>
  <c r="E229" i="8"/>
  <c r="D229" i="8"/>
  <c r="C229" i="8"/>
  <c r="M228" i="8"/>
  <c r="L228" i="8"/>
  <c r="K228" i="8"/>
  <c r="I228" i="8"/>
  <c r="H228" i="8"/>
  <c r="G228" i="8"/>
  <c r="E228" i="8"/>
  <c r="C228" i="8"/>
  <c r="M227" i="8"/>
  <c r="L227" i="8"/>
  <c r="K227" i="8"/>
  <c r="I227" i="8"/>
  <c r="H227" i="8"/>
  <c r="G227" i="8"/>
  <c r="E227" i="8"/>
  <c r="D227" i="8"/>
  <c r="C227" i="8"/>
  <c r="M226" i="8"/>
  <c r="L226" i="8"/>
  <c r="K226" i="8"/>
  <c r="I226" i="8"/>
  <c r="H226" i="8"/>
  <c r="G226" i="8"/>
  <c r="F226" i="8"/>
  <c r="E226" i="8"/>
  <c r="C226" i="8"/>
  <c r="B226" i="8"/>
  <c r="M224" i="8"/>
  <c r="L224" i="8"/>
  <c r="K224" i="8"/>
  <c r="J224" i="8"/>
  <c r="I224" i="8"/>
  <c r="H224" i="8"/>
  <c r="G224" i="8"/>
  <c r="F224" i="8"/>
  <c r="E224" i="8"/>
  <c r="D224" i="8"/>
  <c r="C224" i="8"/>
  <c r="B224" i="8"/>
  <c r="M223" i="8"/>
  <c r="L223" i="8"/>
  <c r="K223" i="8"/>
  <c r="J223" i="8"/>
  <c r="I223" i="8"/>
  <c r="H223" i="8"/>
  <c r="G223" i="8"/>
  <c r="F223" i="8"/>
  <c r="E223" i="8"/>
  <c r="D223" i="8"/>
  <c r="C223" i="8"/>
  <c r="B223" i="8"/>
  <c r="M222" i="8"/>
  <c r="L222" i="8"/>
  <c r="K222" i="8"/>
  <c r="J222" i="8"/>
  <c r="I222" i="8"/>
  <c r="H222" i="8"/>
  <c r="G222" i="8"/>
  <c r="F222" i="8"/>
  <c r="E222" i="8"/>
  <c r="D222" i="8"/>
  <c r="C222" i="8"/>
  <c r="B222" i="8"/>
  <c r="M221" i="8"/>
  <c r="L221" i="8"/>
  <c r="L220" i="8" s="1"/>
  <c r="K221" i="8"/>
  <c r="K220" i="8" s="1"/>
  <c r="J221" i="8"/>
  <c r="J220" i="8" s="1"/>
  <c r="I221" i="8"/>
  <c r="I220" i="8" s="1"/>
  <c r="H221" i="8"/>
  <c r="H220" i="8" s="1"/>
  <c r="G221" i="8"/>
  <c r="G220" i="8" s="1"/>
  <c r="F221" i="8"/>
  <c r="F220" i="8" s="1"/>
  <c r="E221" i="8"/>
  <c r="E220" i="8" s="1"/>
  <c r="D221" i="8"/>
  <c r="D220" i="8" s="1"/>
  <c r="C221" i="8"/>
  <c r="C220" i="8" s="1"/>
  <c r="B221" i="8"/>
  <c r="M220" i="8"/>
  <c r="M219" i="8"/>
  <c r="L219" i="8"/>
  <c r="K219" i="8"/>
  <c r="J219" i="8"/>
  <c r="I219" i="8"/>
  <c r="H219" i="8"/>
  <c r="G219" i="8"/>
  <c r="F219" i="8"/>
  <c r="E219" i="8"/>
  <c r="D219" i="8"/>
  <c r="C219" i="8"/>
  <c r="B219" i="8"/>
  <c r="M218" i="8"/>
  <c r="L218" i="8"/>
  <c r="K218" i="8"/>
  <c r="J218" i="8"/>
  <c r="I218" i="8"/>
  <c r="H218" i="8"/>
  <c r="G218" i="8"/>
  <c r="F218" i="8"/>
  <c r="E218" i="8"/>
  <c r="D218" i="8"/>
  <c r="C218" i="8"/>
  <c r="B218" i="8"/>
  <c r="M217" i="8"/>
  <c r="L217" i="8"/>
  <c r="K217" i="8"/>
  <c r="J217" i="8"/>
  <c r="I217" i="8"/>
  <c r="H217" i="8"/>
  <c r="G217" i="8"/>
  <c r="F217" i="8"/>
  <c r="E217" i="8"/>
  <c r="D217" i="8"/>
  <c r="C217" i="8"/>
  <c r="B217" i="8"/>
  <c r="M216" i="8"/>
  <c r="L216" i="8"/>
  <c r="K216" i="8"/>
  <c r="J216" i="8"/>
  <c r="I216" i="8"/>
  <c r="H216" i="8"/>
  <c r="G216" i="8"/>
  <c r="F216" i="8"/>
  <c r="E216" i="8"/>
  <c r="D216" i="8"/>
  <c r="C216" i="8"/>
  <c r="B216" i="8"/>
  <c r="M215" i="8"/>
  <c r="M214" i="8" s="1"/>
  <c r="L215" i="8"/>
  <c r="K215" i="8"/>
  <c r="K214" i="8" s="1"/>
  <c r="J215" i="8"/>
  <c r="J214" i="8" s="1"/>
  <c r="I215" i="8"/>
  <c r="I214" i="8" s="1"/>
  <c r="H215" i="8"/>
  <c r="G215" i="8"/>
  <c r="G214" i="8" s="1"/>
  <c r="F215" i="8"/>
  <c r="F214" i="8" s="1"/>
  <c r="E215" i="8"/>
  <c r="E214" i="8" s="1"/>
  <c r="D215" i="8"/>
  <c r="C215" i="8"/>
  <c r="C214" i="8" s="1"/>
  <c r="B215" i="8"/>
  <c r="B214" i="8" s="1"/>
  <c r="M213" i="8"/>
  <c r="L213" i="8"/>
  <c r="K213" i="8"/>
  <c r="J213" i="8"/>
  <c r="I213" i="8"/>
  <c r="H213" i="8"/>
  <c r="G213" i="8"/>
  <c r="F213" i="8"/>
  <c r="E213" i="8"/>
  <c r="D213" i="8"/>
  <c r="C213" i="8"/>
  <c r="B213" i="8"/>
  <c r="M212" i="8"/>
  <c r="L212" i="8"/>
  <c r="K212" i="8"/>
  <c r="J212" i="8"/>
  <c r="I212" i="8"/>
  <c r="H212" i="8"/>
  <c r="G212" i="8"/>
  <c r="F212" i="8"/>
  <c r="E212" i="8"/>
  <c r="D212" i="8"/>
  <c r="C212" i="8"/>
  <c r="B212" i="8"/>
  <c r="M211" i="8"/>
  <c r="L211" i="8"/>
  <c r="K211" i="8"/>
  <c r="J211" i="8"/>
  <c r="I211" i="8"/>
  <c r="H211" i="8"/>
  <c r="G211" i="8"/>
  <c r="F211" i="8"/>
  <c r="E211" i="8"/>
  <c r="D211" i="8"/>
  <c r="C211" i="8"/>
  <c r="B211" i="8"/>
  <c r="M210" i="8"/>
  <c r="L210" i="8"/>
  <c r="K210" i="8"/>
  <c r="J210" i="8"/>
  <c r="I210" i="8"/>
  <c r="H210" i="8"/>
  <c r="G210" i="8"/>
  <c r="F210" i="8"/>
  <c r="E210" i="8"/>
  <c r="D210" i="8"/>
  <c r="C210" i="8"/>
  <c r="B210" i="8"/>
  <c r="M209" i="8"/>
  <c r="L209" i="8"/>
  <c r="L208" i="8" s="1"/>
  <c r="K209" i="8"/>
  <c r="K208" i="8" s="1"/>
  <c r="J209" i="8"/>
  <c r="I209" i="8"/>
  <c r="I208" i="8" s="1"/>
  <c r="H209" i="8"/>
  <c r="H208" i="8" s="1"/>
  <c r="G209" i="8"/>
  <c r="G208" i="8" s="1"/>
  <c r="F209" i="8"/>
  <c r="E209" i="8"/>
  <c r="D209" i="8"/>
  <c r="D208" i="8" s="1"/>
  <c r="C209" i="8"/>
  <c r="C208" i="8" s="1"/>
  <c r="B209" i="8"/>
  <c r="M207" i="8"/>
  <c r="M206" i="8" s="1"/>
  <c r="L207" i="8"/>
  <c r="L206" i="8" s="1"/>
  <c r="K207" i="8"/>
  <c r="K206" i="8" s="1"/>
  <c r="J207" i="8"/>
  <c r="J206" i="8" s="1"/>
  <c r="I207" i="8"/>
  <c r="I206" i="8" s="1"/>
  <c r="H207" i="8"/>
  <c r="H206" i="8" s="1"/>
  <c r="G207" i="8"/>
  <c r="G206" i="8" s="1"/>
  <c r="F207" i="8"/>
  <c r="F206" i="8" s="1"/>
  <c r="E207" i="8"/>
  <c r="E206" i="8" s="1"/>
  <c r="D207" i="8"/>
  <c r="D206" i="8" s="1"/>
  <c r="C207" i="8"/>
  <c r="C206" i="8" s="1"/>
  <c r="B207" i="8"/>
  <c r="M205" i="8"/>
  <c r="L205" i="8"/>
  <c r="K205" i="8"/>
  <c r="J205" i="8"/>
  <c r="I205" i="8"/>
  <c r="H205" i="8"/>
  <c r="G205" i="8"/>
  <c r="F205" i="8"/>
  <c r="E205" i="8"/>
  <c r="D205" i="8"/>
  <c r="C205" i="8"/>
  <c r="B205" i="8"/>
  <c r="M204" i="8"/>
  <c r="L204" i="8"/>
  <c r="K204" i="8"/>
  <c r="J204" i="8"/>
  <c r="I204" i="8"/>
  <c r="H204" i="8"/>
  <c r="G204" i="8"/>
  <c r="F204" i="8"/>
  <c r="E204" i="8"/>
  <c r="D204" i="8"/>
  <c r="C204" i="8"/>
  <c r="B204" i="8"/>
  <c r="M203" i="8"/>
  <c r="L203" i="8"/>
  <c r="K203" i="8"/>
  <c r="J203" i="8"/>
  <c r="I203" i="8"/>
  <c r="H203" i="8"/>
  <c r="G203" i="8"/>
  <c r="F203" i="8"/>
  <c r="E203" i="8"/>
  <c r="D203" i="8"/>
  <c r="C203" i="8"/>
  <c r="B203" i="8"/>
  <c r="M202" i="8"/>
  <c r="L202" i="8"/>
  <c r="K202" i="8"/>
  <c r="K201" i="8" s="1"/>
  <c r="J202" i="8"/>
  <c r="J201" i="8" s="1"/>
  <c r="I202" i="8"/>
  <c r="H202" i="8"/>
  <c r="G202" i="8"/>
  <c r="G201" i="8" s="1"/>
  <c r="F202" i="8"/>
  <c r="F201" i="8" s="1"/>
  <c r="E202" i="8"/>
  <c r="D202" i="8"/>
  <c r="C202" i="8"/>
  <c r="B202" i="8"/>
  <c r="B201" i="8" s="1"/>
  <c r="M200" i="8"/>
  <c r="L200" i="8"/>
  <c r="K200" i="8"/>
  <c r="J200" i="8"/>
  <c r="I200" i="8"/>
  <c r="H200" i="8"/>
  <c r="G200" i="8"/>
  <c r="F200" i="8"/>
  <c r="E200" i="8"/>
  <c r="D200" i="8"/>
  <c r="C200" i="8"/>
  <c r="B200" i="8"/>
  <c r="M199" i="8"/>
  <c r="M198" i="8" s="1"/>
  <c r="J199" i="8"/>
  <c r="I199" i="8"/>
  <c r="E199" i="8"/>
  <c r="B199" i="8"/>
  <c r="M197" i="8"/>
  <c r="L197" i="8"/>
  <c r="K197" i="8"/>
  <c r="K196" i="8" s="1"/>
  <c r="J197" i="8"/>
  <c r="J196" i="8" s="1"/>
  <c r="I197" i="8"/>
  <c r="I196" i="8" s="1"/>
  <c r="H197" i="8"/>
  <c r="H196" i="8" s="1"/>
  <c r="G197" i="8"/>
  <c r="G196" i="8" s="1"/>
  <c r="F197" i="8"/>
  <c r="F196" i="8" s="1"/>
  <c r="E197" i="8"/>
  <c r="E196" i="8" s="1"/>
  <c r="D197" i="8"/>
  <c r="D196" i="8" s="1"/>
  <c r="C197" i="8"/>
  <c r="C196" i="8" s="1"/>
  <c r="B197" i="8"/>
  <c r="B196" i="8" s="1"/>
  <c r="M196" i="8"/>
  <c r="L196" i="8"/>
  <c r="M195" i="8"/>
  <c r="L195" i="8"/>
  <c r="K195" i="8"/>
  <c r="J195" i="8"/>
  <c r="I195" i="8"/>
  <c r="H195" i="8"/>
  <c r="G195" i="8"/>
  <c r="F195" i="8"/>
  <c r="E195" i="8"/>
  <c r="D195" i="8"/>
  <c r="C195" i="8"/>
  <c r="B195" i="8"/>
  <c r="M194" i="8"/>
  <c r="L194" i="8"/>
  <c r="K194" i="8"/>
  <c r="K193" i="8" s="1"/>
  <c r="J194" i="8"/>
  <c r="J193" i="8" s="1"/>
  <c r="I194" i="8"/>
  <c r="H194" i="8"/>
  <c r="H193" i="8" s="1"/>
  <c r="G194" i="8"/>
  <c r="G193" i="8" s="1"/>
  <c r="F194" i="8"/>
  <c r="F193" i="8" s="1"/>
  <c r="E194" i="8"/>
  <c r="E193" i="8" s="1"/>
  <c r="D194" i="8"/>
  <c r="D193" i="8" s="1"/>
  <c r="C194" i="8"/>
  <c r="C193" i="8" s="1"/>
  <c r="B194" i="8"/>
  <c r="M193" i="8"/>
  <c r="L193" i="8"/>
  <c r="I193" i="8"/>
  <c r="M192" i="8"/>
  <c r="L192" i="8"/>
  <c r="K192" i="8"/>
  <c r="J192" i="8"/>
  <c r="I192" i="8"/>
  <c r="H192" i="8"/>
  <c r="G192" i="8"/>
  <c r="E192" i="8"/>
  <c r="D192" i="8"/>
  <c r="C192" i="8"/>
  <c r="B192" i="8"/>
  <c r="M191" i="8"/>
  <c r="L191" i="8"/>
  <c r="K191" i="8"/>
  <c r="J191" i="8"/>
  <c r="I191" i="8"/>
  <c r="H191" i="8"/>
  <c r="G191" i="8"/>
  <c r="F191" i="8"/>
  <c r="E191" i="8"/>
  <c r="D191" i="8"/>
  <c r="C191" i="8"/>
  <c r="B191" i="8"/>
  <c r="M190" i="8"/>
  <c r="L190" i="8"/>
  <c r="K190" i="8"/>
  <c r="J190" i="8"/>
  <c r="I190" i="8"/>
  <c r="H190" i="8"/>
  <c r="G190" i="8"/>
  <c r="F190" i="8"/>
  <c r="E190" i="8"/>
  <c r="D190" i="8"/>
  <c r="C190" i="8"/>
  <c r="B190" i="8"/>
  <c r="M189" i="8"/>
  <c r="L189" i="8"/>
  <c r="K189" i="8"/>
  <c r="J189" i="8"/>
  <c r="I189" i="8"/>
  <c r="H189" i="8"/>
  <c r="G189" i="8"/>
  <c r="F189" i="8"/>
  <c r="E189" i="8"/>
  <c r="D189" i="8"/>
  <c r="C189" i="8"/>
  <c r="B189" i="8"/>
  <c r="M188" i="8"/>
  <c r="L188" i="8"/>
  <c r="K188" i="8"/>
  <c r="J188" i="8"/>
  <c r="I188" i="8"/>
  <c r="H188" i="8"/>
  <c r="G188" i="8"/>
  <c r="F188" i="8"/>
  <c r="E188" i="8"/>
  <c r="E187" i="8" s="1"/>
  <c r="D188" i="8"/>
  <c r="D187" i="8" s="1"/>
  <c r="C188" i="8"/>
  <c r="C187" i="8" s="1"/>
  <c r="B188" i="8"/>
  <c r="M186" i="8"/>
  <c r="K186" i="8"/>
  <c r="J186" i="8"/>
  <c r="I186" i="8"/>
  <c r="G186" i="8"/>
  <c r="F186" i="8"/>
  <c r="E186" i="8"/>
  <c r="C186" i="8"/>
  <c r="B186" i="8"/>
  <c r="M185" i="8"/>
  <c r="L185" i="8"/>
  <c r="K185" i="8"/>
  <c r="J185" i="8"/>
  <c r="I185" i="8"/>
  <c r="H185" i="8"/>
  <c r="G185" i="8"/>
  <c r="F185" i="8"/>
  <c r="E185" i="8"/>
  <c r="D185" i="8"/>
  <c r="C185" i="8"/>
  <c r="B185" i="8"/>
  <c r="M184" i="8"/>
  <c r="L184" i="8"/>
  <c r="K184" i="8"/>
  <c r="J184" i="8"/>
  <c r="I184" i="8"/>
  <c r="H184" i="8"/>
  <c r="G184" i="8"/>
  <c r="F184" i="8"/>
  <c r="E184" i="8"/>
  <c r="D184" i="8"/>
  <c r="C184" i="8"/>
  <c r="B184" i="8"/>
  <c r="M183" i="8"/>
  <c r="L183" i="8"/>
  <c r="K183" i="8"/>
  <c r="J183" i="8"/>
  <c r="I183" i="8"/>
  <c r="H183" i="8"/>
  <c r="G183" i="8"/>
  <c r="F183" i="8"/>
  <c r="E183" i="8"/>
  <c r="D183" i="8"/>
  <c r="C183" i="8"/>
  <c r="B183" i="8"/>
  <c r="M182" i="8"/>
  <c r="K182" i="8"/>
  <c r="J182" i="8"/>
  <c r="I182" i="8"/>
  <c r="G182" i="8"/>
  <c r="F182" i="8"/>
  <c r="E182" i="8"/>
  <c r="C182" i="8"/>
  <c r="B182" i="8"/>
  <c r="M181" i="8"/>
  <c r="L181" i="8"/>
  <c r="K181" i="8"/>
  <c r="J181" i="8"/>
  <c r="I181" i="8"/>
  <c r="H181" i="8"/>
  <c r="G181" i="8"/>
  <c r="F181" i="8"/>
  <c r="E181" i="8"/>
  <c r="D181" i="8"/>
  <c r="C181" i="8"/>
  <c r="B181" i="8"/>
  <c r="M179" i="8"/>
  <c r="L179" i="8"/>
  <c r="K179" i="8"/>
  <c r="J179" i="8"/>
  <c r="I179" i="8"/>
  <c r="H179" i="8"/>
  <c r="G179" i="8"/>
  <c r="F179" i="8"/>
  <c r="E179" i="8"/>
  <c r="D179" i="8"/>
  <c r="C179" i="8"/>
  <c r="B179" i="8"/>
  <c r="M178" i="8"/>
  <c r="L178" i="8"/>
  <c r="K178" i="8"/>
  <c r="J178" i="8"/>
  <c r="I178" i="8"/>
  <c r="H178" i="8"/>
  <c r="G178" i="8"/>
  <c r="F178" i="8"/>
  <c r="E178" i="8"/>
  <c r="D178" i="8"/>
  <c r="C178" i="8"/>
  <c r="B178" i="8"/>
  <c r="M177" i="8"/>
  <c r="M176" i="8" s="1"/>
  <c r="J177" i="8"/>
  <c r="I177" i="8"/>
  <c r="E177" i="8"/>
  <c r="B177" i="8"/>
  <c r="M175" i="8"/>
  <c r="L175" i="8"/>
  <c r="K175" i="8"/>
  <c r="J175" i="8"/>
  <c r="I175" i="8"/>
  <c r="H175" i="8"/>
  <c r="G175" i="8"/>
  <c r="F175" i="8"/>
  <c r="E175" i="8"/>
  <c r="D175" i="8"/>
  <c r="C175" i="8"/>
  <c r="B175" i="8"/>
  <c r="M174" i="8"/>
  <c r="L174" i="8"/>
  <c r="K174" i="8"/>
  <c r="J174" i="8"/>
  <c r="I174" i="8"/>
  <c r="H174" i="8"/>
  <c r="G174" i="8"/>
  <c r="F174" i="8"/>
  <c r="E174" i="8"/>
  <c r="D174" i="8"/>
  <c r="C174" i="8"/>
  <c r="B174" i="8"/>
  <c r="M173" i="8"/>
  <c r="L173" i="8"/>
  <c r="L172" i="8" s="1"/>
  <c r="K173" i="8"/>
  <c r="K172" i="8" s="1"/>
  <c r="J173" i="8"/>
  <c r="J172" i="8" s="1"/>
  <c r="I173" i="8"/>
  <c r="I172" i="8" s="1"/>
  <c r="H173" i="8"/>
  <c r="H172" i="8" s="1"/>
  <c r="G173" i="8"/>
  <c r="G172" i="8" s="1"/>
  <c r="F173" i="8"/>
  <c r="F172" i="8" s="1"/>
  <c r="E173" i="8"/>
  <c r="E172" i="8" s="1"/>
  <c r="D173" i="8"/>
  <c r="D172" i="8" s="1"/>
  <c r="C173" i="8"/>
  <c r="C172" i="8" s="1"/>
  <c r="B173" i="8"/>
  <c r="B172" i="8" s="1"/>
  <c r="M172" i="8"/>
  <c r="M171" i="8"/>
  <c r="L171" i="8"/>
  <c r="K171" i="8"/>
  <c r="J171" i="8"/>
  <c r="I171" i="8"/>
  <c r="H171" i="8"/>
  <c r="G171" i="8"/>
  <c r="F171" i="8"/>
  <c r="E171" i="8"/>
  <c r="D171" i="8"/>
  <c r="C171" i="8"/>
  <c r="B171" i="8"/>
  <c r="M170" i="8"/>
  <c r="L170" i="8"/>
  <c r="K170" i="8"/>
  <c r="J170" i="8"/>
  <c r="I170" i="8"/>
  <c r="H170" i="8"/>
  <c r="G170" i="8"/>
  <c r="F170" i="8"/>
  <c r="E170" i="8"/>
  <c r="D170" i="8"/>
  <c r="C170" i="8"/>
  <c r="B170" i="8"/>
  <c r="M169" i="8"/>
  <c r="L169" i="8"/>
  <c r="K169" i="8"/>
  <c r="J169" i="8"/>
  <c r="I169" i="8"/>
  <c r="H169" i="8"/>
  <c r="G169" i="8"/>
  <c r="F169" i="8"/>
  <c r="E169" i="8"/>
  <c r="D169" i="8"/>
  <c r="C169" i="8"/>
  <c r="B169" i="8"/>
  <c r="M168" i="8"/>
  <c r="L168" i="8"/>
  <c r="K168" i="8"/>
  <c r="J168" i="8"/>
  <c r="I168" i="8"/>
  <c r="H168" i="8"/>
  <c r="G168" i="8"/>
  <c r="F168" i="8"/>
  <c r="E168" i="8"/>
  <c r="D168" i="8"/>
  <c r="C168" i="8"/>
  <c r="B168" i="8"/>
  <c r="M167" i="8"/>
  <c r="L167" i="8"/>
  <c r="K167" i="8"/>
  <c r="J167" i="8"/>
  <c r="I167" i="8"/>
  <c r="H167" i="8"/>
  <c r="G167" i="8"/>
  <c r="F167" i="8"/>
  <c r="E167" i="8"/>
  <c r="D167" i="8"/>
  <c r="C167" i="8"/>
  <c r="B167" i="8"/>
  <c r="M166" i="8"/>
  <c r="L166" i="8"/>
  <c r="K166" i="8"/>
  <c r="J166" i="8"/>
  <c r="I166" i="8"/>
  <c r="H166" i="8"/>
  <c r="G166" i="8"/>
  <c r="F166" i="8"/>
  <c r="E166" i="8"/>
  <c r="D166" i="8"/>
  <c r="C166" i="8"/>
  <c r="B166" i="8"/>
  <c r="M164" i="8"/>
  <c r="L164" i="8"/>
  <c r="K164" i="8"/>
  <c r="J164" i="8"/>
  <c r="I164" i="8"/>
  <c r="H164" i="8"/>
  <c r="G164" i="8"/>
  <c r="F164" i="8"/>
  <c r="E164" i="8"/>
  <c r="D164" i="8"/>
  <c r="C164" i="8"/>
  <c r="B164" i="8"/>
  <c r="M163" i="8"/>
  <c r="L163" i="8"/>
  <c r="K163" i="8"/>
  <c r="J163" i="8"/>
  <c r="I163" i="8"/>
  <c r="H163" i="8"/>
  <c r="G163" i="8"/>
  <c r="F163" i="8"/>
  <c r="E163" i="8"/>
  <c r="D163" i="8"/>
  <c r="C163" i="8"/>
  <c r="B163" i="8"/>
  <c r="M162" i="8"/>
  <c r="L162" i="8"/>
  <c r="K162" i="8"/>
  <c r="J162" i="8"/>
  <c r="I162" i="8"/>
  <c r="H162" i="8"/>
  <c r="G162" i="8"/>
  <c r="F162" i="8"/>
  <c r="E162" i="8"/>
  <c r="D162" i="8"/>
  <c r="C162" i="8"/>
  <c r="B162" i="8"/>
  <c r="M161" i="8"/>
  <c r="L161" i="8"/>
  <c r="K161" i="8"/>
  <c r="J161" i="8"/>
  <c r="I161" i="8"/>
  <c r="H161" i="8"/>
  <c r="G161" i="8"/>
  <c r="F161" i="8"/>
  <c r="E161" i="8"/>
  <c r="D161" i="8"/>
  <c r="C161" i="8"/>
  <c r="B161" i="8"/>
  <c r="L160" i="8"/>
  <c r="K160" i="8"/>
  <c r="J160" i="8"/>
  <c r="H160" i="8"/>
  <c r="G160" i="8"/>
  <c r="F160" i="8"/>
  <c r="D160" i="8"/>
  <c r="C160" i="8"/>
  <c r="B160" i="8"/>
  <c r="L159" i="8"/>
  <c r="K159" i="8"/>
  <c r="J159" i="8"/>
  <c r="H159" i="8"/>
  <c r="G159" i="8"/>
  <c r="F159" i="8"/>
  <c r="D159" i="8"/>
  <c r="C159" i="8"/>
  <c r="B159" i="8"/>
  <c r="M158" i="8"/>
  <c r="L158" i="8"/>
  <c r="K158" i="8"/>
  <c r="J158" i="8"/>
  <c r="I158" i="8"/>
  <c r="H158" i="8"/>
  <c r="G158" i="8"/>
  <c r="F158" i="8"/>
  <c r="E158" i="8"/>
  <c r="D158" i="8"/>
  <c r="C158" i="8"/>
  <c r="B158" i="8"/>
  <c r="M157" i="8"/>
  <c r="L157" i="8"/>
  <c r="K157" i="8"/>
  <c r="J157" i="8"/>
  <c r="I157" i="8"/>
  <c r="H157" i="8"/>
  <c r="G157" i="8"/>
  <c r="F157" i="8"/>
  <c r="E157" i="8"/>
  <c r="D157" i="8"/>
  <c r="C157" i="8"/>
  <c r="B157" i="8"/>
  <c r="M155" i="8"/>
  <c r="L155" i="8"/>
  <c r="K155" i="8"/>
  <c r="J155" i="8"/>
  <c r="I155" i="8"/>
  <c r="H155" i="8"/>
  <c r="G155" i="8"/>
  <c r="F155" i="8"/>
  <c r="E155" i="8"/>
  <c r="D155" i="8"/>
  <c r="C155" i="8"/>
  <c r="B155" i="8"/>
  <c r="M154" i="8"/>
  <c r="L154" i="8"/>
  <c r="K154" i="8"/>
  <c r="J154" i="8"/>
  <c r="I154" i="8"/>
  <c r="H154" i="8"/>
  <c r="G154" i="8"/>
  <c r="F154" i="8"/>
  <c r="E154" i="8"/>
  <c r="D154" i="8"/>
  <c r="C154" i="8"/>
  <c r="B154" i="8"/>
  <c r="M153" i="8"/>
  <c r="L153" i="8"/>
  <c r="K153" i="8"/>
  <c r="J153" i="8"/>
  <c r="I153" i="8"/>
  <c r="H153" i="8"/>
  <c r="G153" i="8"/>
  <c r="F153" i="8"/>
  <c r="E153" i="8"/>
  <c r="D153" i="8"/>
  <c r="C153" i="8"/>
  <c r="B153" i="8"/>
  <c r="M152" i="8"/>
  <c r="L152" i="8"/>
  <c r="K152" i="8"/>
  <c r="J152" i="8"/>
  <c r="I152" i="8"/>
  <c r="H152" i="8"/>
  <c r="G152" i="8"/>
  <c r="F152" i="8"/>
  <c r="E152" i="8"/>
  <c r="D152" i="8"/>
  <c r="C152" i="8"/>
  <c r="B152" i="8"/>
  <c r="M151" i="8"/>
  <c r="L151" i="8"/>
  <c r="K151" i="8"/>
  <c r="J151" i="8"/>
  <c r="I151" i="8"/>
  <c r="H151" i="8"/>
  <c r="G151" i="8"/>
  <c r="F151" i="8"/>
  <c r="E151" i="8"/>
  <c r="D151" i="8"/>
  <c r="C151" i="8"/>
  <c r="B151" i="8"/>
  <c r="M150" i="8"/>
  <c r="L150" i="8"/>
  <c r="K150" i="8"/>
  <c r="J150" i="8"/>
  <c r="I150" i="8"/>
  <c r="H150" i="8"/>
  <c r="G150" i="8"/>
  <c r="F150" i="8"/>
  <c r="E150" i="8"/>
  <c r="D150" i="8"/>
  <c r="C150" i="8"/>
  <c r="B150" i="8"/>
  <c r="M149" i="8"/>
  <c r="L149" i="8"/>
  <c r="K149" i="8"/>
  <c r="J149" i="8"/>
  <c r="I149" i="8"/>
  <c r="H149" i="8"/>
  <c r="G149" i="8"/>
  <c r="F149" i="8"/>
  <c r="E149" i="8"/>
  <c r="D149" i="8"/>
  <c r="C149" i="8"/>
  <c r="B149" i="8"/>
  <c r="J148" i="8"/>
  <c r="M147" i="8"/>
  <c r="L147" i="8"/>
  <c r="K147" i="8"/>
  <c r="J147" i="8"/>
  <c r="I147" i="8"/>
  <c r="H147" i="8"/>
  <c r="G147" i="8"/>
  <c r="F147" i="8"/>
  <c r="E147" i="8"/>
  <c r="D147" i="8"/>
  <c r="C147" i="8"/>
  <c r="B147" i="8"/>
  <c r="M146" i="8"/>
  <c r="L146" i="8"/>
  <c r="K146" i="8"/>
  <c r="J146" i="8"/>
  <c r="I146" i="8"/>
  <c r="H146" i="8"/>
  <c r="G146" i="8"/>
  <c r="F146" i="8"/>
  <c r="E146" i="8"/>
  <c r="D146" i="8"/>
  <c r="C146" i="8"/>
  <c r="B146" i="8"/>
  <c r="M145" i="8"/>
  <c r="L145" i="8"/>
  <c r="K145" i="8"/>
  <c r="J145" i="8"/>
  <c r="I145" i="8"/>
  <c r="H145" i="8"/>
  <c r="G145" i="8"/>
  <c r="F145" i="8"/>
  <c r="E145" i="8"/>
  <c r="D145" i="8"/>
  <c r="C145" i="8"/>
  <c r="B145" i="8"/>
  <c r="M143" i="8"/>
  <c r="L143" i="8"/>
  <c r="K143" i="8"/>
  <c r="J143" i="8"/>
  <c r="I143" i="8"/>
  <c r="H143" i="8"/>
  <c r="G143" i="8"/>
  <c r="F143" i="8"/>
  <c r="E143" i="8"/>
  <c r="D143" i="8"/>
  <c r="C143" i="8"/>
  <c r="B143" i="8"/>
  <c r="M142" i="8"/>
  <c r="L142" i="8"/>
  <c r="K142" i="8"/>
  <c r="J142" i="8"/>
  <c r="I142" i="8"/>
  <c r="H142" i="8"/>
  <c r="G142" i="8"/>
  <c r="F142" i="8"/>
  <c r="E142" i="8"/>
  <c r="D142" i="8"/>
  <c r="C142" i="8"/>
  <c r="B142" i="8"/>
  <c r="M141" i="8"/>
  <c r="L141" i="8"/>
  <c r="K141" i="8"/>
  <c r="J141" i="8"/>
  <c r="I141" i="8"/>
  <c r="H141" i="8"/>
  <c r="G141" i="8"/>
  <c r="F141" i="8"/>
  <c r="E141" i="8"/>
  <c r="D141" i="8"/>
  <c r="C141" i="8"/>
  <c r="B141" i="8"/>
  <c r="M140" i="8"/>
  <c r="L140" i="8"/>
  <c r="K140" i="8"/>
  <c r="J140" i="8"/>
  <c r="I140" i="8"/>
  <c r="H140" i="8"/>
  <c r="G140" i="8"/>
  <c r="F140" i="8"/>
  <c r="E140" i="8"/>
  <c r="D140" i="8"/>
  <c r="C140" i="8"/>
  <c r="B140" i="8"/>
  <c r="M139" i="8"/>
  <c r="L139" i="8"/>
  <c r="K139" i="8"/>
  <c r="J139" i="8"/>
  <c r="I139" i="8"/>
  <c r="H139" i="8"/>
  <c r="G139" i="8"/>
  <c r="F139" i="8"/>
  <c r="E139" i="8"/>
  <c r="D139" i="8"/>
  <c r="C139" i="8"/>
  <c r="B139" i="8"/>
  <c r="M138" i="8"/>
  <c r="L138" i="8"/>
  <c r="K138" i="8"/>
  <c r="J138" i="8"/>
  <c r="I138" i="8"/>
  <c r="H138" i="8"/>
  <c r="G138" i="8"/>
  <c r="F138" i="8"/>
  <c r="E138" i="8"/>
  <c r="D138" i="8"/>
  <c r="C138" i="8"/>
  <c r="B138" i="8"/>
  <c r="M137" i="8"/>
  <c r="L137" i="8"/>
  <c r="K137" i="8"/>
  <c r="J137" i="8"/>
  <c r="I137" i="8"/>
  <c r="H137" i="8"/>
  <c r="G137" i="8"/>
  <c r="F137" i="8"/>
  <c r="E137" i="8"/>
  <c r="D137" i="8"/>
  <c r="C137" i="8"/>
  <c r="B137" i="8"/>
  <c r="M136" i="8"/>
  <c r="L136" i="8"/>
  <c r="K136" i="8"/>
  <c r="J136" i="8"/>
  <c r="I136" i="8"/>
  <c r="H136" i="8"/>
  <c r="G136" i="8"/>
  <c r="F136" i="8"/>
  <c r="E136" i="8"/>
  <c r="D136" i="8"/>
  <c r="C136" i="8"/>
  <c r="B136" i="8"/>
  <c r="M135" i="8"/>
  <c r="L135" i="8"/>
  <c r="K135" i="8"/>
  <c r="J135" i="8"/>
  <c r="I135" i="8"/>
  <c r="H135" i="8"/>
  <c r="G135" i="8"/>
  <c r="F135" i="8"/>
  <c r="E135" i="8"/>
  <c r="D135" i="8"/>
  <c r="C135" i="8"/>
  <c r="B135" i="8"/>
  <c r="M134" i="8"/>
  <c r="L134" i="8"/>
  <c r="K134" i="8"/>
  <c r="J134" i="8"/>
  <c r="I134" i="8"/>
  <c r="H134" i="8"/>
  <c r="G134" i="8"/>
  <c r="F134" i="8"/>
  <c r="E134" i="8"/>
  <c r="D134" i="8"/>
  <c r="C134" i="8"/>
  <c r="B134" i="8"/>
  <c r="M133" i="8"/>
  <c r="L133" i="8"/>
  <c r="K133" i="8"/>
  <c r="J133" i="8"/>
  <c r="I133" i="8"/>
  <c r="H133" i="8"/>
  <c r="G133" i="8"/>
  <c r="F133" i="8"/>
  <c r="E133" i="8"/>
  <c r="D133" i="8"/>
  <c r="C133" i="8"/>
  <c r="B133" i="8"/>
  <c r="M132" i="8"/>
  <c r="L132" i="8"/>
  <c r="K132" i="8"/>
  <c r="J132" i="8"/>
  <c r="I132" i="8"/>
  <c r="H132" i="8"/>
  <c r="G132" i="8"/>
  <c r="F132" i="8"/>
  <c r="E132" i="8"/>
  <c r="D132" i="8"/>
  <c r="C132" i="8"/>
  <c r="B132" i="8"/>
  <c r="M131" i="8"/>
  <c r="M130" i="8" s="1"/>
  <c r="L131" i="8"/>
  <c r="K131" i="8"/>
  <c r="K130" i="8" s="1"/>
  <c r="J131" i="8"/>
  <c r="I131" i="8"/>
  <c r="I130" i="8" s="1"/>
  <c r="H131" i="8"/>
  <c r="G131" i="8"/>
  <c r="G130" i="8" s="1"/>
  <c r="F131" i="8"/>
  <c r="F130" i="8" s="1"/>
  <c r="E131" i="8"/>
  <c r="E130" i="8" s="1"/>
  <c r="D131" i="8"/>
  <c r="C131" i="8"/>
  <c r="C130" i="8" s="1"/>
  <c r="B131" i="8"/>
  <c r="B130" i="8" s="1"/>
  <c r="J130" i="8"/>
  <c r="M129" i="8"/>
  <c r="L129" i="8"/>
  <c r="K129" i="8"/>
  <c r="J129" i="8"/>
  <c r="I129" i="8"/>
  <c r="H129" i="8"/>
  <c r="G129" i="8"/>
  <c r="F129" i="8"/>
  <c r="E129" i="8"/>
  <c r="D129" i="8"/>
  <c r="C129" i="8"/>
  <c r="B129" i="8"/>
  <c r="M128" i="8"/>
  <c r="L128" i="8"/>
  <c r="K128" i="8"/>
  <c r="J128" i="8"/>
  <c r="I128" i="8"/>
  <c r="H128" i="8"/>
  <c r="G128" i="8"/>
  <c r="F128" i="8"/>
  <c r="E128" i="8"/>
  <c r="D128" i="8"/>
  <c r="C128" i="8"/>
  <c r="B128" i="8"/>
  <c r="M127" i="8"/>
  <c r="L127" i="8"/>
  <c r="K127" i="8"/>
  <c r="J127" i="8"/>
  <c r="I127" i="8"/>
  <c r="H127" i="8"/>
  <c r="G127" i="8"/>
  <c r="F127" i="8"/>
  <c r="E127" i="8"/>
  <c r="D127" i="8"/>
  <c r="C127" i="8"/>
  <c r="B127" i="8"/>
  <c r="M126" i="8"/>
  <c r="L126" i="8"/>
  <c r="K126" i="8"/>
  <c r="K125" i="8" s="1"/>
  <c r="J126" i="8"/>
  <c r="J125" i="8" s="1"/>
  <c r="I126" i="8"/>
  <c r="H126" i="8"/>
  <c r="G126" i="8"/>
  <c r="G125" i="8" s="1"/>
  <c r="F126" i="8"/>
  <c r="F125" i="8" s="1"/>
  <c r="E126" i="8"/>
  <c r="D126" i="8"/>
  <c r="C126" i="8"/>
  <c r="C125" i="8" s="1"/>
  <c r="B126" i="8"/>
  <c r="M124" i="8"/>
  <c r="L124" i="8"/>
  <c r="K124" i="8"/>
  <c r="J124" i="8"/>
  <c r="I124" i="8"/>
  <c r="H124" i="8"/>
  <c r="G124" i="8"/>
  <c r="F124" i="8"/>
  <c r="E124" i="8"/>
  <c r="D124" i="8"/>
  <c r="C124" i="8"/>
  <c r="B124" i="8"/>
  <c r="M123" i="8"/>
  <c r="L123" i="8"/>
  <c r="K123" i="8"/>
  <c r="J123" i="8"/>
  <c r="I123" i="8"/>
  <c r="H123" i="8"/>
  <c r="G123" i="8"/>
  <c r="F123" i="8"/>
  <c r="E123" i="8"/>
  <c r="D123" i="8"/>
  <c r="C123" i="8"/>
  <c r="B123" i="8"/>
  <c r="M122" i="8"/>
  <c r="L122" i="8"/>
  <c r="K122" i="8"/>
  <c r="J122" i="8"/>
  <c r="I122" i="8"/>
  <c r="H122" i="8"/>
  <c r="G122" i="8"/>
  <c r="F122" i="8"/>
  <c r="E122" i="8"/>
  <c r="D122" i="8"/>
  <c r="C122" i="8"/>
  <c r="B122" i="8"/>
  <c r="M121" i="8"/>
  <c r="L121" i="8"/>
  <c r="K121" i="8"/>
  <c r="K120" i="8" s="1"/>
  <c r="J121" i="8"/>
  <c r="I121" i="8"/>
  <c r="I120" i="8" s="1"/>
  <c r="H121" i="8"/>
  <c r="H120" i="8" s="1"/>
  <c r="G121" i="8"/>
  <c r="G120" i="8" s="1"/>
  <c r="F121" i="8"/>
  <c r="E121" i="8"/>
  <c r="D121" i="8"/>
  <c r="D120" i="8" s="1"/>
  <c r="C121" i="8"/>
  <c r="C120" i="8" s="1"/>
  <c r="B121" i="8"/>
  <c r="M120" i="8"/>
  <c r="L120" i="8"/>
  <c r="J119" i="8"/>
  <c r="B119" i="8"/>
  <c r="M113" i="8"/>
  <c r="L113" i="8"/>
  <c r="K113" i="8"/>
  <c r="J113" i="8"/>
  <c r="I113" i="8"/>
  <c r="H113" i="8"/>
  <c r="G113" i="8"/>
  <c r="F113" i="8"/>
  <c r="E113" i="8"/>
  <c r="D113" i="8"/>
  <c r="C113" i="8"/>
  <c r="B113" i="8"/>
  <c r="M107" i="8"/>
  <c r="L107" i="8"/>
  <c r="K107" i="8"/>
  <c r="J107" i="8"/>
  <c r="I107" i="8"/>
  <c r="H107" i="8"/>
  <c r="G107" i="8"/>
  <c r="F107" i="8"/>
  <c r="E107" i="8"/>
  <c r="D107" i="8"/>
  <c r="C107" i="8"/>
  <c r="B107" i="8"/>
  <c r="M106" i="8"/>
  <c r="L106" i="8"/>
  <c r="K106" i="8"/>
  <c r="J106" i="8"/>
  <c r="I106" i="8"/>
  <c r="H106" i="8"/>
  <c r="G106" i="8"/>
  <c r="F106" i="8"/>
  <c r="E106" i="8"/>
  <c r="D106" i="8"/>
  <c r="C106" i="8"/>
  <c r="B106" i="8"/>
  <c r="M105" i="8"/>
  <c r="M104" i="8" s="1"/>
  <c r="L105" i="8"/>
  <c r="L104" i="8" s="1"/>
  <c r="K105" i="8"/>
  <c r="K104" i="8" s="1"/>
  <c r="J105" i="8"/>
  <c r="I105" i="8"/>
  <c r="H105" i="8"/>
  <c r="H104" i="8" s="1"/>
  <c r="G105" i="8"/>
  <c r="G104" i="8" s="1"/>
  <c r="F105" i="8"/>
  <c r="E105" i="8"/>
  <c r="D105" i="8"/>
  <c r="D104" i="8" s="1"/>
  <c r="C105" i="8"/>
  <c r="C104" i="8" s="1"/>
  <c r="B105" i="8"/>
  <c r="M103" i="8"/>
  <c r="M102" i="8" s="1"/>
  <c r="L103" i="8"/>
  <c r="L102" i="8" s="1"/>
  <c r="K103" i="8"/>
  <c r="K102" i="8" s="1"/>
  <c r="J103" i="8"/>
  <c r="J102" i="8" s="1"/>
  <c r="I103" i="8"/>
  <c r="I102" i="8" s="1"/>
  <c r="H103" i="8"/>
  <c r="H102" i="8" s="1"/>
  <c r="G103" i="8"/>
  <c r="G102" i="8" s="1"/>
  <c r="F103" i="8"/>
  <c r="F102" i="8" s="1"/>
  <c r="E103" i="8"/>
  <c r="E102" i="8" s="1"/>
  <c r="D103" i="8"/>
  <c r="D102" i="8" s="1"/>
  <c r="C103" i="8"/>
  <c r="C102" i="8" s="1"/>
  <c r="B103" i="8"/>
  <c r="B102" i="8" s="1"/>
  <c r="M101" i="8"/>
  <c r="L101" i="8"/>
  <c r="K101" i="8"/>
  <c r="J101" i="8"/>
  <c r="I101" i="8"/>
  <c r="H101" i="8"/>
  <c r="G101" i="8"/>
  <c r="F101" i="8"/>
  <c r="E101" i="8"/>
  <c r="D101" i="8"/>
  <c r="C101" i="8"/>
  <c r="B101" i="8"/>
  <c r="M100" i="8"/>
  <c r="L100" i="8"/>
  <c r="K100" i="8"/>
  <c r="J100" i="8"/>
  <c r="I100" i="8"/>
  <c r="H100" i="8"/>
  <c r="G100" i="8"/>
  <c r="F100" i="8"/>
  <c r="E100" i="8"/>
  <c r="D100" i="8"/>
  <c r="C100" i="8"/>
  <c r="B100" i="8"/>
  <c r="M99" i="8"/>
  <c r="L99" i="8"/>
  <c r="K99" i="8"/>
  <c r="J99" i="8"/>
  <c r="I99" i="8"/>
  <c r="H99" i="8"/>
  <c r="G99" i="8"/>
  <c r="F99" i="8"/>
  <c r="E99" i="8"/>
  <c r="D99" i="8"/>
  <c r="C99" i="8"/>
  <c r="B99" i="8"/>
  <c r="M98" i="8"/>
  <c r="L98" i="8"/>
  <c r="K98" i="8"/>
  <c r="J98" i="8"/>
  <c r="I98" i="8"/>
  <c r="H98" i="8"/>
  <c r="G98" i="8"/>
  <c r="F98" i="8"/>
  <c r="E98" i="8"/>
  <c r="D98" i="8"/>
  <c r="C98" i="8"/>
  <c r="B98" i="8"/>
  <c r="M97" i="8"/>
  <c r="L97" i="8"/>
  <c r="K97" i="8"/>
  <c r="J97" i="8"/>
  <c r="I97" i="8"/>
  <c r="H97" i="8"/>
  <c r="G97" i="8"/>
  <c r="F97" i="8"/>
  <c r="E97" i="8"/>
  <c r="D97" i="8"/>
  <c r="C97" i="8"/>
  <c r="B97" i="8"/>
  <c r="M96" i="8"/>
  <c r="L96" i="8"/>
  <c r="K96" i="8"/>
  <c r="J96" i="8"/>
  <c r="I96" i="8"/>
  <c r="H96" i="8"/>
  <c r="G96" i="8"/>
  <c r="F96" i="8"/>
  <c r="E96" i="8"/>
  <c r="D96" i="8"/>
  <c r="C96" i="8"/>
  <c r="B96" i="8"/>
  <c r="M95" i="8"/>
  <c r="L95" i="8"/>
  <c r="K95" i="8"/>
  <c r="J95" i="8"/>
  <c r="I95" i="8"/>
  <c r="H95" i="8"/>
  <c r="G95" i="8"/>
  <c r="F95" i="8"/>
  <c r="E95" i="8"/>
  <c r="D95" i="8"/>
  <c r="C95" i="8"/>
  <c r="B95" i="8"/>
  <c r="M94" i="8"/>
  <c r="L94" i="8"/>
  <c r="K94" i="8"/>
  <c r="J94" i="8"/>
  <c r="I94" i="8"/>
  <c r="H94" i="8"/>
  <c r="G94" i="8"/>
  <c r="F94" i="8"/>
  <c r="E94" i="8"/>
  <c r="D94" i="8"/>
  <c r="C94" i="8"/>
  <c r="B94" i="8"/>
  <c r="M93" i="8"/>
  <c r="L93" i="8"/>
  <c r="L92" i="8" s="1"/>
  <c r="K93" i="8"/>
  <c r="K92" i="8" s="1"/>
  <c r="J93" i="8"/>
  <c r="I93" i="8"/>
  <c r="H93" i="8"/>
  <c r="H92" i="8" s="1"/>
  <c r="G93" i="8"/>
  <c r="G92" i="8" s="1"/>
  <c r="F93" i="8"/>
  <c r="E93" i="8"/>
  <c r="D93" i="8"/>
  <c r="D92" i="8" s="1"/>
  <c r="C93" i="8"/>
  <c r="C92" i="8" s="1"/>
  <c r="B93" i="8"/>
  <c r="M91" i="8"/>
  <c r="L91" i="8"/>
  <c r="K91" i="8"/>
  <c r="J91" i="8"/>
  <c r="I91" i="8"/>
  <c r="H91" i="8"/>
  <c r="G91" i="8"/>
  <c r="F91" i="8"/>
  <c r="E91" i="8"/>
  <c r="D91" i="8"/>
  <c r="C91" i="8"/>
  <c r="B91" i="8"/>
  <c r="M90" i="8"/>
  <c r="L90" i="8"/>
  <c r="K90" i="8"/>
  <c r="J90" i="8"/>
  <c r="I90" i="8"/>
  <c r="H90" i="8"/>
  <c r="G90" i="8"/>
  <c r="F90" i="8"/>
  <c r="E90" i="8"/>
  <c r="D90" i="8"/>
  <c r="C90" i="8"/>
  <c r="B90" i="8"/>
  <c r="L89" i="8"/>
  <c r="K89" i="8"/>
  <c r="J89" i="8"/>
  <c r="H89" i="8"/>
  <c r="G89" i="8"/>
  <c r="F89" i="8"/>
  <c r="D89" i="8"/>
  <c r="C89" i="8"/>
  <c r="B89" i="8"/>
  <c r="M88" i="8"/>
  <c r="L88" i="8"/>
  <c r="K88" i="8"/>
  <c r="J88" i="8"/>
  <c r="I88" i="8"/>
  <c r="H88" i="8"/>
  <c r="G88" i="8"/>
  <c r="F88" i="8"/>
  <c r="E88" i="8"/>
  <c r="D88" i="8"/>
  <c r="C88" i="8"/>
  <c r="B88" i="8"/>
  <c r="M85" i="8"/>
  <c r="L85" i="8"/>
  <c r="K85" i="8"/>
  <c r="K84" i="8" s="1"/>
  <c r="J85" i="8"/>
  <c r="J84" i="8" s="1"/>
  <c r="I85" i="8"/>
  <c r="I84" i="8" s="1"/>
  <c r="H85" i="8"/>
  <c r="H84" i="8" s="1"/>
  <c r="G85" i="8"/>
  <c r="G84" i="8" s="1"/>
  <c r="F85" i="8"/>
  <c r="F84" i="8" s="1"/>
  <c r="E85" i="8"/>
  <c r="E84" i="8" s="1"/>
  <c r="D85" i="8"/>
  <c r="D84" i="8" s="1"/>
  <c r="C85" i="8"/>
  <c r="C84" i="8" s="1"/>
  <c r="B85" i="8"/>
  <c r="B84" i="8" s="1"/>
  <c r="M84" i="8"/>
  <c r="L84" i="8"/>
  <c r="M83" i="8"/>
  <c r="M82" i="8" s="1"/>
  <c r="L83" i="8"/>
  <c r="L82" i="8" s="1"/>
  <c r="K83" i="8"/>
  <c r="K82" i="8" s="1"/>
  <c r="J83" i="8"/>
  <c r="J82" i="8" s="1"/>
  <c r="I83" i="8"/>
  <c r="I82" i="8" s="1"/>
  <c r="H83" i="8"/>
  <c r="H82" i="8" s="1"/>
  <c r="G83" i="8"/>
  <c r="G82" i="8" s="1"/>
  <c r="F83" i="8"/>
  <c r="F82" i="8" s="1"/>
  <c r="E83" i="8"/>
  <c r="E82" i="8" s="1"/>
  <c r="D83" i="8"/>
  <c r="D82" i="8" s="1"/>
  <c r="C83" i="8"/>
  <c r="C82" i="8" s="1"/>
  <c r="B83" i="8"/>
  <c r="B82" i="8" s="1"/>
  <c r="M81" i="8"/>
  <c r="L81" i="8"/>
  <c r="K81" i="8"/>
  <c r="J81" i="8"/>
  <c r="I81" i="8"/>
  <c r="H81" i="8"/>
  <c r="G81" i="8"/>
  <c r="F81" i="8"/>
  <c r="E81" i="8"/>
  <c r="D81" i="8"/>
  <c r="C81" i="8"/>
  <c r="B81" i="8"/>
  <c r="M80" i="8"/>
  <c r="L80" i="8"/>
  <c r="L79" i="8" s="1"/>
  <c r="K80" i="8"/>
  <c r="J80" i="8"/>
  <c r="J79" i="8" s="1"/>
  <c r="I80" i="8"/>
  <c r="I79" i="8" s="1"/>
  <c r="H80" i="8"/>
  <c r="H79" i="8" s="1"/>
  <c r="G80" i="8"/>
  <c r="F80" i="8"/>
  <c r="F79" i="8" s="1"/>
  <c r="E80" i="8"/>
  <c r="E79" i="8" s="1"/>
  <c r="D80" i="8"/>
  <c r="D79" i="8" s="1"/>
  <c r="C80" i="8"/>
  <c r="B80" i="8"/>
  <c r="M79" i="8"/>
  <c r="M78" i="8"/>
  <c r="L78" i="8"/>
  <c r="K78" i="8"/>
  <c r="J78" i="8"/>
  <c r="J77" i="8" s="1"/>
  <c r="I78" i="8"/>
  <c r="I77" i="8" s="1"/>
  <c r="H78" i="8"/>
  <c r="H77" i="8" s="1"/>
  <c r="G78" i="8"/>
  <c r="G77" i="8" s="1"/>
  <c r="F78" i="8"/>
  <c r="F77" i="8" s="1"/>
  <c r="E78" i="8"/>
  <c r="E77" i="8" s="1"/>
  <c r="D78" i="8"/>
  <c r="D77" i="8" s="1"/>
  <c r="C78" i="8"/>
  <c r="C77" i="8" s="1"/>
  <c r="B78" i="8"/>
  <c r="M77" i="8"/>
  <c r="L77" i="8"/>
  <c r="K77" i="8"/>
  <c r="M74" i="8"/>
  <c r="L74" i="8"/>
  <c r="K74" i="8"/>
  <c r="J74" i="8"/>
  <c r="I74" i="8"/>
  <c r="H74" i="8"/>
  <c r="G74" i="8"/>
  <c r="F74" i="8"/>
  <c r="E74" i="8"/>
  <c r="D74" i="8"/>
  <c r="C74" i="8"/>
  <c r="B74" i="8"/>
  <c r="M73" i="8"/>
  <c r="L73" i="8"/>
  <c r="K73" i="8"/>
  <c r="K72" i="8" s="1"/>
  <c r="J73" i="8"/>
  <c r="J72" i="8" s="1"/>
  <c r="I73" i="8"/>
  <c r="I72" i="8" s="1"/>
  <c r="H73" i="8"/>
  <c r="H72" i="8" s="1"/>
  <c r="G73" i="8"/>
  <c r="G72" i="8" s="1"/>
  <c r="F73" i="8"/>
  <c r="F72" i="8" s="1"/>
  <c r="E73" i="8"/>
  <c r="E72" i="8" s="1"/>
  <c r="D73" i="8"/>
  <c r="D72" i="8" s="1"/>
  <c r="C73" i="8"/>
  <c r="C72" i="8" s="1"/>
  <c r="B73" i="8"/>
  <c r="B72" i="8" s="1"/>
  <c r="M72" i="8"/>
  <c r="L72" i="8"/>
  <c r="M71" i="8"/>
  <c r="L71" i="8"/>
  <c r="K71" i="8"/>
  <c r="J71" i="8"/>
  <c r="I71" i="8"/>
  <c r="H71" i="8"/>
  <c r="G71" i="8"/>
  <c r="F71" i="8"/>
  <c r="E71" i="8"/>
  <c r="D71" i="8"/>
  <c r="C71" i="8"/>
  <c r="B71" i="8"/>
  <c r="M70" i="8"/>
  <c r="L70" i="8"/>
  <c r="K70" i="8"/>
  <c r="J70" i="8"/>
  <c r="I70" i="8"/>
  <c r="H70" i="8"/>
  <c r="G70" i="8"/>
  <c r="F70" i="8"/>
  <c r="E70" i="8"/>
  <c r="D70" i="8"/>
  <c r="C70" i="8"/>
  <c r="B70" i="8"/>
  <c r="M69" i="8"/>
  <c r="L69" i="8"/>
  <c r="K69" i="8"/>
  <c r="J69" i="8"/>
  <c r="I69" i="8"/>
  <c r="H69" i="8"/>
  <c r="G69" i="8"/>
  <c r="F69" i="8"/>
  <c r="E69" i="8"/>
  <c r="D69" i="8"/>
  <c r="C69" i="8"/>
  <c r="B69" i="8"/>
  <c r="M68" i="8"/>
  <c r="L68" i="8"/>
  <c r="K68" i="8"/>
  <c r="J68" i="8"/>
  <c r="I68" i="8"/>
  <c r="H68" i="8"/>
  <c r="G68" i="8"/>
  <c r="F68" i="8"/>
  <c r="E68" i="8"/>
  <c r="D68" i="8"/>
  <c r="C68" i="8"/>
  <c r="B68" i="8"/>
  <c r="M67" i="8"/>
  <c r="L67" i="8"/>
  <c r="L66" i="8" s="1"/>
  <c r="K67" i="8"/>
  <c r="K66" i="8" s="1"/>
  <c r="J67" i="8"/>
  <c r="J66" i="8" s="1"/>
  <c r="I67" i="8"/>
  <c r="I66" i="8" s="1"/>
  <c r="H67" i="8"/>
  <c r="H66" i="8" s="1"/>
  <c r="G67" i="8"/>
  <c r="G66" i="8" s="1"/>
  <c r="F67" i="8"/>
  <c r="F66" i="8" s="1"/>
  <c r="E67" i="8"/>
  <c r="E66" i="8" s="1"/>
  <c r="D67" i="8"/>
  <c r="D66" i="8" s="1"/>
  <c r="C67" i="8"/>
  <c r="C66" i="8" s="1"/>
  <c r="B67" i="8"/>
  <c r="B66" i="8" s="1"/>
  <c r="M66" i="8"/>
  <c r="M65" i="8"/>
  <c r="L65" i="8"/>
  <c r="K65" i="8"/>
  <c r="J65" i="8"/>
  <c r="I65" i="8"/>
  <c r="H65" i="8"/>
  <c r="G65" i="8"/>
  <c r="F65" i="8"/>
  <c r="E65" i="8"/>
  <c r="D65" i="8"/>
  <c r="C65" i="8"/>
  <c r="B65" i="8"/>
  <c r="M64" i="8"/>
  <c r="L64" i="8"/>
  <c r="K64" i="8"/>
  <c r="J64" i="8"/>
  <c r="I64" i="8"/>
  <c r="H64" i="8"/>
  <c r="G64" i="8"/>
  <c r="F64" i="8"/>
  <c r="E64" i="8"/>
  <c r="D64" i="8"/>
  <c r="C64" i="8"/>
  <c r="B64" i="8"/>
  <c r="M63" i="8"/>
  <c r="L63" i="8"/>
  <c r="L62" i="8" s="1"/>
  <c r="K63" i="8"/>
  <c r="K62" i="8" s="1"/>
  <c r="J63" i="8"/>
  <c r="J62" i="8" s="1"/>
  <c r="I63" i="8"/>
  <c r="I62" i="8" s="1"/>
  <c r="H63" i="8"/>
  <c r="H62" i="8" s="1"/>
  <c r="G63" i="8"/>
  <c r="G62" i="8" s="1"/>
  <c r="F63" i="8"/>
  <c r="F62" i="8" s="1"/>
  <c r="E63" i="8"/>
  <c r="E62" i="8" s="1"/>
  <c r="D63" i="8"/>
  <c r="D62" i="8" s="1"/>
  <c r="C63" i="8"/>
  <c r="C62" i="8" s="1"/>
  <c r="B63" i="8"/>
  <c r="B62" i="8" s="1"/>
  <c r="M62" i="8"/>
  <c r="M61" i="8"/>
  <c r="L61" i="8"/>
  <c r="K61" i="8"/>
  <c r="J61" i="8"/>
  <c r="I61" i="8"/>
  <c r="H61" i="8"/>
  <c r="G61" i="8"/>
  <c r="F61" i="8"/>
  <c r="E61" i="8"/>
  <c r="D61" i="8"/>
  <c r="C61" i="8"/>
  <c r="B61" i="8"/>
  <c r="M60" i="8"/>
  <c r="L60" i="8"/>
  <c r="K60" i="8"/>
  <c r="J60" i="8"/>
  <c r="I60" i="8"/>
  <c r="H60" i="8"/>
  <c r="G60" i="8"/>
  <c r="F60" i="8"/>
  <c r="E60" i="8"/>
  <c r="D60" i="8"/>
  <c r="C60" i="8"/>
  <c r="B60" i="8"/>
  <c r="M59" i="8"/>
  <c r="L59" i="8"/>
  <c r="L58" i="8" s="1"/>
  <c r="K59" i="8"/>
  <c r="K58" i="8" s="1"/>
  <c r="J59" i="8"/>
  <c r="J58" i="8" s="1"/>
  <c r="I59" i="8"/>
  <c r="I58" i="8" s="1"/>
  <c r="H59" i="8"/>
  <c r="H58" i="8" s="1"/>
  <c r="G59" i="8"/>
  <c r="G58" i="8" s="1"/>
  <c r="F59" i="8"/>
  <c r="F58" i="8" s="1"/>
  <c r="E59" i="8"/>
  <c r="E58" i="8" s="1"/>
  <c r="D59" i="8"/>
  <c r="D58" i="8" s="1"/>
  <c r="C59" i="8"/>
  <c r="C58" i="8" s="1"/>
  <c r="B59" i="8"/>
  <c r="M58" i="8"/>
  <c r="M57" i="8"/>
  <c r="L57" i="8"/>
  <c r="K57" i="8"/>
  <c r="J57" i="8"/>
  <c r="I57" i="8"/>
  <c r="H57" i="8"/>
  <c r="G57" i="8"/>
  <c r="F57" i="8"/>
  <c r="E57" i="8"/>
  <c r="D57" i="8"/>
  <c r="C57" i="8"/>
  <c r="B57" i="8"/>
  <c r="M56" i="8"/>
  <c r="L56" i="8"/>
  <c r="K56" i="8"/>
  <c r="J56" i="8"/>
  <c r="I56" i="8"/>
  <c r="H56" i="8"/>
  <c r="G56" i="8"/>
  <c r="F56" i="8"/>
  <c r="E56" i="8"/>
  <c r="D56" i="8"/>
  <c r="C56" i="8"/>
  <c r="B56" i="8"/>
  <c r="M55" i="8"/>
  <c r="L55" i="8"/>
  <c r="K55" i="8"/>
  <c r="J55" i="8"/>
  <c r="I55" i="8"/>
  <c r="H55" i="8"/>
  <c r="G55" i="8"/>
  <c r="F55" i="8"/>
  <c r="E55" i="8"/>
  <c r="D55" i="8"/>
  <c r="C55" i="8"/>
  <c r="B55" i="8"/>
  <c r="M54" i="8"/>
  <c r="L54" i="8"/>
  <c r="K54" i="8"/>
  <c r="J54" i="8"/>
  <c r="I54" i="8"/>
  <c r="H54" i="8"/>
  <c r="G54" i="8"/>
  <c r="F54" i="8"/>
  <c r="E54" i="8"/>
  <c r="D54" i="8"/>
  <c r="C54" i="8"/>
  <c r="B54" i="8"/>
  <c r="M53" i="8"/>
  <c r="L53" i="8"/>
  <c r="K53" i="8"/>
  <c r="J53" i="8"/>
  <c r="I53" i="8"/>
  <c r="H53" i="8"/>
  <c r="G53" i="8"/>
  <c r="F53" i="8"/>
  <c r="E53" i="8"/>
  <c r="D53" i="8"/>
  <c r="C53" i="8"/>
  <c r="B53" i="8"/>
  <c r="M52" i="8"/>
  <c r="L52" i="8"/>
  <c r="K52" i="8"/>
  <c r="K51" i="8" s="1"/>
  <c r="J52" i="8"/>
  <c r="J51" i="8" s="1"/>
  <c r="I52" i="8"/>
  <c r="H52" i="8"/>
  <c r="G52" i="8"/>
  <c r="G51" i="8" s="1"/>
  <c r="F52" i="8"/>
  <c r="F51" i="8" s="1"/>
  <c r="E52" i="8"/>
  <c r="D52" i="8"/>
  <c r="C52" i="8"/>
  <c r="C51" i="8" s="1"/>
  <c r="B52" i="8"/>
  <c r="M50" i="8"/>
  <c r="L50" i="8"/>
  <c r="K50" i="8"/>
  <c r="J50" i="8"/>
  <c r="I50" i="8"/>
  <c r="H50" i="8"/>
  <c r="G50" i="8"/>
  <c r="F50" i="8"/>
  <c r="E50" i="8"/>
  <c r="D50" i="8"/>
  <c r="C50" i="8"/>
  <c r="B50" i="8"/>
  <c r="M49" i="8"/>
  <c r="L49" i="8"/>
  <c r="K49" i="8"/>
  <c r="J49" i="8"/>
  <c r="I49" i="8"/>
  <c r="H49" i="8"/>
  <c r="G49" i="8"/>
  <c r="F49" i="8"/>
  <c r="E49" i="8"/>
  <c r="D49" i="8"/>
  <c r="C49" i="8"/>
  <c r="B49" i="8"/>
  <c r="M48" i="8"/>
  <c r="L48" i="8"/>
  <c r="K48" i="8"/>
  <c r="J48" i="8"/>
  <c r="I48" i="8"/>
  <c r="H48" i="8"/>
  <c r="G48" i="8"/>
  <c r="F48" i="8"/>
  <c r="E48" i="8"/>
  <c r="D48" i="8"/>
  <c r="C48" i="8"/>
  <c r="B48" i="8"/>
  <c r="M47" i="8"/>
  <c r="L47" i="8"/>
  <c r="K47" i="8"/>
  <c r="J47" i="8"/>
  <c r="I47" i="8"/>
  <c r="H47" i="8"/>
  <c r="G47" i="8"/>
  <c r="F47" i="8"/>
  <c r="E47" i="8"/>
  <c r="D47" i="8"/>
  <c r="C47" i="8"/>
  <c r="B47" i="8"/>
  <c r="M46" i="8"/>
  <c r="L46" i="8"/>
  <c r="K46" i="8"/>
  <c r="J46" i="8"/>
  <c r="I46" i="8"/>
  <c r="H46" i="8"/>
  <c r="G46" i="8"/>
  <c r="F46" i="8"/>
  <c r="E46" i="8"/>
  <c r="D46" i="8"/>
  <c r="C46" i="8"/>
  <c r="B46" i="8"/>
  <c r="M45" i="8"/>
  <c r="L45" i="8"/>
  <c r="K45" i="8"/>
  <c r="I45" i="8"/>
  <c r="H45" i="8"/>
  <c r="G45" i="8"/>
  <c r="E45" i="8"/>
  <c r="D45" i="8"/>
  <c r="C45" i="8"/>
  <c r="M44" i="8"/>
  <c r="L44" i="8"/>
  <c r="K44" i="8"/>
  <c r="J44" i="8"/>
  <c r="I44" i="8"/>
  <c r="H44" i="8"/>
  <c r="G44" i="8"/>
  <c r="F44" i="8"/>
  <c r="E44" i="8"/>
  <c r="D44" i="8"/>
  <c r="C44" i="8"/>
  <c r="B44" i="8"/>
  <c r="M43" i="8"/>
  <c r="L43" i="8"/>
  <c r="K43" i="8"/>
  <c r="J43" i="8"/>
  <c r="I43" i="8"/>
  <c r="H43" i="8"/>
  <c r="G43" i="8"/>
  <c r="F43" i="8"/>
  <c r="E43" i="8"/>
  <c r="D43" i="8"/>
  <c r="C43" i="8"/>
  <c r="B43" i="8"/>
  <c r="M41" i="8"/>
  <c r="L41" i="8"/>
  <c r="L40" i="8" s="1"/>
  <c r="K41" i="8"/>
  <c r="K40" i="8" s="1"/>
  <c r="J41" i="8"/>
  <c r="J40" i="8" s="1"/>
  <c r="I41" i="8"/>
  <c r="I40" i="8" s="1"/>
  <c r="H41" i="8"/>
  <c r="H40" i="8" s="1"/>
  <c r="G41" i="8"/>
  <c r="G40" i="8" s="1"/>
  <c r="F41" i="8"/>
  <c r="F40" i="8" s="1"/>
  <c r="E41" i="8"/>
  <c r="E40" i="8" s="1"/>
  <c r="D41" i="8"/>
  <c r="D40" i="8" s="1"/>
  <c r="C41" i="8"/>
  <c r="C40" i="8" s="1"/>
  <c r="B41" i="8"/>
  <c r="B40" i="8" s="1"/>
  <c r="M40" i="8"/>
  <c r="M39" i="8"/>
  <c r="L39" i="8"/>
  <c r="K39" i="8"/>
  <c r="J39" i="8"/>
  <c r="I39" i="8"/>
  <c r="H39" i="8"/>
  <c r="G39" i="8"/>
  <c r="F39" i="8"/>
  <c r="E39" i="8"/>
  <c r="D39" i="8"/>
  <c r="C39" i="8"/>
  <c r="B39" i="8"/>
  <c r="M38" i="8"/>
  <c r="L38" i="8"/>
  <c r="K38" i="8"/>
  <c r="J38" i="8"/>
  <c r="I38" i="8"/>
  <c r="H38" i="8"/>
  <c r="G38" i="8"/>
  <c r="F38" i="8"/>
  <c r="E38" i="8"/>
  <c r="D38" i="8"/>
  <c r="C38" i="8"/>
  <c r="B38" i="8"/>
  <c r="M37" i="8"/>
  <c r="L37" i="8"/>
  <c r="K37" i="8"/>
  <c r="J37" i="8"/>
  <c r="J36" i="8" s="1"/>
  <c r="I37" i="8"/>
  <c r="I36" i="8" s="1"/>
  <c r="H37" i="8"/>
  <c r="H36" i="8" s="1"/>
  <c r="G37" i="8"/>
  <c r="G36" i="8" s="1"/>
  <c r="F37" i="8"/>
  <c r="F36" i="8" s="1"/>
  <c r="E37" i="8"/>
  <c r="E36" i="8" s="1"/>
  <c r="D37" i="8"/>
  <c r="D36" i="8" s="1"/>
  <c r="C37" i="8"/>
  <c r="C36" i="8" s="1"/>
  <c r="B37" i="8"/>
  <c r="B36" i="8" s="1"/>
  <c r="M36" i="8"/>
  <c r="L36" i="8"/>
  <c r="K36" i="8"/>
  <c r="M35" i="8"/>
  <c r="L35" i="8"/>
  <c r="K35" i="8"/>
  <c r="J35" i="8"/>
  <c r="I35" i="8"/>
  <c r="H35" i="8"/>
  <c r="G35" i="8"/>
  <c r="F35" i="8"/>
  <c r="E35" i="8"/>
  <c r="D35" i="8"/>
  <c r="C35" i="8"/>
  <c r="B35" i="8"/>
  <c r="M34" i="8"/>
  <c r="L34" i="8"/>
  <c r="K34" i="8"/>
  <c r="J34" i="8"/>
  <c r="I34" i="8"/>
  <c r="H34" i="8"/>
  <c r="G34" i="8"/>
  <c r="F34" i="8"/>
  <c r="E34" i="8"/>
  <c r="D34" i="8"/>
  <c r="C34" i="8"/>
  <c r="B34" i="8"/>
  <c r="M33" i="8"/>
  <c r="L33" i="8"/>
  <c r="K33" i="8"/>
  <c r="J33" i="8"/>
  <c r="I33" i="8"/>
  <c r="H33" i="8"/>
  <c r="G33" i="8"/>
  <c r="F33" i="8"/>
  <c r="E33" i="8"/>
  <c r="D33" i="8"/>
  <c r="C33" i="8"/>
  <c r="B33" i="8"/>
  <c r="M32" i="8"/>
  <c r="L32" i="8"/>
  <c r="K32" i="8"/>
  <c r="J32" i="8"/>
  <c r="I32" i="8"/>
  <c r="H32" i="8"/>
  <c r="G32" i="8"/>
  <c r="F32" i="8"/>
  <c r="E32" i="8"/>
  <c r="D32" i="8"/>
  <c r="C32" i="8"/>
  <c r="B32" i="8"/>
  <c r="M31" i="8"/>
  <c r="L31" i="8"/>
  <c r="K31" i="8"/>
  <c r="J31" i="8"/>
  <c r="I31" i="8"/>
  <c r="H31" i="8"/>
  <c r="G31" i="8"/>
  <c r="F31" i="8"/>
  <c r="E31" i="8"/>
  <c r="D31" i="8"/>
  <c r="C31" i="8"/>
  <c r="B31" i="8"/>
  <c r="M30" i="8"/>
  <c r="L30" i="8"/>
  <c r="K30" i="8"/>
  <c r="J30" i="8"/>
  <c r="I30" i="8"/>
  <c r="H30" i="8"/>
  <c r="G30" i="8"/>
  <c r="F30" i="8"/>
  <c r="E30" i="8"/>
  <c r="D30" i="8"/>
  <c r="C30" i="8"/>
  <c r="B30" i="8"/>
  <c r="M29" i="8"/>
  <c r="L29" i="8"/>
  <c r="K29" i="8"/>
  <c r="K28" i="8" s="1"/>
  <c r="J29" i="8"/>
  <c r="J28" i="8" s="1"/>
  <c r="I29" i="8"/>
  <c r="H29" i="8"/>
  <c r="G29" i="8"/>
  <c r="G28" i="8" s="1"/>
  <c r="F29" i="8"/>
  <c r="F28" i="8" s="1"/>
  <c r="E29" i="8"/>
  <c r="D29" i="8"/>
  <c r="C29" i="8"/>
  <c r="C28" i="8" s="1"/>
  <c r="B29" i="8"/>
  <c r="M27" i="8"/>
  <c r="L27" i="8"/>
  <c r="K27" i="8"/>
  <c r="J27" i="8"/>
  <c r="I27" i="8"/>
  <c r="H27" i="8"/>
  <c r="G27" i="8"/>
  <c r="F27" i="8"/>
  <c r="E27" i="8"/>
  <c r="D27" i="8"/>
  <c r="C27" i="8"/>
  <c r="B27" i="8"/>
  <c r="M26" i="8"/>
  <c r="L26" i="8"/>
  <c r="K26" i="8"/>
  <c r="J26" i="8"/>
  <c r="I26" i="8"/>
  <c r="H26" i="8"/>
  <c r="G26" i="8"/>
  <c r="F26" i="8"/>
  <c r="E26" i="8"/>
  <c r="D26" i="8"/>
  <c r="C26" i="8"/>
  <c r="B26" i="8"/>
  <c r="M25" i="8"/>
  <c r="L25" i="8"/>
  <c r="K25" i="8"/>
  <c r="K24" i="8" s="1"/>
  <c r="J25" i="8"/>
  <c r="J24" i="8" s="1"/>
  <c r="I25" i="8"/>
  <c r="H25" i="8"/>
  <c r="G25" i="8"/>
  <c r="G24" i="8" s="1"/>
  <c r="F25" i="8"/>
  <c r="F24" i="8" s="1"/>
  <c r="E25" i="8"/>
  <c r="D25" i="8"/>
  <c r="D24" i="8" s="1"/>
  <c r="C25" i="8"/>
  <c r="C24" i="8" s="1"/>
  <c r="B25" i="8"/>
  <c r="M23" i="8"/>
  <c r="L23" i="8"/>
  <c r="K23" i="8"/>
  <c r="J23" i="8"/>
  <c r="I23" i="8"/>
  <c r="H23" i="8"/>
  <c r="G23" i="8"/>
  <c r="F23" i="8"/>
  <c r="E23" i="8"/>
  <c r="D23" i="8"/>
  <c r="C23" i="8"/>
  <c r="B23" i="8"/>
  <c r="M22" i="8"/>
  <c r="L22" i="8"/>
  <c r="K22" i="8"/>
  <c r="J22" i="8"/>
  <c r="I22" i="8"/>
  <c r="H22" i="8"/>
  <c r="G22" i="8"/>
  <c r="F22" i="8"/>
  <c r="E22" i="8"/>
  <c r="D22" i="8"/>
  <c r="C22" i="8"/>
  <c r="B22" i="8"/>
  <c r="M21" i="8"/>
  <c r="L21" i="8"/>
  <c r="K21" i="8"/>
  <c r="J21" i="8"/>
  <c r="I21" i="8"/>
  <c r="H21" i="8"/>
  <c r="G21" i="8"/>
  <c r="F21" i="8"/>
  <c r="E21" i="8"/>
  <c r="D21" i="8"/>
  <c r="C21" i="8"/>
  <c r="B21" i="8"/>
  <c r="M20" i="8"/>
  <c r="L20" i="8"/>
  <c r="K20" i="8"/>
  <c r="J20" i="8"/>
  <c r="I20" i="8"/>
  <c r="H20" i="8"/>
  <c r="G20" i="8"/>
  <c r="F20" i="8"/>
  <c r="E20" i="8"/>
  <c r="D20" i="8"/>
  <c r="C20" i="8"/>
  <c r="B20" i="8"/>
  <c r="M19" i="8"/>
  <c r="L19" i="8"/>
  <c r="L18" i="8" s="1"/>
  <c r="K19" i="8"/>
  <c r="K18" i="8" s="1"/>
  <c r="J19" i="8"/>
  <c r="J18" i="8" s="1"/>
  <c r="I19" i="8"/>
  <c r="I18" i="8" s="1"/>
  <c r="H19" i="8"/>
  <c r="H18" i="8" s="1"/>
  <c r="G19" i="8"/>
  <c r="G18" i="8" s="1"/>
  <c r="F19" i="8"/>
  <c r="F18" i="8" s="1"/>
  <c r="E19" i="8"/>
  <c r="D19" i="8"/>
  <c r="D18" i="8" s="1"/>
  <c r="C19" i="8"/>
  <c r="C18" i="8" s="1"/>
  <c r="B19" i="8"/>
  <c r="B18" i="8" s="1"/>
  <c r="M18" i="8"/>
  <c r="M17" i="8"/>
  <c r="L17" i="8"/>
  <c r="K17" i="8"/>
  <c r="J17" i="8"/>
  <c r="I17" i="8"/>
  <c r="H17" i="8"/>
  <c r="G17" i="8"/>
  <c r="F17" i="8"/>
  <c r="E17" i="8"/>
  <c r="D17" i="8"/>
  <c r="C17" i="8"/>
  <c r="B17" i="8"/>
  <c r="M16" i="8"/>
  <c r="L16" i="8"/>
  <c r="K16" i="8"/>
  <c r="J16" i="8"/>
  <c r="I16" i="8"/>
  <c r="H16" i="8"/>
  <c r="G16" i="8"/>
  <c r="G15" i="8" s="1"/>
  <c r="F16" i="8"/>
  <c r="F15" i="8" s="1"/>
  <c r="E16" i="8"/>
  <c r="E15" i="8" s="1"/>
  <c r="D16" i="8"/>
  <c r="D15" i="8" s="1"/>
  <c r="C16" i="8"/>
  <c r="C15" i="8" s="1"/>
  <c r="B16" i="8"/>
  <c r="M15" i="8"/>
  <c r="L15" i="8"/>
  <c r="K15" i="8"/>
  <c r="J15" i="8"/>
  <c r="I15" i="8"/>
  <c r="H15" i="8"/>
  <c r="M14" i="8"/>
  <c r="L14" i="8"/>
  <c r="K14" i="8"/>
  <c r="J14" i="8"/>
  <c r="I14" i="8"/>
  <c r="H14" i="8"/>
  <c r="G14" i="8"/>
  <c r="F14" i="8"/>
  <c r="E14" i="8"/>
  <c r="D14" i="8"/>
  <c r="C14" i="8"/>
  <c r="B14" i="8"/>
  <c r="M13" i="8"/>
  <c r="L13" i="8"/>
  <c r="K13" i="8"/>
  <c r="J13" i="8"/>
  <c r="I13" i="8"/>
  <c r="H13" i="8"/>
  <c r="G13" i="8"/>
  <c r="F13" i="8"/>
  <c r="E13" i="8"/>
  <c r="D13" i="8"/>
  <c r="C13" i="8"/>
  <c r="B13" i="8"/>
  <c r="M12" i="8"/>
  <c r="L12" i="8"/>
  <c r="K12" i="8"/>
  <c r="J12" i="8"/>
  <c r="I12" i="8"/>
  <c r="H12" i="8"/>
  <c r="G12" i="8"/>
  <c r="F12" i="8"/>
  <c r="E12" i="8"/>
  <c r="D12" i="8"/>
  <c r="C12" i="8"/>
  <c r="B12" i="8"/>
  <c r="M11" i="8"/>
  <c r="L11" i="8"/>
  <c r="K11" i="8"/>
  <c r="J11" i="8"/>
  <c r="I11" i="8"/>
  <c r="H11" i="8"/>
  <c r="G11" i="8"/>
  <c r="F11" i="8"/>
  <c r="E11" i="8"/>
  <c r="D11" i="8"/>
  <c r="C11" i="8"/>
  <c r="B11" i="8"/>
  <c r="M10" i="8"/>
  <c r="L10" i="8"/>
  <c r="K10" i="8"/>
  <c r="J10" i="8"/>
  <c r="I10" i="8"/>
  <c r="H10" i="8"/>
  <c r="G10" i="8"/>
  <c r="F10" i="8"/>
  <c r="E10" i="8"/>
  <c r="D10" i="8"/>
  <c r="C10" i="8"/>
  <c r="B10" i="8"/>
  <c r="M9" i="8"/>
  <c r="L9" i="8"/>
  <c r="K9" i="8"/>
  <c r="J9" i="8"/>
  <c r="I9" i="8"/>
  <c r="H9" i="8"/>
  <c r="G9" i="8"/>
  <c r="F9" i="8"/>
  <c r="E9" i="8"/>
  <c r="D9" i="8"/>
  <c r="C9" i="8"/>
  <c r="B9" i="8"/>
  <c r="M8" i="8"/>
  <c r="L8" i="8"/>
  <c r="K8" i="8"/>
  <c r="J8" i="8"/>
  <c r="I8" i="8"/>
  <c r="H8" i="8"/>
  <c r="G8" i="8"/>
  <c r="F8" i="8"/>
  <c r="E8" i="8"/>
  <c r="D8" i="8"/>
  <c r="C8" i="8"/>
  <c r="B8" i="8"/>
  <c r="M7" i="8"/>
  <c r="L7" i="8"/>
  <c r="L6" i="8" s="1"/>
  <c r="K7" i="8"/>
  <c r="J7" i="8"/>
  <c r="I7" i="8"/>
  <c r="H7" i="8"/>
  <c r="H6" i="8" s="1"/>
  <c r="G7" i="8"/>
  <c r="F7" i="8"/>
  <c r="F6" i="8" s="1"/>
  <c r="E7" i="8"/>
  <c r="D7" i="8"/>
  <c r="D6" i="8" s="1"/>
  <c r="C7" i="8"/>
  <c r="B7" i="8"/>
  <c r="J198" i="8" l="1"/>
  <c r="E120" i="8"/>
  <c r="E42" i="8"/>
  <c r="C201" i="8"/>
  <c r="G187" i="8"/>
  <c r="K187" i="8"/>
  <c r="K42" i="8"/>
  <c r="E18" i="8"/>
  <c r="N18" i="8" s="1"/>
  <c r="L42" i="8"/>
  <c r="J176" i="8"/>
  <c r="G42" i="8"/>
  <c r="C180" i="8"/>
  <c r="I187" i="8"/>
  <c r="G180" i="8"/>
  <c r="M187" i="8"/>
  <c r="M42" i="8"/>
  <c r="F156" i="8"/>
  <c r="B176" i="8"/>
  <c r="C144" i="8"/>
  <c r="G144" i="8"/>
  <c r="I42" i="8"/>
  <c r="H156" i="8"/>
  <c r="D42" i="8"/>
  <c r="H42" i="8"/>
  <c r="I176" i="8"/>
  <c r="B198" i="8"/>
  <c r="I235" i="8"/>
  <c r="C42" i="8"/>
  <c r="C87" i="8"/>
  <c r="G87" i="8"/>
  <c r="K87" i="8"/>
  <c r="B156" i="8"/>
  <c r="J156" i="8"/>
  <c r="L156" i="8"/>
  <c r="D156" i="8"/>
  <c r="E235" i="8"/>
  <c r="M144" i="8"/>
  <c r="H144" i="8"/>
  <c r="H180" i="8"/>
  <c r="N52" i="8"/>
  <c r="N53" i="8"/>
  <c r="N54" i="8"/>
  <c r="N55" i="8"/>
  <c r="N56" i="8"/>
  <c r="N57" i="8"/>
  <c r="J144" i="8"/>
  <c r="C156" i="8"/>
  <c r="G156" i="8"/>
  <c r="K156" i="8"/>
  <c r="N181" i="8"/>
  <c r="C225" i="8"/>
  <c r="G225" i="8"/>
  <c r="K225" i="8"/>
  <c r="C235" i="8"/>
  <c r="D144" i="8"/>
  <c r="I144" i="8"/>
  <c r="E156" i="8"/>
  <c r="L180" i="8"/>
  <c r="N227" i="8"/>
  <c r="K180" i="8"/>
  <c r="N183" i="8"/>
  <c r="N184" i="8"/>
  <c r="N185" i="8"/>
  <c r="N216" i="8"/>
  <c r="N218" i="8"/>
  <c r="N219" i="8"/>
  <c r="D225" i="8"/>
  <c r="H225" i="8"/>
  <c r="L225" i="8"/>
  <c r="E144" i="8"/>
  <c r="K144" i="8"/>
  <c r="I87" i="8"/>
  <c r="I156" i="8"/>
  <c r="F235" i="8"/>
  <c r="N102" i="8"/>
  <c r="N192" i="8"/>
  <c r="N194" i="8"/>
  <c r="E225" i="8"/>
  <c r="I225" i="8"/>
  <c r="M225" i="8"/>
  <c r="B144" i="8"/>
  <c r="F144" i="8"/>
  <c r="L144" i="8"/>
  <c r="M87" i="8"/>
  <c r="M156" i="8"/>
  <c r="D180" i="8"/>
  <c r="J235" i="8"/>
  <c r="B45" i="8"/>
  <c r="B42" i="8" s="1"/>
  <c r="F45" i="8"/>
  <c r="F42" i="8" s="1"/>
  <c r="F5" i="8" s="1"/>
  <c r="J45" i="8"/>
  <c r="J42" i="8" s="1"/>
  <c r="H24" i="8"/>
  <c r="M28" i="8"/>
  <c r="I125" i="8"/>
  <c r="N195" i="8"/>
  <c r="F177" i="8"/>
  <c r="F176" i="8" s="1"/>
  <c r="F199" i="8"/>
  <c r="F198" i="8" s="1"/>
  <c r="N231" i="8"/>
  <c r="I6" i="8"/>
  <c r="E24" i="8"/>
  <c r="N31" i="8"/>
  <c r="N39" i="8"/>
  <c r="N43" i="8"/>
  <c r="N46" i="8"/>
  <c r="N47" i="8"/>
  <c r="N50" i="8"/>
  <c r="D201" i="8"/>
  <c r="H201" i="8"/>
  <c r="L201" i="8"/>
  <c r="L24" i="8"/>
  <c r="E28" i="8"/>
  <c r="N228" i="8"/>
  <c r="N229" i="8"/>
  <c r="N16" i="8"/>
  <c r="I24" i="8"/>
  <c r="N29" i="8"/>
  <c r="N30" i="8"/>
  <c r="N32" i="8"/>
  <c r="N33" i="8"/>
  <c r="N35" i="8"/>
  <c r="N37" i="8"/>
  <c r="N38" i="8"/>
  <c r="N40" i="8"/>
  <c r="N41" i="8"/>
  <c r="N44" i="8"/>
  <c r="N48" i="8"/>
  <c r="N49" i="8"/>
  <c r="N7" i="8"/>
  <c r="N8" i="8"/>
  <c r="N9" i="8"/>
  <c r="B6" i="8"/>
  <c r="J6" i="8"/>
  <c r="N12" i="8"/>
  <c r="N13" i="8"/>
  <c r="N14" i="8"/>
  <c r="B15" i="8"/>
  <c r="N15" i="8" s="1"/>
  <c r="N19" i="8"/>
  <c r="N20" i="8"/>
  <c r="N21" i="8"/>
  <c r="N22" i="8"/>
  <c r="N23" i="8"/>
  <c r="N25" i="8"/>
  <c r="N26" i="8"/>
  <c r="N27" i="8"/>
  <c r="D51" i="8"/>
  <c r="H51" i="8"/>
  <c r="L51" i="8"/>
  <c r="D87" i="8"/>
  <c r="H87" i="8"/>
  <c r="L87" i="8"/>
  <c r="E104" i="8"/>
  <c r="I104" i="8"/>
  <c r="E176" i="8"/>
  <c r="F180" i="8"/>
  <c r="J180" i="8"/>
  <c r="N182" i="8"/>
  <c r="E198" i="8"/>
  <c r="I28" i="8"/>
  <c r="E125" i="8"/>
  <c r="M125" i="8"/>
  <c r="E6" i="8"/>
  <c r="N17" i="8"/>
  <c r="M24" i="8"/>
  <c r="N34" i="8"/>
  <c r="N36" i="8"/>
  <c r="C6" i="8"/>
  <c r="G6" i="8"/>
  <c r="G5" i="8" s="1"/>
  <c r="K6" i="8"/>
  <c r="K5" i="8" s="1"/>
  <c r="D28" i="8"/>
  <c r="H28" i="8"/>
  <c r="L28" i="8"/>
  <c r="E51" i="8"/>
  <c r="I51" i="8"/>
  <c r="M51" i="8"/>
  <c r="N59" i="8"/>
  <c r="B58" i="8"/>
  <c r="N58" i="8" s="1"/>
  <c r="N60" i="8"/>
  <c r="N61" i="8"/>
  <c r="N62" i="8"/>
  <c r="E87" i="8"/>
  <c r="E92" i="8"/>
  <c r="I92" i="8"/>
  <c r="M92" i="8"/>
  <c r="N186" i="8"/>
  <c r="E208" i="8"/>
  <c r="M208" i="8"/>
  <c r="N63" i="8"/>
  <c r="N64" i="8"/>
  <c r="N65" i="8"/>
  <c r="N80" i="8"/>
  <c r="N81" i="8"/>
  <c r="N82" i="8"/>
  <c r="E76" i="8"/>
  <c r="I76" i="8"/>
  <c r="M76" i="8"/>
  <c r="N93" i="8"/>
  <c r="N94" i="8"/>
  <c r="F92" i="8"/>
  <c r="J92" i="8"/>
  <c r="N95" i="8"/>
  <c r="N96" i="8"/>
  <c r="N97" i="8"/>
  <c r="N98" i="8"/>
  <c r="N99" i="8"/>
  <c r="N100" i="8"/>
  <c r="N101" i="8"/>
  <c r="N105" i="8"/>
  <c r="N106" i="8"/>
  <c r="F104" i="8"/>
  <c r="J104" i="8"/>
  <c r="N107" i="8"/>
  <c r="N113" i="8"/>
  <c r="N126" i="8"/>
  <c r="N127" i="8"/>
  <c r="N128" i="8"/>
  <c r="N129" i="8"/>
  <c r="D130" i="8"/>
  <c r="H130" i="8"/>
  <c r="L130" i="8"/>
  <c r="N173" i="8"/>
  <c r="N174" i="8"/>
  <c r="N175" i="8"/>
  <c r="N178" i="8"/>
  <c r="N179" i="8"/>
  <c r="H187" i="8"/>
  <c r="L187" i="8"/>
  <c r="N197" i="8"/>
  <c r="E201" i="8"/>
  <c r="I201" i="8"/>
  <c r="M201" i="8"/>
  <c r="N207" i="8"/>
  <c r="B208" i="8"/>
  <c r="N211" i="8"/>
  <c r="N233" i="8"/>
  <c r="N234" i="8"/>
  <c r="H235" i="8"/>
  <c r="N241" i="8"/>
  <c r="F119" i="8"/>
  <c r="N67" i="8"/>
  <c r="N68" i="8"/>
  <c r="N69" i="8"/>
  <c r="N70" i="8"/>
  <c r="N71" i="8"/>
  <c r="N72" i="8"/>
  <c r="N73" i="8"/>
  <c r="N74" i="8"/>
  <c r="C79" i="8"/>
  <c r="C76" i="8" s="1"/>
  <c r="G79" i="8"/>
  <c r="G76" i="8" s="1"/>
  <c r="K79" i="8"/>
  <c r="K76" i="8" s="1"/>
  <c r="N83" i="8"/>
  <c r="N88" i="8"/>
  <c r="N89" i="8"/>
  <c r="N90" i="8"/>
  <c r="F87" i="8"/>
  <c r="J87" i="8"/>
  <c r="N91" i="8"/>
  <c r="N103" i="8"/>
  <c r="N121" i="8"/>
  <c r="B120" i="8"/>
  <c r="F120" i="8"/>
  <c r="J120" i="8"/>
  <c r="N123" i="8"/>
  <c r="N124" i="8"/>
  <c r="N203" i="8"/>
  <c r="N226" i="8"/>
  <c r="F225" i="8"/>
  <c r="J225" i="8"/>
  <c r="N230" i="8"/>
  <c r="D235" i="8"/>
  <c r="N237" i="8"/>
  <c r="N238" i="8"/>
  <c r="N239" i="8"/>
  <c r="N78" i="8"/>
  <c r="F76" i="8"/>
  <c r="J76" i="8"/>
  <c r="B79" i="8"/>
  <c r="D76" i="8"/>
  <c r="H76" i="8"/>
  <c r="L76" i="8"/>
  <c r="N85" i="8"/>
  <c r="D125" i="8"/>
  <c r="H125" i="8"/>
  <c r="L125" i="8"/>
  <c r="N131" i="8"/>
  <c r="N132" i="8"/>
  <c r="N133" i="8"/>
  <c r="N134" i="8"/>
  <c r="N135" i="8"/>
  <c r="N136" i="8"/>
  <c r="N137" i="8"/>
  <c r="N138" i="8"/>
  <c r="N139" i="8"/>
  <c r="N140" i="8"/>
  <c r="N141" i="8"/>
  <c r="N142" i="8"/>
  <c r="N143" i="8"/>
  <c r="N145" i="8"/>
  <c r="N146" i="8"/>
  <c r="N147" i="8"/>
  <c r="N148" i="8"/>
  <c r="N149" i="8"/>
  <c r="N150" i="8"/>
  <c r="N151" i="8"/>
  <c r="N152" i="8"/>
  <c r="N153" i="8"/>
  <c r="N154" i="8"/>
  <c r="N155" i="8"/>
  <c r="N157" i="8"/>
  <c r="N158" i="8"/>
  <c r="N159" i="8"/>
  <c r="N160" i="8"/>
  <c r="N161" i="8"/>
  <c r="N162" i="8"/>
  <c r="N163" i="8"/>
  <c r="N164" i="8"/>
  <c r="N166" i="8"/>
  <c r="N167" i="8"/>
  <c r="N168" i="8"/>
  <c r="N169" i="8"/>
  <c r="N170" i="8"/>
  <c r="N171" i="8"/>
  <c r="N172" i="8"/>
  <c r="E180" i="8"/>
  <c r="I180" i="8"/>
  <c r="M180" i="8"/>
  <c r="N188" i="8"/>
  <c r="N189" i="8"/>
  <c r="B187" i="8"/>
  <c r="F187" i="8"/>
  <c r="J187" i="8"/>
  <c r="N191" i="8"/>
  <c r="N222" i="8"/>
  <c r="N223" i="8"/>
  <c r="N224" i="8"/>
  <c r="N11" i="8"/>
  <c r="N66" i="8"/>
  <c r="N84" i="8"/>
  <c r="N10" i="8"/>
  <c r="M6" i="8"/>
  <c r="B51" i="8"/>
  <c r="B87" i="8"/>
  <c r="B24" i="8"/>
  <c r="B28" i="8"/>
  <c r="B92" i="8"/>
  <c r="B104" i="8"/>
  <c r="B77" i="8"/>
  <c r="B125" i="8"/>
  <c r="B180" i="8"/>
  <c r="B193" i="8"/>
  <c r="N193" i="8" s="1"/>
  <c r="I198" i="8"/>
  <c r="N200" i="8"/>
  <c r="N204" i="8"/>
  <c r="N205" i="8"/>
  <c r="B206" i="8"/>
  <c r="N206" i="8" s="1"/>
  <c r="D214" i="8"/>
  <c r="H214" i="8"/>
  <c r="L214" i="8"/>
  <c r="N236" i="8"/>
  <c r="B235" i="8"/>
  <c r="N122" i="8"/>
  <c r="N209" i="8"/>
  <c r="F208" i="8"/>
  <c r="J208" i="8"/>
  <c r="N210" i="8"/>
  <c r="N190" i="8"/>
  <c r="N202" i="8"/>
  <c r="N215" i="8"/>
  <c r="N196" i="8"/>
  <c r="N212" i="8"/>
  <c r="N213" i="8"/>
  <c r="N217" i="8"/>
  <c r="N221" i="8"/>
  <c r="D199" i="8"/>
  <c r="D198" i="8" s="1"/>
  <c r="D177" i="8"/>
  <c r="D176" i="8" s="1"/>
  <c r="D119" i="8"/>
  <c r="D118" i="8"/>
  <c r="D117" i="8"/>
  <c r="D116" i="8"/>
  <c r="D115" i="8"/>
  <c r="D112" i="8"/>
  <c r="D111" i="8"/>
  <c r="D110" i="8"/>
  <c r="D109" i="8"/>
  <c r="H199" i="8"/>
  <c r="H198" i="8" s="1"/>
  <c r="H177" i="8"/>
  <c r="H176" i="8" s="1"/>
  <c r="H119" i="8"/>
  <c r="H118" i="8"/>
  <c r="H117" i="8"/>
  <c r="H116" i="8"/>
  <c r="H115" i="8"/>
  <c r="H112" i="8"/>
  <c r="H111" i="8"/>
  <c r="H110" i="8"/>
  <c r="H109" i="8"/>
  <c r="L199" i="8"/>
  <c r="L198" i="8" s="1"/>
  <c r="L177" i="8"/>
  <c r="L176" i="8" s="1"/>
  <c r="L119" i="8"/>
  <c r="L118" i="8"/>
  <c r="L117" i="8"/>
  <c r="L116" i="8"/>
  <c r="L115" i="8"/>
  <c r="L112" i="8"/>
  <c r="L111" i="8"/>
  <c r="L110" i="8"/>
  <c r="L109" i="8"/>
  <c r="B220" i="8"/>
  <c r="N220" i="8" s="1"/>
  <c r="B232" i="8"/>
  <c r="N232" i="8" s="1"/>
  <c r="B240" i="8"/>
  <c r="N240" i="8" s="1"/>
  <c r="E109" i="8"/>
  <c r="I109" i="8"/>
  <c r="M109" i="8"/>
  <c r="E110" i="8"/>
  <c r="I110" i="8"/>
  <c r="M110" i="8"/>
  <c r="E111" i="8"/>
  <c r="I111" i="8"/>
  <c r="M111" i="8"/>
  <c r="E112" i="8"/>
  <c r="I112" i="8"/>
  <c r="M112" i="8"/>
  <c r="E115" i="8"/>
  <c r="I115" i="8"/>
  <c r="M115" i="8"/>
  <c r="E116" i="8"/>
  <c r="I116" i="8"/>
  <c r="M116" i="8"/>
  <c r="E117" i="8"/>
  <c r="I117" i="8"/>
  <c r="M117" i="8"/>
  <c r="E118" i="8"/>
  <c r="I118" i="8"/>
  <c r="M118" i="8"/>
  <c r="E119" i="8"/>
  <c r="I119" i="8"/>
  <c r="M119" i="8"/>
  <c r="C111" i="8"/>
  <c r="G112" i="8"/>
  <c r="K112" i="8"/>
  <c r="B225" i="8"/>
  <c r="B109" i="8"/>
  <c r="F109" i="8"/>
  <c r="J109" i="8"/>
  <c r="B110" i="8"/>
  <c r="F110" i="8"/>
  <c r="J110" i="8"/>
  <c r="B111" i="8"/>
  <c r="F111" i="8"/>
  <c r="J111" i="8"/>
  <c r="B112" i="8"/>
  <c r="F112" i="8"/>
  <c r="J112" i="8"/>
  <c r="B115" i="8"/>
  <c r="F115" i="8"/>
  <c r="J115" i="8"/>
  <c r="B116" i="8"/>
  <c r="F116" i="8"/>
  <c r="J116" i="8"/>
  <c r="B117" i="8"/>
  <c r="F117" i="8"/>
  <c r="J117" i="8"/>
  <c r="B118" i="8"/>
  <c r="F118" i="8"/>
  <c r="J118" i="8"/>
  <c r="C109" i="8"/>
  <c r="G109" i="8"/>
  <c r="K109" i="8"/>
  <c r="K110" i="8"/>
  <c r="K111" i="8"/>
  <c r="C112" i="8"/>
  <c r="C115" i="8"/>
  <c r="G115" i="8"/>
  <c r="K115" i="8"/>
  <c r="K116" i="8"/>
  <c r="K117" i="8"/>
  <c r="C118" i="8"/>
  <c r="J5" i="8" l="1"/>
  <c r="M5" i="8"/>
  <c r="N187" i="8"/>
  <c r="N214" i="8"/>
  <c r="N120" i="8"/>
  <c r="N144" i="8"/>
  <c r="N156" i="8"/>
  <c r="C5" i="8"/>
  <c r="N28" i="8"/>
  <c r="D5" i="8"/>
  <c r="L5" i="8"/>
  <c r="N6" i="8"/>
  <c r="N201" i="8"/>
  <c r="H5" i="8"/>
  <c r="N130" i="8"/>
  <c r="N42" i="8"/>
  <c r="N208" i="8"/>
  <c r="N45" i="8"/>
  <c r="G116" i="8"/>
  <c r="N79" i="8"/>
  <c r="G110" i="8"/>
  <c r="N180" i="8"/>
  <c r="N24" i="8"/>
  <c r="E5" i="8"/>
  <c r="K118" i="8"/>
  <c r="G117" i="8"/>
  <c r="C116" i="8"/>
  <c r="N116" i="8" s="1"/>
  <c r="G111" i="8"/>
  <c r="C110" i="8"/>
  <c r="C108" i="8" s="1"/>
  <c r="N225" i="8"/>
  <c r="M108" i="8"/>
  <c r="N235" i="8"/>
  <c r="N125" i="8"/>
  <c r="N104" i="8"/>
  <c r="G118" i="8"/>
  <c r="C117" i="8"/>
  <c r="N92" i="8"/>
  <c r="N51" i="8"/>
  <c r="I5" i="8"/>
  <c r="N115" i="8"/>
  <c r="B114" i="8"/>
  <c r="N109" i="8"/>
  <c r="B108" i="8"/>
  <c r="C199" i="8"/>
  <c r="C177" i="8"/>
  <c r="L108" i="8"/>
  <c r="L114" i="8"/>
  <c r="C119" i="8"/>
  <c r="B5" i="8"/>
  <c r="M114" i="8"/>
  <c r="J114" i="8"/>
  <c r="N111" i="8"/>
  <c r="J108" i="8"/>
  <c r="K199" i="8"/>
  <c r="K198" i="8" s="1"/>
  <c r="K177" i="8"/>
  <c r="K176" i="8" s="1"/>
  <c r="I114" i="8"/>
  <c r="I108" i="8"/>
  <c r="D108" i="8"/>
  <c r="D114" i="8"/>
  <c r="K119" i="8"/>
  <c r="N87" i="8"/>
  <c r="N77" i="8"/>
  <c r="B76" i="8"/>
  <c r="K108" i="8"/>
  <c r="F114" i="8"/>
  <c r="N112" i="8"/>
  <c r="F108" i="8"/>
  <c r="G199" i="8"/>
  <c r="G198" i="8" s="1"/>
  <c r="G177" i="8"/>
  <c r="G176" i="8" s="1"/>
  <c r="E114" i="8"/>
  <c r="E108" i="8"/>
  <c r="H108" i="8"/>
  <c r="H114" i="8"/>
  <c r="G119" i="8"/>
  <c r="K114" i="8" l="1"/>
  <c r="G108" i="8"/>
  <c r="N118" i="8"/>
  <c r="G114" i="8"/>
  <c r="N110" i="8"/>
  <c r="B86" i="8"/>
  <c r="B75" i="8" s="1"/>
  <c r="B244" i="8" s="1"/>
  <c r="B248" i="3" s="1"/>
  <c r="C114" i="8"/>
  <c r="N117" i="8"/>
  <c r="K86" i="8"/>
  <c r="K75" i="8" s="1"/>
  <c r="K244" i="8" s="1"/>
  <c r="K248" i="3" s="1"/>
  <c r="M86" i="8"/>
  <c r="M75" i="8" s="1"/>
  <c r="M244" i="8" s="1"/>
  <c r="M248" i="3" s="1"/>
  <c r="E86" i="8"/>
  <c r="E75" i="8" s="1"/>
  <c r="E244" i="8" s="1"/>
  <c r="E248" i="3" s="1"/>
  <c r="F86" i="8"/>
  <c r="F75" i="8" s="1"/>
  <c r="F244" i="8" s="1"/>
  <c r="F248" i="3" s="1"/>
  <c r="H86" i="8"/>
  <c r="H75" i="8" s="1"/>
  <c r="H244" i="8" s="1"/>
  <c r="H248" i="3" s="1"/>
  <c r="N108" i="8"/>
  <c r="N76" i="8"/>
  <c r="N5" i="8"/>
  <c r="L86" i="8"/>
  <c r="L75" i="8" s="1"/>
  <c r="L244" i="8" s="1"/>
  <c r="L248" i="3" s="1"/>
  <c r="D86" i="8"/>
  <c r="D75" i="8" s="1"/>
  <c r="D244" i="8" s="1"/>
  <c r="D248" i="3" s="1"/>
  <c r="C176" i="8"/>
  <c r="N176" i="8" s="1"/>
  <c r="N177" i="8"/>
  <c r="I86" i="8"/>
  <c r="I75" i="8" s="1"/>
  <c r="I244" i="8" s="1"/>
  <c r="I248" i="3" s="1"/>
  <c r="J86" i="8"/>
  <c r="J75" i="8" s="1"/>
  <c r="J244" i="8" s="1"/>
  <c r="J248" i="3" s="1"/>
  <c r="N119" i="8"/>
  <c r="C198" i="8"/>
  <c r="N198" i="8" s="1"/>
  <c r="N199" i="8"/>
  <c r="G86" i="8" l="1"/>
  <c r="G75" i="8" s="1"/>
  <c r="G244" i="8" s="1"/>
  <c r="G248" i="3" s="1"/>
  <c r="N114" i="8"/>
  <c r="C86" i="8"/>
  <c r="C75" i="8" l="1"/>
  <c r="N86" i="8"/>
  <c r="C244" i="8" l="1"/>
  <c r="N75" i="8"/>
  <c r="N244" i="8" l="1"/>
  <c r="C248" i="3"/>
  <c r="N248" i="3" s="1"/>
  <c r="M242" i="6"/>
  <c r="M241" i="6" s="1"/>
  <c r="L242" i="6"/>
  <c r="L241" i="6" s="1"/>
  <c r="K242" i="6"/>
  <c r="J242" i="6"/>
  <c r="I242" i="6"/>
  <c r="H242" i="6"/>
  <c r="H241" i="6" s="1"/>
  <c r="G242" i="6"/>
  <c r="F242" i="6"/>
  <c r="E242" i="6"/>
  <c r="E241" i="6" s="1"/>
  <c r="D242" i="6"/>
  <c r="C242" i="6"/>
  <c r="C241" i="6" s="1"/>
  <c r="B242" i="6"/>
  <c r="K241" i="6"/>
  <c r="M240" i="6"/>
  <c r="L240" i="6"/>
  <c r="K240" i="6"/>
  <c r="J240" i="6"/>
  <c r="I240" i="6"/>
  <c r="H240" i="6"/>
  <c r="G240" i="6"/>
  <c r="F240" i="6"/>
  <c r="E240" i="6"/>
  <c r="D240" i="6"/>
  <c r="C240" i="6"/>
  <c r="B240" i="6"/>
  <c r="M239" i="6"/>
  <c r="L239" i="6"/>
  <c r="K239" i="6"/>
  <c r="J239" i="6"/>
  <c r="I239" i="6"/>
  <c r="H239" i="6"/>
  <c r="G239" i="6"/>
  <c r="F239" i="6"/>
  <c r="E239" i="6"/>
  <c r="D239" i="6"/>
  <c r="C239" i="6"/>
  <c r="B239" i="6"/>
  <c r="M238" i="6"/>
  <c r="L238" i="6"/>
  <c r="K238" i="6"/>
  <c r="J238" i="6"/>
  <c r="I238" i="6"/>
  <c r="H238" i="6"/>
  <c r="G238" i="6"/>
  <c r="F238" i="6"/>
  <c r="E238" i="6"/>
  <c r="D238" i="6"/>
  <c r="C238" i="6"/>
  <c r="B238" i="6"/>
  <c r="M237" i="6"/>
  <c r="L237" i="6"/>
  <c r="K237" i="6"/>
  <c r="J237" i="6"/>
  <c r="I237" i="6"/>
  <c r="H237" i="6"/>
  <c r="G237" i="6"/>
  <c r="F237" i="6"/>
  <c r="E237" i="6"/>
  <c r="D237" i="6"/>
  <c r="C237" i="6"/>
  <c r="B237" i="6"/>
  <c r="M235" i="6"/>
  <c r="L235" i="6"/>
  <c r="K235" i="6"/>
  <c r="J235" i="6"/>
  <c r="I235" i="6"/>
  <c r="H235" i="6"/>
  <c r="G235" i="6"/>
  <c r="F235" i="6"/>
  <c r="E235" i="6"/>
  <c r="D235" i="6"/>
  <c r="C235" i="6"/>
  <c r="B235" i="6"/>
  <c r="M234" i="6"/>
  <c r="L234" i="6"/>
  <c r="L233" i="6" s="1"/>
  <c r="K234" i="6"/>
  <c r="J234" i="6"/>
  <c r="I234" i="6"/>
  <c r="H234" i="6"/>
  <c r="H233" i="6" s="1"/>
  <c r="G234" i="6"/>
  <c r="F234" i="6"/>
  <c r="E234" i="6"/>
  <c r="D234" i="6"/>
  <c r="D233" i="6" s="1"/>
  <c r="C234" i="6"/>
  <c r="B234" i="6"/>
  <c r="M232" i="6"/>
  <c r="L232" i="6"/>
  <c r="K232" i="6"/>
  <c r="J232" i="6"/>
  <c r="I232" i="6"/>
  <c r="H232" i="6"/>
  <c r="G232" i="6"/>
  <c r="F232" i="6"/>
  <c r="E232" i="6"/>
  <c r="D232" i="6"/>
  <c r="C232" i="6"/>
  <c r="B232" i="6"/>
  <c r="M231" i="6"/>
  <c r="L231" i="6"/>
  <c r="K231" i="6"/>
  <c r="J231" i="6"/>
  <c r="I231" i="6"/>
  <c r="H231" i="6"/>
  <c r="G231" i="6"/>
  <c r="F231" i="6"/>
  <c r="E231" i="6"/>
  <c r="D231" i="6"/>
  <c r="C231" i="6"/>
  <c r="B231" i="6"/>
  <c r="M230" i="6"/>
  <c r="L230" i="6"/>
  <c r="K230" i="6"/>
  <c r="J230" i="6"/>
  <c r="I230" i="6"/>
  <c r="H230" i="6"/>
  <c r="G230" i="6"/>
  <c r="F230" i="6"/>
  <c r="E230" i="6"/>
  <c r="D230" i="6"/>
  <c r="C230" i="6"/>
  <c r="B230" i="6"/>
  <c r="M229" i="6"/>
  <c r="L229" i="6"/>
  <c r="K229" i="6"/>
  <c r="J229" i="6"/>
  <c r="I229" i="6"/>
  <c r="H229" i="6"/>
  <c r="G229" i="6"/>
  <c r="F229" i="6"/>
  <c r="E229" i="6"/>
  <c r="D229" i="6"/>
  <c r="C229" i="6"/>
  <c r="B229" i="6"/>
  <c r="M228" i="6"/>
  <c r="L228" i="6"/>
  <c r="K228" i="6"/>
  <c r="J228" i="6"/>
  <c r="I228" i="6"/>
  <c r="H228" i="6"/>
  <c r="G228" i="6"/>
  <c r="F228" i="6"/>
  <c r="E228" i="6"/>
  <c r="D228" i="6"/>
  <c r="C228" i="6"/>
  <c r="B228" i="6"/>
  <c r="M227" i="6"/>
  <c r="L227" i="6"/>
  <c r="K227" i="6"/>
  <c r="J227" i="6"/>
  <c r="J226" i="6" s="1"/>
  <c r="I227" i="6"/>
  <c r="H227" i="6"/>
  <c r="G227" i="6"/>
  <c r="F227" i="6"/>
  <c r="E227" i="6"/>
  <c r="D227" i="6"/>
  <c r="C227" i="6"/>
  <c r="B227" i="6"/>
  <c r="B226" i="6" s="1"/>
  <c r="M225" i="6"/>
  <c r="L225" i="6"/>
  <c r="K225" i="6"/>
  <c r="J225" i="6"/>
  <c r="I225" i="6"/>
  <c r="H225" i="6"/>
  <c r="G225" i="6"/>
  <c r="F225" i="6"/>
  <c r="E225" i="6"/>
  <c r="D225" i="6"/>
  <c r="C225" i="6"/>
  <c r="B225" i="6"/>
  <c r="M224" i="6"/>
  <c r="L224" i="6"/>
  <c r="K224" i="6"/>
  <c r="J224" i="6"/>
  <c r="I224" i="6"/>
  <c r="H224" i="6"/>
  <c r="G224" i="6"/>
  <c r="F224" i="6"/>
  <c r="E224" i="6"/>
  <c r="D224" i="6"/>
  <c r="C224" i="6"/>
  <c r="B224" i="6"/>
  <c r="M223" i="6"/>
  <c r="L223" i="6"/>
  <c r="K223" i="6"/>
  <c r="J223" i="6"/>
  <c r="I223" i="6"/>
  <c r="H223" i="6"/>
  <c r="G223" i="6"/>
  <c r="F223" i="6"/>
  <c r="E223" i="6"/>
  <c r="D223" i="6"/>
  <c r="C223" i="6"/>
  <c r="B223" i="6"/>
  <c r="M222" i="6"/>
  <c r="L222" i="6"/>
  <c r="K222" i="6"/>
  <c r="K221" i="6" s="1"/>
  <c r="J222" i="6"/>
  <c r="I222" i="6"/>
  <c r="H222" i="6"/>
  <c r="G222" i="6"/>
  <c r="F222" i="6"/>
  <c r="E222" i="6"/>
  <c r="D222" i="6"/>
  <c r="C222" i="6"/>
  <c r="C221" i="6" s="1"/>
  <c r="B222" i="6"/>
  <c r="M220" i="6"/>
  <c r="L220" i="6"/>
  <c r="K220" i="6"/>
  <c r="J220" i="6"/>
  <c r="I220" i="6"/>
  <c r="H220" i="6"/>
  <c r="G220" i="6"/>
  <c r="F220" i="6"/>
  <c r="E220" i="6"/>
  <c r="D220" i="6"/>
  <c r="C220" i="6"/>
  <c r="B220" i="6"/>
  <c r="M219" i="6"/>
  <c r="L219" i="6"/>
  <c r="K219" i="6"/>
  <c r="J219" i="6"/>
  <c r="I219" i="6"/>
  <c r="H219" i="6"/>
  <c r="G219" i="6"/>
  <c r="F219" i="6"/>
  <c r="E219" i="6"/>
  <c r="D219" i="6"/>
  <c r="C219" i="6"/>
  <c r="B219" i="6"/>
  <c r="M218" i="6"/>
  <c r="L218" i="6"/>
  <c r="K218" i="6"/>
  <c r="J218" i="6"/>
  <c r="I218" i="6"/>
  <c r="H218" i="6"/>
  <c r="G218" i="6"/>
  <c r="F218" i="6"/>
  <c r="E218" i="6"/>
  <c r="D218" i="6"/>
  <c r="C218" i="6"/>
  <c r="B218" i="6"/>
  <c r="M217" i="6"/>
  <c r="L217" i="6"/>
  <c r="K217" i="6"/>
  <c r="J217" i="6"/>
  <c r="I217" i="6"/>
  <c r="H217" i="6"/>
  <c r="G217" i="6"/>
  <c r="F217" i="6"/>
  <c r="E217" i="6"/>
  <c r="D217" i="6"/>
  <c r="C217" i="6"/>
  <c r="B217" i="6"/>
  <c r="M216" i="6"/>
  <c r="L216" i="6"/>
  <c r="K216" i="6"/>
  <c r="J216" i="6"/>
  <c r="I216" i="6"/>
  <c r="H216" i="6"/>
  <c r="G216" i="6"/>
  <c r="F216" i="6"/>
  <c r="E216" i="6"/>
  <c r="D216" i="6"/>
  <c r="C216" i="6"/>
  <c r="B216" i="6"/>
  <c r="M214" i="6"/>
  <c r="L214" i="6"/>
  <c r="K214" i="6"/>
  <c r="J214" i="6"/>
  <c r="I214" i="6"/>
  <c r="H214" i="6"/>
  <c r="G214" i="6"/>
  <c r="F214" i="6"/>
  <c r="E214" i="6"/>
  <c r="D214" i="6"/>
  <c r="C214" i="6"/>
  <c r="B214" i="6"/>
  <c r="M213" i="6"/>
  <c r="L213" i="6"/>
  <c r="K213" i="6"/>
  <c r="J213" i="6"/>
  <c r="I213" i="6"/>
  <c r="H213" i="6"/>
  <c r="G213" i="6"/>
  <c r="F213" i="6"/>
  <c r="E213" i="6"/>
  <c r="D213" i="6"/>
  <c r="C213" i="6"/>
  <c r="B213" i="6"/>
  <c r="M212" i="6"/>
  <c r="L212" i="6"/>
  <c r="K212" i="6"/>
  <c r="J212" i="6"/>
  <c r="I212" i="6"/>
  <c r="H212" i="6"/>
  <c r="G212" i="6"/>
  <c r="F212" i="6"/>
  <c r="E212" i="6"/>
  <c r="D212" i="6"/>
  <c r="C212" i="6"/>
  <c r="B212" i="6"/>
  <c r="M211" i="6"/>
  <c r="L211" i="6"/>
  <c r="K211" i="6"/>
  <c r="J211" i="6"/>
  <c r="I211" i="6"/>
  <c r="H211" i="6"/>
  <c r="G211" i="6"/>
  <c r="F211" i="6"/>
  <c r="E211" i="6"/>
  <c r="D211" i="6"/>
  <c r="C211" i="6"/>
  <c r="B211" i="6"/>
  <c r="M210" i="6"/>
  <c r="L210" i="6"/>
  <c r="K210" i="6"/>
  <c r="J210" i="6"/>
  <c r="I210" i="6"/>
  <c r="H210" i="6"/>
  <c r="G210" i="6"/>
  <c r="F210" i="6"/>
  <c r="E210" i="6"/>
  <c r="D210" i="6"/>
  <c r="C210" i="6"/>
  <c r="B210" i="6"/>
  <c r="M208" i="6"/>
  <c r="L208" i="6"/>
  <c r="K208" i="6"/>
  <c r="K207" i="6" s="1"/>
  <c r="J208" i="6"/>
  <c r="I208" i="6"/>
  <c r="I207" i="6" s="1"/>
  <c r="H208" i="6"/>
  <c r="G208" i="6"/>
  <c r="G207" i="6" s="1"/>
  <c r="F208" i="6"/>
  <c r="E208" i="6"/>
  <c r="E207" i="6" s="1"/>
  <c r="D208" i="6"/>
  <c r="C208" i="6"/>
  <c r="C207" i="6" s="1"/>
  <c r="B208" i="6"/>
  <c r="B207" i="6" s="1"/>
  <c r="M207" i="6"/>
  <c r="M206" i="6"/>
  <c r="L206" i="6"/>
  <c r="K206" i="6"/>
  <c r="J206" i="6"/>
  <c r="I206" i="6"/>
  <c r="H206" i="6"/>
  <c r="G206" i="6"/>
  <c r="F206" i="6"/>
  <c r="E206" i="6"/>
  <c r="D206" i="6"/>
  <c r="C206" i="6"/>
  <c r="B206" i="6"/>
  <c r="M205" i="6"/>
  <c r="L205" i="6"/>
  <c r="K205" i="6"/>
  <c r="J205" i="6"/>
  <c r="I205" i="6"/>
  <c r="H205" i="6"/>
  <c r="G205" i="6"/>
  <c r="F205" i="6"/>
  <c r="E205" i="6"/>
  <c r="D205" i="6"/>
  <c r="C205" i="6"/>
  <c r="B205" i="6"/>
  <c r="M204" i="6"/>
  <c r="L204" i="6"/>
  <c r="K204" i="6"/>
  <c r="J204" i="6"/>
  <c r="I204" i="6"/>
  <c r="H204" i="6"/>
  <c r="G204" i="6"/>
  <c r="F204" i="6"/>
  <c r="E204" i="6"/>
  <c r="D204" i="6"/>
  <c r="C204" i="6"/>
  <c r="B204" i="6"/>
  <c r="M203" i="6"/>
  <c r="L203" i="6"/>
  <c r="K203" i="6"/>
  <c r="J203" i="6"/>
  <c r="I203" i="6"/>
  <c r="H203" i="6"/>
  <c r="G203" i="6"/>
  <c r="F203" i="6"/>
  <c r="E203" i="6"/>
  <c r="D203" i="6"/>
  <c r="C203" i="6"/>
  <c r="B203" i="6"/>
  <c r="M201" i="6"/>
  <c r="L201" i="6"/>
  <c r="K201" i="6"/>
  <c r="J201" i="6"/>
  <c r="I201" i="6"/>
  <c r="H201" i="6"/>
  <c r="G201" i="6"/>
  <c r="F201" i="6"/>
  <c r="E201" i="6"/>
  <c r="D201" i="6"/>
  <c r="C201" i="6"/>
  <c r="B201" i="6"/>
  <c r="L200" i="6"/>
  <c r="H200" i="6"/>
  <c r="D200" i="6"/>
  <c r="M198" i="6"/>
  <c r="M197" i="6" s="1"/>
  <c r="L198" i="6"/>
  <c r="L197" i="6" s="1"/>
  <c r="K198" i="6"/>
  <c r="K197" i="6" s="1"/>
  <c r="J198" i="6"/>
  <c r="I198" i="6"/>
  <c r="H198" i="6"/>
  <c r="H197" i="6" s="1"/>
  <c r="G198" i="6"/>
  <c r="F198" i="6"/>
  <c r="E198" i="6"/>
  <c r="D198" i="6"/>
  <c r="C198" i="6"/>
  <c r="C197" i="6" s="1"/>
  <c r="B198" i="6"/>
  <c r="M196" i="6"/>
  <c r="L196" i="6"/>
  <c r="K196" i="6"/>
  <c r="J196" i="6"/>
  <c r="I196" i="6"/>
  <c r="H196" i="6"/>
  <c r="G196" i="6"/>
  <c r="F196" i="6"/>
  <c r="E196" i="6"/>
  <c r="D196" i="6"/>
  <c r="C196" i="6"/>
  <c r="B196" i="6"/>
  <c r="M195" i="6"/>
  <c r="L195" i="6"/>
  <c r="K195" i="6"/>
  <c r="K194" i="6" s="1"/>
  <c r="J195" i="6"/>
  <c r="I195" i="6"/>
  <c r="H195" i="6"/>
  <c r="G195" i="6"/>
  <c r="F195" i="6"/>
  <c r="E195" i="6"/>
  <c r="D195" i="6"/>
  <c r="C195" i="6"/>
  <c r="C194" i="6" s="1"/>
  <c r="B195" i="6"/>
  <c r="M193" i="6"/>
  <c r="L193" i="6"/>
  <c r="K193" i="6"/>
  <c r="J193" i="6"/>
  <c r="I193" i="6"/>
  <c r="H193" i="6"/>
  <c r="G193" i="6"/>
  <c r="E193" i="6"/>
  <c r="D193" i="6"/>
  <c r="C193" i="6"/>
  <c r="B193" i="6"/>
  <c r="M192" i="6"/>
  <c r="L192" i="6"/>
  <c r="K192" i="6"/>
  <c r="J192" i="6"/>
  <c r="I192" i="6"/>
  <c r="H192" i="6"/>
  <c r="G192" i="6"/>
  <c r="F192" i="6"/>
  <c r="E192" i="6"/>
  <c r="D192" i="6"/>
  <c r="C192" i="6"/>
  <c r="B192" i="6"/>
  <c r="M191" i="6"/>
  <c r="L191" i="6"/>
  <c r="K191" i="6"/>
  <c r="J191" i="6"/>
  <c r="I191" i="6"/>
  <c r="H191" i="6"/>
  <c r="G191" i="6"/>
  <c r="F191" i="6"/>
  <c r="E191" i="6"/>
  <c r="D191" i="6"/>
  <c r="C191" i="6"/>
  <c r="B191" i="6"/>
  <c r="M190" i="6"/>
  <c r="L190" i="6"/>
  <c r="K190" i="6"/>
  <c r="J190" i="6"/>
  <c r="I190" i="6"/>
  <c r="H190" i="6"/>
  <c r="G190" i="6"/>
  <c r="F190" i="6"/>
  <c r="E190" i="6"/>
  <c r="D190" i="6"/>
  <c r="C190" i="6"/>
  <c r="B190" i="6"/>
  <c r="M189" i="6"/>
  <c r="L189" i="6"/>
  <c r="K189" i="6"/>
  <c r="J189" i="6"/>
  <c r="I189" i="6"/>
  <c r="H189" i="6"/>
  <c r="G189" i="6"/>
  <c r="F189" i="6"/>
  <c r="E189" i="6"/>
  <c r="D189" i="6"/>
  <c r="C189" i="6"/>
  <c r="B189" i="6"/>
  <c r="M187" i="6"/>
  <c r="L187" i="6"/>
  <c r="K187" i="6"/>
  <c r="J187" i="6"/>
  <c r="I187" i="6"/>
  <c r="H187" i="6"/>
  <c r="G187" i="6"/>
  <c r="F187" i="6"/>
  <c r="E187" i="6"/>
  <c r="D187" i="6"/>
  <c r="C187" i="6"/>
  <c r="M186" i="6"/>
  <c r="L186" i="6"/>
  <c r="K186" i="6"/>
  <c r="J186" i="6"/>
  <c r="I186" i="6"/>
  <c r="H186" i="6"/>
  <c r="G186" i="6"/>
  <c r="F186" i="6"/>
  <c r="E186" i="6"/>
  <c r="D186" i="6"/>
  <c r="C186" i="6"/>
  <c r="B186" i="6"/>
  <c r="M185" i="6"/>
  <c r="L185" i="6"/>
  <c r="K185" i="6"/>
  <c r="J185" i="6"/>
  <c r="I185" i="6"/>
  <c r="H185" i="6"/>
  <c r="G185" i="6"/>
  <c r="F185" i="6"/>
  <c r="E185" i="6"/>
  <c r="D185" i="6"/>
  <c r="C185" i="6"/>
  <c r="B185" i="6"/>
  <c r="M184" i="6"/>
  <c r="L184" i="6"/>
  <c r="K184" i="6"/>
  <c r="J184" i="6"/>
  <c r="I184" i="6"/>
  <c r="H184" i="6"/>
  <c r="G184" i="6"/>
  <c r="F184" i="6"/>
  <c r="E184" i="6"/>
  <c r="D184" i="6"/>
  <c r="C184" i="6"/>
  <c r="B184" i="6"/>
  <c r="M183" i="6"/>
  <c r="L183" i="6"/>
  <c r="K183" i="6"/>
  <c r="J183" i="6"/>
  <c r="I183" i="6"/>
  <c r="H183" i="6"/>
  <c r="G183" i="6"/>
  <c r="F183" i="6"/>
  <c r="E183" i="6"/>
  <c r="D183" i="6"/>
  <c r="C183" i="6"/>
  <c r="B183" i="6"/>
  <c r="M182" i="6"/>
  <c r="L182" i="6"/>
  <c r="K182" i="6"/>
  <c r="J182" i="6"/>
  <c r="I182" i="6"/>
  <c r="H182" i="6"/>
  <c r="G182" i="6"/>
  <c r="F182" i="6"/>
  <c r="E182" i="6"/>
  <c r="D182" i="6"/>
  <c r="C182" i="6"/>
  <c r="B182" i="6"/>
  <c r="M180" i="6"/>
  <c r="L180" i="6"/>
  <c r="K180" i="6"/>
  <c r="J180" i="6"/>
  <c r="I180" i="6"/>
  <c r="H180" i="6"/>
  <c r="G180" i="6"/>
  <c r="F180" i="6"/>
  <c r="E180" i="6"/>
  <c r="D180" i="6"/>
  <c r="C180" i="6"/>
  <c r="B180" i="6"/>
  <c r="M179" i="6"/>
  <c r="L179" i="6"/>
  <c r="K179" i="6"/>
  <c r="J179" i="6"/>
  <c r="I179" i="6"/>
  <c r="H179" i="6"/>
  <c r="G179" i="6"/>
  <c r="F179" i="6"/>
  <c r="E179" i="6"/>
  <c r="D179" i="6"/>
  <c r="C179" i="6"/>
  <c r="B179" i="6"/>
  <c r="M176" i="6"/>
  <c r="L176" i="6"/>
  <c r="K176" i="6"/>
  <c r="J176" i="6"/>
  <c r="I176" i="6"/>
  <c r="H176" i="6"/>
  <c r="G176" i="6"/>
  <c r="F176" i="6"/>
  <c r="E176" i="6"/>
  <c r="D176" i="6"/>
  <c r="C176" i="6"/>
  <c r="B176" i="6"/>
  <c r="M175" i="6"/>
  <c r="L175" i="6"/>
  <c r="K175" i="6"/>
  <c r="J175" i="6"/>
  <c r="I175" i="6"/>
  <c r="H175" i="6"/>
  <c r="G175" i="6"/>
  <c r="F175" i="6"/>
  <c r="E175" i="6"/>
  <c r="D175" i="6"/>
  <c r="C175" i="6"/>
  <c r="B175" i="6"/>
  <c r="M174" i="6"/>
  <c r="L174" i="6"/>
  <c r="K174" i="6"/>
  <c r="J174" i="6"/>
  <c r="I174" i="6"/>
  <c r="H174" i="6"/>
  <c r="G174" i="6"/>
  <c r="F174" i="6"/>
  <c r="E174" i="6"/>
  <c r="D174" i="6"/>
  <c r="C174" i="6"/>
  <c r="B174" i="6"/>
  <c r="M171" i="6"/>
  <c r="L171" i="6"/>
  <c r="K171" i="6"/>
  <c r="J171" i="6"/>
  <c r="I171" i="6"/>
  <c r="H171" i="6"/>
  <c r="G171" i="6"/>
  <c r="F171" i="6"/>
  <c r="E171" i="6"/>
  <c r="D171" i="6"/>
  <c r="C171" i="6"/>
  <c r="B171" i="6"/>
  <c r="M170" i="6"/>
  <c r="L170" i="6"/>
  <c r="K170" i="6"/>
  <c r="J170" i="6"/>
  <c r="I170" i="6"/>
  <c r="H170" i="6"/>
  <c r="G170" i="6"/>
  <c r="F170" i="6"/>
  <c r="E170" i="6"/>
  <c r="D170" i="6"/>
  <c r="C170" i="6"/>
  <c r="B170" i="6"/>
  <c r="M169" i="6"/>
  <c r="L169" i="6"/>
  <c r="K169" i="6"/>
  <c r="J169" i="6"/>
  <c r="I169" i="6"/>
  <c r="H169" i="6"/>
  <c r="G169" i="6"/>
  <c r="F169" i="6"/>
  <c r="E169" i="6"/>
  <c r="D169" i="6"/>
  <c r="C169" i="6"/>
  <c r="B169" i="6"/>
  <c r="M168" i="6"/>
  <c r="L168" i="6"/>
  <c r="K168" i="6"/>
  <c r="J168" i="6"/>
  <c r="I168" i="6"/>
  <c r="H168" i="6"/>
  <c r="G168" i="6"/>
  <c r="F168" i="6"/>
  <c r="E168" i="6"/>
  <c r="D168" i="6"/>
  <c r="C168" i="6"/>
  <c r="B168" i="6"/>
  <c r="M167" i="6"/>
  <c r="L167" i="6"/>
  <c r="K167" i="6"/>
  <c r="J167" i="6"/>
  <c r="I167" i="6"/>
  <c r="H167" i="6"/>
  <c r="G167" i="6"/>
  <c r="F167" i="6"/>
  <c r="E167" i="6"/>
  <c r="D167" i="6"/>
  <c r="C167" i="6"/>
  <c r="B167" i="6"/>
  <c r="M166" i="6"/>
  <c r="L166" i="6"/>
  <c r="K166" i="6"/>
  <c r="J166" i="6"/>
  <c r="I166" i="6"/>
  <c r="H166" i="6"/>
  <c r="G166" i="6"/>
  <c r="F166" i="6"/>
  <c r="E166" i="6"/>
  <c r="D166" i="6"/>
  <c r="C166" i="6"/>
  <c r="B166" i="6"/>
  <c r="M165" i="6"/>
  <c r="L165" i="6"/>
  <c r="K165" i="6"/>
  <c r="J165" i="6"/>
  <c r="I165" i="6"/>
  <c r="H165" i="6"/>
  <c r="G165" i="6"/>
  <c r="F165" i="6"/>
  <c r="E165" i="6"/>
  <c r="D165" i="6"/>
  <c r="B165" i="6"/>
  <c r="M164" i="6"/>
  <c r="L164" i="6"/>
  <c r="K164" i="6"/>
  <c r="J164" i="6"/>
  <c r="I164" i="6"/>
  <c r="H164" i="6"/>
  <c r="G164" i="6"/>
  <c r="F164" i="6"/>
  <c r="E164" i="6"/>
  <c r="D164" i="6"/>
  <c r="C164" i="6"/>
  <c r="B164" i="6"/>
  <c r="M163" i="6"/>
  <c r="L163" i="6"/>
  <c r="K163" i="6"/>
  <c r="J163" i="6"/>
  <c r="I163" i="6"/>
  <c r="H163" i="6"/>
  <c r="G163" i="6"/>
  <c r="F163" i="6"/>
  <c r="E163" i="6"/>
  <c r="D163" i="6"/>
  <c r="C163" i="6"/>
  <c r="B163" i="6"/>
  <c r="M162" i="6"/>
  <c r="L162" i="6"/>
  <c r="K162" i="6"/>
  <c r="J162" i="6"/>
  <c r="I162" i="6"/>
  <c r="H162" i="6"/>
  <c r="G162" i="6"/>
  <c r="F162" i="6"/>
  <c r="E162" i="6"/>
  <c r="D162" i="6"/>
  <c r="C162" i="6"/>
  <c r="B162" i="6"/>
  <c r="M161" i="6"/>
  <c r="L161" i="6"/>
  <c r="K161" i="6"/>
  <c r="J161" i="6"/>
  <c r="I161" i="6"/>
  <c r="H161" i="6"/>
  <c r="G161" i="6"/>
  <c r="F161" i="6"/>
  <c r="E161" i="6"/>
  <c r="D161" i="6"/>
  <c r="C161" i="6"/>
  <c r="B161" i="6"/>
  <c r="M160" i="6"/>
  <c r="L160" i="6"/>
  <c r="K160" i="6"/>
  <c r="J160" i="6"/>
  <c r="I160" i="6"/>
  <c r="H160" i="6"/>
  <c r="G160" i="6"/>
  <c r="F160" i="6"/>
  <c r="E160" i="6"/>
  <c r="D160" i="6"/>
  <c r="C160" i="6"/>
  <c r="B160" i="6"/>
  <c r="M159" i="6"/>
  <c r="L159" i="6"/>
  <c r="K159" i="6"/>
  <c r="J159" i="6"/>
  <c r="I159" i="6"/>
  <c r="H159" i="6"/>
  <c r="G159" i="6"/>
  <c r="F159" i="6"/>
  <c r="E159" i="6"/>
  <c r="D159" i="6"/>
  <c r="C159" i="6"/>
  <c r="B159" i="6"/>
  <c r="M158" i="6"/>
  <c r="L158" i="6"/>
  <c r="K158" i="6"/>
  <c r="J158" i="6"/>
  <c r="I158" i="6"/>
  <c r="H158" i="6"/>
  <c r="G158" i="6"/>
  <c r="F158" i="6"/>
  <c r="E158" i="6"/>
  <c r="D158" i="6"/>
  <c r="C158" i="6"/>
  <c r="B158" i="6"/>
  <c r="M157" i="6"/>
  <c r="L157" i="6"/>
  <c r="K157" i="6"/>
  <c r="J157" i="6"/>
  <c r="I157" i="6"/>
  <c r="H157" i="6"/>
  <c r="G157" i="6"/>
  <c r="F157" i="6"/>
  <c r="E157" i="6"/>
  <c r="D157" i="6"/>
  <c r="C157" i="6"/>
  <c r="B157" i="6"/>
  <c r="M155" i="6"/>
  <c r="L155" i="6"/>
  <c r="K155" i="6"/>
  <c r="J155" i="6"/>
  <c r="J154" i="6" s="1"/>
  <c r="I155" i="6"/>
  <c r="H155" i="6"/>
  <c r="G155" i="6"/>
  <c r="G154" i="6" s="1"/>
  <c r="F155" i="6"/>
  <c r="F154" i="6" s="1"/>
  <c r="E155" i="6"/>
  <c r="D155" i="6"/>
  <c r="C155" i="6"/>
  <c r="B155" i="6"/>
  <c r="M153" i="6"/>
  <c r="L153" i="6"/>
  <c r="K153" i="6"/>
  <c r="J153" i="6"/>
  <c r="I153" i="6"/>
  <c r="H153" i="6"/>
  <c r="G153" i="6"/>
  <c r="F153" i="6"/>
  <c r="E153" i="6"/>
  <c r="D153" i="6"/>
  <c r="C153" i="6"/>
  <c r="B153" i="6"/>
  <c r="M152" i="6"/>
  <c r="L152" i="6"/>
  <c r="K152" i="6"/>
  <c r="J152" i="6"/>
  <c r="I152" i="6"/>
  <c r="H152" i="6"/>
  <c r="G152" i="6"/>
  <c r="F152" i="6"/>
  <c r="E152" i="6"/>
  <c r="D152" i="6"/>
  <c r="C152" i="6"/>
  <c r="B152" i="6"/>
  <c r="M151" i="6"/>
  <c r="L151" i="6"/>
  <c r="K151" i="6"/>
  <c r="J151" i="6"/>
  <c r="I151" i="6"/>
  <c r="H151" i="6"/>
  <c r="G151" i="6"/>
  <c r="F151" i="6"/>
  <c r="E151" i="6"/>
  <c r="D151" i="6"/>
  <c r="C151" i="6"/>
  <c r="B151" i="6"/>
  <c r="M150" i="6"/>
  <c r="L150" i="6"/>
  <c r="K150" i="6"/>
  <c r="J150" i="6"/>
  <c r="I150" i="6"/>
  <c r="H150" i="6"/>
  <c r="G150" i="6"/>
  <c r="F150" i="6"/>
  <c r="E150" i="6"/>
  <c r="D150" i="6"/>
  <c r="C150" i="6"/>
  <c r="B150" i="6"/>
  <c r="M149" i="6"/>
  <c r="L149" i="6"/>
  <c r="K149" i="6"/>
  <c r="J149" i="6"/>
  <c r="I149" i="6"/>
  <c r="H149" i="6"/>
  <c r="G149" i="6"/>
  <c r="F149" i="6"/>
  <c r="E149" i="6"/>
  <c r="D149" i="6"/>
  <c r="C149" i="6"/>
  <c r="B149" i="6"/>
  <c r="M148" i="6"/>
  <c r="L148" i="6"/>
  <c r="K148" i="6"/>
  <c r="J148" i="6"/>
  <c r="I148" i="6"/>
  <c r="H148" i="6"/>
  <c r="G148" i="6"/>
  <c r="F148" i="6"/>
  <c r="E148" i="6"/>
  <c r="D148" i="6"/>
  <c r="C148" i="6"/>
  <c r="B148" i="6"/>
  <c r="M147" i="6"/>
  <c r="L147" i="6"/>
  <c r="K147" i="6"/>
  <c r="J147" i="6"/>
  <c r="I147" i="6"/>
  <c r="H147" i="6"/>
  <c r="G147" i="6"/>
  <c r="F147" i="6"/>
  <c r="E147" i="6"/>
  <c r="D147" i="6"/>
  <c r="C147" i="6"/>
  <c r="B147" i="6"/>
  <c r="M146" i="6"/>
  <c r="L146" i="6"/>
  <c r="K146" i="6"/>
  <c r="J146" i="6"/>
  <c r="I146" i="6"/>
  <c r="H146" i="6"/>
  <c r="G146" i="6"/>
  <c r="F146" i="6"/>
  <c r="E146" i="6"/>
  <c r="D146" i="6"/>
  <c r="C146" i="6"/>
  <c r="B146" i="6"/>
  <c r="M145" i="6"/>
  <c r="L145" i="6"/>
  <c r="K145" i="6"/>
  <c r="J145" i="6"/>
  <c r="I145" i="6"/>
  <c r="H145" i="6"/>
  <c r="G145" i="6"/>
  <c r="F145" i="6"/>
  <c r="E145" i="6"/>
  <c r="D145" i="6"/>
  <c r="C145" i="6"/>
  <c r="B145" i="6"/>
  <c r="M143" i="6"/>
  <c r="L143" i="6"/>
  <c r="K143" i="6"/>
  <c r="J143" i="6"/>
  <c r="I143" i="6"/>
  <c r="H143" i="6"/>
  <c r="G143" i="6"/>
  <c r="F143" i="6"/>
  <c r="E143" i="6"/>
  <c r="D143" i="6"/>
  <c r="C143" i="6"/>
  <c r="B143" i="6"/>
  <c r="M142" i="6"/>
  <c r="L142" i="6"/>
  <c r="K142" i="6"/>
  <c r="J142" i="6"/>
  <c r="I142" i="6"/>
  <c r="H142" i="6"/>
  <c r="G142" i="6"/>
  <c r="F142" i="6"/>
  <c r="E142" i="6"/>
  <c r="D142" i="6"/>
  <c r="C142" i="6"/>
  <c r="B142" i="6"/>
  <c r="M140" i="6"/>
  <c r="L140" i="6"/>
  <c r="K140" i="6"/>
  <c r="J140" i="6"/>
  <c r="I140" i="6"/>
  <c r="I139" i="6" s="1"/>
  <c r="H140" i="6"/>
  <c r="G140" i="6"/>
  <c r="F140" i="6"/>
  <c r="F139" i="6" s="1"/>
  <c r="E140" i="6"/>
  <c r="E139" i="6" s="1"/>
  <c r="D140" i="6"/>
  <c r="C140" i="6"/>
  <c r="B140" i="6"/>
  <c r="M139" i="6"/>
  <c r="M138" i="6"/>
  <c r="L138" i="6"/>
  <c r="K138" i="6"/>
  <c r="J138" i="6"/>
  <c r="I138" i="6"/>
  <c r="H138" i="6"/>
  <c r="G138" i="6"/>
  <c r="F138" i="6"/>
  <c r="E138" i="6"/>
  <c r="D138" i="6"/>
  <c r="C138" i="6"/>
  <c r="B138" i="6"/>
  <c r="M137" i="6"/>
  <c r="L137" i="6"/>
  <c r="K137" i="6"/>
  <c r="J137" i="6"/>
  <c r="I137" i="6"/>
  <c r="H137" i="6"/>
  <c r="G137" i="6"/>
  <c r="F137" i="6"/>
  <c r="E137" i="6"/>
  <c r="D137" i="6"/>
  <c r="C137" i="6"/>
  <c r="B137" i="6"/>
  <c r="M136" i="6"/>
  <c r="L136" i="6"/>
  <c r="K136" i="6"/>
  <c r="J136" i="6"/>
  <c r="I136" i="6"/>
  <c r="H136" i="6"/>
  <c r="G136" i="6"/>
  <c r="F136" i="6"/>
  <c r="E136" i="6"/>
  <c r="D136" i="6"/>
  <c r="C136" i="6"/>
  <c r="B136" i="6"/>
  <c r="M135" i="6"/>
  <c r="L135" i="6"/>
  <c r="K135" i="6"/>
  <c r="J135" i="6"/>
  <c r="I135" i="6"/>
  <c r="H135" i="6"/>
  <c r="G135" i="6"/>
  <c r="F135" i="6"/>
  <c r="E135" i="6"/>
  <c r="D135" i="6"/>
  <c r="C135" i="6"/>
  <c r="B135" i="6"/>
  <c r="M134" i="6"/>
  <c r="L134" i="6"/>
  <c r="K134" i="6"/>
  <c r="J134" i="6"/>
  <c r="I134" i="6"/>
  <c r="H134" i="6"/>
  <c r="G134" i="6"/>
  <c r="G133" i="6" s="1"/>
  <c r="F134" i="6"/>
  <c r="E134" i="6"/>
  <c r="D134" i="6"/>
  <c r="C134" i="6"/>
  <c r="B134" i="6"/>
  <c r="M132" i="6"/>
  <c r="L132" i="6"/>
  <c r="K132" i="6"/>
  <c r="J132" i="6"/>
  <c r="I132" i="6"/>
  <c r="H132" i="6"/>
  <c r="G132" i="6"/>
  <c r="F132" i="6"/>
  <c r="E132" i="6"/>
  <c r="D132" i="6"/>
  <c r="C132" i="6"/>
  <c r="B132" i="6"/>
  <c r="M131" i="6"/>
  <c r="L131" i="6"/>
  <c r="K131" i="6"/>
  <c r="J131" i="6"/>
  <c r="I131" i="6"/>
  <c r="H131" i="6"/>
  <c r="G131" i="6"/>
  <c r="F131" i="6"/>
  <c r="F130" i="6" s="1"/>
  <c r="E131" i="6"/>
  <c r="D131" i="6"/>
  <c r="C131" i="6"/>
  <c r="B131" i="6"/>
  <c r="M129" i="6"/>
  <c r="L129" i="6"/>
  <c r="K129" i="6"/>
  <c r="J129" i="6"/>
  <c r="I129" i="6"/>
  <c r="H129" i="6"/>
  <c r="G129" i="6"/>
  <c r="F129" i="6"/>
  <c r="E129" i="6"/>
  <c r="D129" i="6"/>
  <c r="C129" i="6"/>
  <c r="B129" i="6"/>
  <c r="M128" i="6"/>
  <c r="L128" i="6"/>
  <c r="K128" i="6"/>
  <c r="J128" i="6"/>
  <c r="I128" i="6"/>
  <c r="H128" i="6"/>
  <c r="G128" i="6"/>
  <c r="F128" i="6"/>
  <c r="E128" i="6"/>
  <c r="D128" i="6"/>
  <c r="C128" i="6"/>
  <c r="B128" i="6"/>
  <c r="M127" i="6"/>
  <c r="L127" i="6"/>
  <c r="K127" i="6"/>
  <c r="J127" i="6"/>
  <c r="I127" i="6"/>
  <c r="H127" i="6"/>
  <c r="G127" i="6"/>
  <c r="F127" i="6"/>
  <c r="E127" i="6"/>
  <c r="D127" i="6"/>
  <c r="C127" i="6"/>
  <c r="B127" i="6"/>
  <c r="M126" i="6"/>
  <c r="L126" i="6"/>
  <c r="K126" i="6"/>
  <c r="J126" i="6"/>
  <c r="I126" i="6"/>
  <c r="H126" i="6"/>
  <c r="G126" i="6"/>
  <c r="F126" i="6"/>
  <c r="E126" i="6"/>
  <c r="D126" i="6"/>
  <c r="C126" i="6"/>
  <c r="B126" i="6"/>
  <c r="M124" i="6"/>
  <c r="L124" i="6"/>
  <c r="K124" i="6"/>
  <c r="J124" i="6"/>
  <c r="I124" i="6"/>
  <c r="H124" i="6"/>
  <c r="G124" i="6"/>
  <c r="F124" i="6"/>
  <c r="E124" i="6"/>
  <c r="D124" i="6"/>
  <c r="C124" i="6"/>
  <c r="B124" i="6"/>
  <c r="M123" i="6"/>
  <c r="L123" i="6"/>
  <c r="K123" i="6"/>
  <c r="J123" i="6"/>
  <c r="I123" i="6"/>
  <c r="H123" i="6"/>
  <c r="G123" i="6"/>
  <c r="F123" i="6"/>
  <c r="E123" i="6"/>
  <c r="D123" i="6"/>
  <c r="C123" i="6"/>
  <c r="B123" i="6"/>
  <c r="M122" i="6"/>
  <c r="L122" i="6"/>
  <c r="K122" i="6"/>
  <c r="J122" i="6"/>
  <c r="I122" i="6"/>
  <c r="H122" i="6"/>
  <c r="G122" i="6"/>
  <c r="F122" i="6"/>
  <c r="E122" i="6"/>
  <c r="D122" i="6"/>
  <c r="C122" i="6"/>
  <c r="B122" i="6"/>
  <c r="M121" i="6"/>
  <c r="L121" i="6"/>
  <c r="K121" i="6"/>
  <c r="J121" i="6"/>
  <c r="I121" i="6"/>
  <c r="H121" i="6"/>
  <c r="G121" i="6"/>
  <c r="G120" i="6" s="1"/>
  <c r="F121" i="6"/>
  <c r="E121" i="6"/>
  <c r="D121" i="6"/>
  <c r="C121" i="6"/>
  <c r="B121" i="6"/>
  <c r="M119" i="6"/>
  <c r="I119" i="6"/>
  <c r="E119" i="6"/>
  <c r="M118" i="6"/>
  <c r="I118" i="6"/>
  <c r="E118" i="6"/>
  <c r="M117" i="6"/>
  <c r="I117" i="6"/>
  <c r="E117" i="6"/>
  <c r="M116" i="6"/>
  <c r="I116" i="6"/>
  <c r="E116" i="6"/>
  <c r="M115" i="6"/>
  <c r="I115" i="6"/>
  <c r="E115" i="6"/>
  <c r="M113" i="6"/>
  <c r="L113" i="6"/>
  <c r="K113" i="6"/>
  <c r="J113" i="6"/>
  <c r="I113" i="6"/>
  <c r="H113" i="6"/>
  <c r="G113" i="6"/>
  <c r="F113" i="6"/>
  <c r="E113" i="6"/>
  <c r="D113" i="6"/>
  <c r="C113" i="6"/>
  <c r="B113" i="6"/>
  <c r="M112" i="6"/>
  <c r="I112" i="6"/>
  <c r="E112" i="6"/>
  <c r="M111" i="6"/>
  <c r="I111" i="6"/>
  <c r="E111" i="6"/>
  <c r="M110" i="6"/>
  <c r="I110" i="6"/>
  <c r="E110" i="6"/>
  <c r="M109" i="6"/>
  <c r="I109" i="6"/>
  <c r="E109" i="6"/>
  <c r="M107" i="6"/>
  <c r="L107" i="6"/>
  <c r="K107" i="6"/>
  <c r="J107" i="6"/>
  <c r="I107" i="6"/>
  <c r="H107" i="6"/>
  <c r="G107" i="6"/>
  <c r="F107" i="6"/>
  <c r="E107" i="6"/>
  <c r="D107" i="6"/>
  <c r="C107" i="6"/>
  <c r="B107" i="6"/>
  <c r="M106" i="6"/>
  <c r="L106" i="6"/>
  <c r="K106" i="6"/>
  <c r="J106" i="6"/>
  <c r="I106" i="6"/>
  <c r="H106" i="6"/>
  <c r="G106" i="6"/>
  <c r="F106" i="6"/>
  <c r="E106" i="6"/>
  <c r="D106" i="6"/>
  <c r="C106" i="6"/>
  <c r="B106" i="6"/>
  <c r="M105" i="6"/>
  <c r="L105" i="6"/>
  <c r="K105" i="6"/>
  <c r="J105" i="6"/>
  <c r="J104" i="6" s="1"/>
  <c r="I105" i="6"/>
  <c r="I104" i="6" s="1"/>
  <c r="H105" i="6"/>
  <c r="G105" i="6"/>
  <c r="F105" i="6"/>
  <c r="E105" i="6"/>
  <c r="E104" i="6" s="1"/>
  <c r="D105" i="6"/>
  <c r="C105" i="6"/>
  <c r="B105" i="6"/>
  <c r="M104" i="6"/>
  <c r="M103" i="6"/>
  <c r="M102" i="6" s="1"/>
  <c r="L103" i="6"/>
  <c r="L102" i="6" s="1"/>
  <c r="K103" i="6"/>
  <c r="K102" i="6" s="1"/>
  <c r="J103" i="6"/>
  <c r="I103" i="6"/>
  <c r="H103" i="6"/>
  <c r="H102" i="6" s="1"/>
  <c r="G103" i="6"/>
  <c r="G102" i="6" s="1"/>
  <c r="F103" i="6"/>
  <c r="E103" i="6"/>
  <c r="E102" i="6" s="1"/>
  <c r="D103" i="6"/>
  <c r="C103" i="6"/>
  <c r="C102" i="6" s="1"/>
  <c r="B103" i="6"/>
  <c r="M101" i="6"/>
  <c r="L101" i="6"/>
  <c r="K101" i="6"/>
  <c r="J101" i="6"/>
  <c r="I101" i="6"/>
  <c r="H101" i="6"/>
  <c r="G101" i="6"/>
  <c r="F101" i="6"/>
  <c r="E101" i="6"/>
  <c r="D101" i="6"/>
  <c r="C101" i="6"/>
  <c r="B101" i="6"/>
  <c r="M100" i="6"/>
  <c r="L100" i="6"/>
  <c r="K100" i="6"/>
  <c r="J100" i="6"/>
  <c r="I100" i="6"/>
  <c r="H100" i="6"/>
  <c r="G100" i="6"/>
  <c r="F100" i="6"/>
  <c r="E100" i="6"/>
  <c r="D100" i="6"/>
  <c r="C100" i="6"/>
  <c r="B100" i="6"/>
  <c r="M99" i="6"/>
  <c r="L99" i="6"/>
  <c r="K99" i="6"/>
  <c r="J99" i="6"/>
  <c r="I99" i="6"/>
  <c r="H99" i="6"/>
  <c r="G99" i="6"/>
  <c r="F99" i="6"/>
  <c r="E99" i="6"/>
  <c r="D99" i="6"/>
  <c r="C99" i="6"/>
  <c r="B99" i="6"/>
  <c r="M98" i="6"/>
  <c r="L98" i="6"/>
  <c r="K98" i="6"/>
  <c r="J98" i="6"/>
  <c r="I98" i="6"/>
  <c r="H98" i="6"/>
  <c r="G98" i="6"/>
  <c r="F98" i="6"/>
  <c r="E98" i="6"/>
  <c r="D98" i="6"/>
  <c r="C98" i="6"/>
  <c r="B98" i="6"/>
  <c r="M97" i="6"/>
  <c r="L97" i="6"/>
  <c r="K97" i="6"/>
  <c r="J97" i="6"/>
  <c r="I97" i="6"/>
  <c r="H97" i="6"/>
  <c r="G97" i="6"/>
  <c r="F97" i="6"/>
  <c r="E97" i="6"/>
  <c r="D97" i="6"/>
  <c r="C97" i="6"/>
  <c r="B97" i="6"/>
  <c r="M96" i="6"/>
  <c r="L96" i="6"/>
  <c r="K96" i="6"/>
  <c r="J96" i="6"/>
  <c r="I96" i="6"/>
  <c r="H96" i="6"/>
  <c r="G96" i="6"/>
  <c r="F96" i="6"/>
  <c r="E96" i="6"/>
  <c r="D96" i="6"/>
  <c r="C96" i="6"/>
  <c r="B96" i="6"/>
  <c r="M95" i="6"/>
  <c r="L95" i="6"/>
  <c r="K95" i="6"/>
  <c r="J95" i="6"/>
  <c r="I95" i="6"/>
  <c r="H95" i="6"/>
  <c r="G95" i="6"/>
  <c r="F95" i="6"/>
  <c r="E95" i="6"/>
  <c r="D95" i="6"/>
  <c r="C95" i="6"/>
  <c r="B95" i="6"/>
  <c r="M94" i="6"/>
  <c r="L94" i="6"/>
  <c r="K94" i="6"/>
  <c r="J94" i="6"/>
  <c r="I94" i="6"/>
  <c r="H94" i="6"/>
  <c r="G94" i="6"/>
  <c r="F94" i="6"/>
  <c r="E94" i="6"/>
  <c r="D94" i="6"/>
  <c r="C94" i="6"/>
  <c r="B94" i="6"/>
  <c r="M93" i="6"/>
  <c r="M92" i="6" s="1"/>
  <c r="L93" i="6"/>
  <c r="K93" i="6"/>
  <c r="J93" i="6"/>
  <c r="I93" i="6"/>
  <c r="H93" i="6"/>
  <c r="G93" i="6"/>
  <c r="F93" i="6"/>
  <c r="E93" i="6"/>
  <c r="E92" i="6" s="1"/>
  <c r="D93" i="6"/>
  <c r="C93" i="6"/>
  <c r="B93" i="6"/>
  <c r="M91" i="6"/>
  <c r="L91" i="6"/>
  <c r="K91" i="6"/>
  <c r="J91" i="6"/>
  <c r="I91" i="6"/>
  <c r="H91" i="6"/>
  <c r="G91" i="6"/>
  <c r="F91" i="6"/>
  <c r="E91" i="6"/>
  <c r="D91" i="6"/>
  <c r="C91" i="6"/>
  <c r="B91" i="6"/>
  <c r="M90" i="6"/>
  <c r="L90" i="6"/>
  <c r="K90" i="6"/>
  <c r="J90" i="6"/>
  <c r="I90" i="6"/>
  <c r="H90" i="6"/>
  <c r="G90" i="6"/>
  <c r="F90" i="6"/>
  <c r="E90" i="6"/>
  <c r="D90" i="6"/>
  <c r="C90" i="6"/>
  <c r="B90" i="6"/>
  <c r="M89" i="6"/>
  <c r="L89" i="6"/>
  <c r="K89" i="6"/>
  <c r="J89" i="6"/>
  <c r="I89" i="6"/>
  <c r="H89" i="6"/>
  <c r="G89" i="6"/>
  <c r="F89" i="6"/>
  <c r="E89" i="6"/>
  <c r="D89" i="6"/>
  <c r="C89" i="6"/>
  <c r="B89" i="6"/>
  <c r="M88" i="6"/>
  <c r="L88" i="6"/>
  <c r="K88" i="6"/>
  <c r="J88" i="6"/>
  <c r="I88" i="6"/>
  <c r="H88" i="6"/>
  <c r="G88" i="6"/>
  <c r="F88" i="6"/>
  <c r="F87" i="6" s="1"/>
  <c r="E88" i="6"/>
  <c r="D88" i="6"/>
  <c r="C88" i="6"/>
  <c r="B88" i="6"/>
  <c r="M85" i="6"/>
  <c r="M84" i="6" s="1"/>
  <c r="L85" i="6"/>
  <c r="K85" i="6"/>
  <c r="K84" i="6" s="1"/>
  <c r="J85" i="6"/>
  <c r="J84" i="6" s="1"/>
  <c r="I85" i="6"/>
  <c r="I84" i="6" s="1"/>
  <c r="H85" i="6"/>
  <c r="G85" i="6"/>
  <c r="G84" i="6" s="1"/>
  <c r="F85" i="6"/>
  <c r="F84" i="6" s="1"/>
  <c r="E85" i="6"/>
  <c r="D85" i="6"/>
  <c r="C85" i="6"/>
  <c r="C84" i="6" s="1"/>
  <c r="B85" i="6"/>
  <c r="B84" i="6" s="1"/>
  <c r="M83" i="6"/>
  <c r="M82" i="6" s="1"/>
  <c r="L83" i="6"/>
  <c r="L82" i="6" s="1"/>
  <c r="K83" i="6"/>
  <c r="K82" i="6" s="1"/>
  <c r="J83" i="6"/>
  <c r="I83" i="6"/>
  <c r="I82" i="6" s="1"/>
  <c r="H83" i="6"/>
  <c r="H82" i="6" s="1"/>
  <c r="G83" i="6"/>
  <c r="G82" i="6" s="1"/>
  <c r="F83" i="6"/>
  <c r="E83" i="6"/>
  <c r="E82" i="6" s="1"/>
  <c r="D83" i="6"/>
  <c r="C83" i="6"/>
  <c r="C82" i="6" s="1"/>
  <c r="B83" i="6"/>
  <c r="M81" i="6"/>
  <c r="L81" i="6"/>
  <c r="K81" i="6"/>
  <c r="J81" i="6"/>
  <c r="I81" i="6"/>
  <c r="H81" i="6"/>
  <c r="G81" i="6"/>
  <c r="F81" i="6"/>
  <c r="E81" i="6"/>
  <c r="D81" i="6"/>
  <c r="C81" i="6"/>
  <c r="B81" i="6"/>
  <c r="M80" i="6"/>
  <c r="L80" i="6"/>
  <c r="K80" i="6"/>
  <c r="K79" i="6" s="1"/>
  <c r="J80" i="6"/>
  <c r="I80" i="6"/>
  <c r="H80" i="6"/>
  <c r="G80" i="6"/>
  <c r="F80" i="6"/>
  <c r="F79" i="6" s="1"/>
  <c r="E80" i="6"/>
  <c r="D80" i="6"/>
  <c r="C80" i="6"/>
  <c r="B80" i="6"/>
  <c r="M78" i="6"/>
  <c r="L78" i="6"/>
  <c r="L77" i="6" s="1"/>
  <c r="K78" i="6"/>
  <c r="J78" i="6"/>
  <c r="I78" i="6"/>
  <c r="I77" i="6" s="1"/>
  <c r="H78" i="6"/>
  <c r="G78" i="6"/>
  <c r="F78" i="6"/>
  <c r="F77" i="6" s="1"/>
  <c r="E78" i="6"/>
  <c r="D78" i="6"/>
  <c r="D77" i="6" s="1"/>
  <c r="C78" i="6"/>
  <c r="B78" i="6"/>
  <c r="B77" i="6" s="1"/>
  <c r="M77" i="6"/>
  <c r="H77" i="6"/>
  <c r="M74" i="6"/>
  <c r="L74" i="6"/>
  <c r="K74" i="6"/>
  <c r="J74" i="6"/>
  <c r="I74" i="6"/>
  <c r="H74" i="6"/>
  <c r="G74" i="6"/>
  <c r="F74" i="6"/>
  <c r="E74" i="6"/>
  <c r="D74" i="6"/>
  <c r="C74" i="6"/>
  <c r="B74" i="6"/>
  <c r="M73" i="6"/>
  <c r="L73" i="6"/>
  <c r="K73" i="6"/>
  <c r="K72" i="6" s="1"/>
  <c r="J73" i="6"/>
  <c r="I73" i="6"/>
  <c r="H73" i="6"/>
  <c r="G73" i="6"/>
  <c r="F73" i="6"/>
  <c r="E73" i="6"/>
  <c r="D73" i="6"/>
  <c r="C73" i="6"/>
  <c r="C72" i="6" s="1"/>
  <c r="B73" i="6"/>
  <c r="M71" i="6"/>
  <c r="L71" i="6"/>
  <c r="K71" i="6"/>
  <c r="J71" i="6"/>
  <c r="I71" i="6"/>
  <c r="H71" i="6"/>
  <c r="G71" i="6"/>
  <c r="F71" i="6"/>
  <c r="E71" i="6"/>
  <c r="D71" i="6"/>
  <c r="C71" i="6"/>
  <c r="B71" i="6"/>
  <c r="M70" i="6"/>
  <c r="L70" i="6"/>
  <c r="K70" i="6"/>
  <c r="J70" i="6"/>
  <c r="I70" i="6"/>
  <c r="H70" i="6"/>
  <c r="G70" i="6"/>
  <c r="F70" i="6"/>
  <c r="E70" i="6"/>
  <c r="D70" i="6"/>
  <c r="C70" i="6"/>
  <c r="B70" i="6"/>
  <c r="M69" i="6"/>
  <c r="L69" i="6"/>
  <c r="K69" i="6"/>
  <c r="J69" i="6"/>
  <c r="I69" i="6"/>
  <c r="H69" i="6"/>
  <c r="G69" i="6"/>
  <c r="F69" i="6"/>
  <c r="E69" i="6"/>
  <c r="D69" i="6"/>
  <c r="C69" i="6"/>
  <c r="B69" i="6"/>
  <c r="M68" i="6"/>
  <c r="L68" i="6"/>
  <c r="K68" i="6"/>
  <c r="J68" i="6"/>
  <c r="I68" i="6"/>
  <c r="H68" i="6"/>
  <c r="G68" i="6"/>
  <c r="F68" i="6"/>
  <c r="E68" i="6"/>
  <c r="D68" i="6"/>
  <c r="C68" i="6"/>
  <c r="B68" i="6"/>
  <c r="M67" i="6"/>
  <c r="M66" i="6" s="1"/>
  <c r="L67" i="6"/>
  <c r="K67" i="6"/>
  <c r="J67" i="6"/>
  <c r="J66" i="6" s="1"/>
  <c r="I67" i="6"/>
  <c r="H67" i="6"/>
  <c r="G67" i="6"/>
  <c r="F67" i="6"/>
  <c r="F66" i="6" s="1"/>
  <c r="E67" i="6"/>
  <c r="E66" i="6" s="1"/>
  <c r="D67" i="6"/>
  <c r="C67" i="6"/>
  <c r="B67" i="6"/>
  <c r="M65" i="6"/>
  <c r="L65" i="6"/>
  <c r="K65" i="6"/>
  <c r="J65" i="6"/>
  <c r="I65" i="6"/>
  <c r="H65" i="6"/>
  <c r="G65" i="6"/>
  <c r="F65" i="6"/>
  <c r="E65" i="6"/>
  <c r="D65" i="6"/>
  <c r="C65" i="6"/>
  <c r="B65" i="6"/>
  <c r="M64" i="6"/>
  <c r="L64" i="6"/>
  <c r="K64" i="6"/>
  <c r="J64" i="6"/>
  <c r="I64" i="6"/>
  <c r="H64" i="6"/>
  <c r="G64" i="6"/>
  <c r="F64" i="6"/>
  <c r="E64" i="6"/>
  <c r="D64" i="6"/>
  <c r="C64" i="6"/>
  <c r="B64" i="6"/>
  <c r="M63" i="6"/>
  <c r="L63" i="6"/>
  <c r="K63" i="6"/>
  <c r="J63" i="6"/>
  <c r="J62" i="6" s="1"/>
  <c r="I63" i="6"/>
  <c r="H63" i="6"/>
  <c r="G63" i="6"/>
  <c r="F63" i="6"/>
  <c r="E63" i="6"/>
  <c r="D63" i="6"/>
  <c r="C63" i="6"/>
  <c r="B63" i="6"/>
  <c r="B62" i="6" s="1"/>
  <c r="M62" i="6"/>
  <c r="M61" i="6"/>
  <c r="L61" i="6"/>
  <c r="K61" i="6"/>
  <c r="J61" i="6"/>
  <c r="I61" i="6"/>
  <c r="H61" i="6"/>
  <c r="G61" i="6"/>
  <c r="F61" i="6"/>
  <c r="E61" i="6"/>
  <c r="D61" i="6"/>
  <c r="C61" i="6"/>
  <c r="B61" i="6"/>
  <c r="M60" i="6"/>
  <c r="L60" i="6"/>
  <c r="K60" i="6"/>
  <c r="J60" i="6"/>
  <c r="I60" i="6"/>
  <c r="H60" i="6"/>
  <c r="G60" i="6"/>
  <c r="F60" i="6"/>
  <c r="E60" i="6"/>
  <c r="D60" i="6"/>
  <c r="C60" i="6"/>
  <c r="B60" i="6"/>
  <c r="M59" i="6"/>
  <c r="L59" i="6"/>
  <c r="K59" i="6"/>
  <c r="J59" i="6"/>
  <c r="I59" i="6"/>
  <c r="H59" i="6"/>
  <c r="G59" i="6"/>
  <c r="F59" i="6"/>
  <c r="F58" i="6" s="1"/>
  <c r="E59" i="6"/>
  <c r="D59" i="6"/>
  <c r="C59" i="6"/>
  <c r="B59" i="6"/>
  <c r="M58" i="6"/>
  <c r="M57" i="6"/>
  <c r="L57" i="6"/>
  <c r="K57" i="6"/>
  <c r="J57" i="6"/>
  <c r="I57" i="6"/>
  <c r="H57" i="6"/>
  <c r="G57" i="6"/>
  <c r="F57" i="6"/>
  <c r="E57" i="6"/>
  <c r="D57" i="6"/>
  <c r="C57" i="6"/>
  <c r="B57" i="6"/>
  <c r="M56" i="6"/>
  <c r="L56" i="6"/>
  <c r="K56" i="6"/>
  <c r="J56" i="6"/>
  <c r="I56" i="6"/>
  <c r="H56" i="6"/>
  <c r="G56" i="6"/>
  <c r="F56" i="6"/>
  <c r="E56" i="6"/>
  <c r="D56" i="6"/>
  <c r="C56" i="6"/>
  <c r="B56" i="6"/>
  <c r="M55" i="6"/>
  <c r="L55" i="6"/>
  <c r="K55" i="6"/>
  <c r="J55" i="6"/>
  <c r="I55" i="6"/>
  <c r="H55" i="6"/>
  <c r="G55" i="6"/>
  <c r="F55" i="6"/>
  <c r="E55" i="6"/>
  <c r="D55" i="6"/>
  <c r="C55" i="6"/>
  <c r="B55" i="6"/>
  <c r="M54" i="6"/>
  <c r="L54" i="6"/>
  <c r="K54" i="6"/>
  <c r="J54" i="6"/>
  <c r="I54" i="6"/>
  <c r="H54" i="6"/>
  <c r="G54" i="6"/>
  <c r="F54" i="6"/>
  <c r="E54" i="6"/>
  <c r="D54" i="6"/>
  <c r="C54" i="6"/>
  <c r="B54" i="6"/>
  <c r="M53" i="6"/>
  <c r="L53" i="6"/>
  <c r="K53" i="6"/>
  <c r="J53" i="6"/>
  <c r="I53" i="6"/>
  <c r="H53" i="6"/>
  <c r="G53" i="6"/>
  <c r="F53" i="6"/>
  <c r="E53" i="6"/>
  <c r="D53" i="6"/>
  <c r="C53" i="6"/>
  <c r="B53" i="6"/>
  <c r="M52" i="6"/>
  <c r="L52" i="6"/>
  <c r="K52" i="6"/>
  <c r="J52" i="6"/>
  <c r="I52" i="6"/>
  <c r="H52" i="6"/>
  <c r="G52" i="6"/>
  <c r="F52" i="6"/>
  <c r="E52" i="6"/>
  <c r="D52" i="6"/>
  <c r="D51" i="6" s="1"/>
  <c r="C52" i="6"/>
  <c r="B52" i="6"/>
  <c r="M51" i="6"/>
  <c r="L51" i="6"/>
  <c r="M50" i="6"/>
  <c r="L50" i="6"/>
  <c r="K50" i="6"/>
  <c r="J50" i="6"/>
  <c r="I50" i="6"/>
  <c r="H50" i="6"/>
  <c r="G50" i="6"/>
  <c r="F50" i="6"/>
  <c r="E50" i="6"/>
  <c r="D50" i="6"/>
  <c r="C50" i="6"/>
  <c r="B50" i="6"/>
  <c r="M49" i="6"/>
  <c r="L49" i="6"/>
  <c r="K49" i="6"/>
  <c r="J49" i="6"/>
  <c r="I49" i="6"/>
  <c r="H49" i="6"/>
  <c r="G49" i="6"/>
  <c r="F49" i="6"/>
  <c r="E49" i="6"/>
  <c r="D49" i="6"/>
  <c r="C49" i="6"/>
  <c r="B49" i="6"/>
  <c r="M48" i="6"/>
  <c r="L48" i="6"/>
  <c r="K48" i="6"/>
  <c r="J48" i="6"/>
  <c r="I48" i="6"/>
  <c r="H48" i="6"/>
  <c r="G48" i="6"/>
  <c r="F48" i="6"/>
  <c r="E48" i="6"/>
  <c r="D48" i="6"/>
  <c r="C48" i="6"/>
  <c r="B48" i="6"/>
  <c r="M47" i="6"/>
  <c r="L47" i="6"/>
  <c r="K47" i="6"/>
  <c r="J47" i="6"/>
  <c r="I47" i="6"/>
  <c r="H47" i="6"/>
  <c r="G47" i="6"/>
  <c r="F47" i="6"/>
  <c r="E47" i="6"/>
  <c r="D47" i="6"/>
  <c r="C47" i="6"/>
  <c r="B47" i="6"/>
  <c r="M46" i="6"/>
  <c r="L46" i="6"/>
  <c r="K46" i="6"/>
  <c r="J46" i="6"/>
  <c r="I46" i="6"/>
  <c r="H46" i="6"/>
  <c r="G46" i="6"/>
  <c r="F46" i="6"/>
  <c r="E46" i="6"/>
  <c r="D46" i="6"/>
  <c r="C46" i="6"/>
  <c r="B46" i="6"/>
  <c r="M45" i="6"/>
  <c r="L45" i="6"/>
  <c r="K45" i="6"/>
  <c r="J45" i="6"/>
  <c r="I45" i="6"/>
  <c r="H45" i="6"/>
  <c r="G45" i="6"/>
  <c r="F45" i="6"/>
  <c r="E45" i="6"/>
  <c r="D45" i="6"/>
  <c r="C45" i="6"/>
  <c r="B45" i="6"/>
  <c r="M44" i="6"/>
  <c r="L44" i="6"/>
  <c r="K44" i="6"/>
  <c r="J44" i="6"/>
  <c r="I44" i="6"/>
  <c r="H44" i="6"/>
  <c r="G44" i="6"/>
  <c r="F44" i="6"/>
  <c r="E44" i="6"/>
  <c r="D44" i="6"/>
  <c r="C44" i="6"/>
  <c r="B44" i="6"/>
  <c r="M43" i="6"/>
  <c r="L43" i="6"/>
  <c r="K43" i="6"/>
  <c r="J43" i="6"/>
  <c r="I43" i="6"/>
  <c r="I42" i="6" s="1"/>
  <c r="H43" i="6"/>
  <c r="G43" i="6"/>
  <c r="F43" i="6"/>
  <c r="F42" i="6" s="1"/>
  <c r="E43" i="6"/>
  <c r="E42" i="6" s="1"/>
  <c r="D43" i="6"/>
  <c r="C43" i="6"/>
  <c r="B43" i="6"/>
  <c r="M42" i="6"/>
  <c r="M41" i="6"/>
  <c r="M40" i="6" s="1"/>
  <c r="L41" i="6"/>
  <c r="L40" i="6" s="1"/>
  <c r="K41" i="6"/>
  <c r="K40" i="6" s="1"/>
  <c r="J41" i="6"/>
  <c r="I41" i="6"/>
  <c r="H41" i="6"/>
  <c r="H40" i="6" s="1"/>
  <c r="G41" i="6"/>
  <c r="F41" i="6"/>
  <c r="E41" i="6"/>
  <c r="E40" i="6" s="1"/>
  <c r="D41" i="6"/>
  <c r="C41" i="6"/>
  <c r="C40" i="6" s="1"/>
  <c r="B41" i="6"/>
  <c r="M39" i="6"/>
  <c r="L39" i="6"/>
  <c r="K39" i="6"/>
  <c r="J39" i="6"/>
  <c r="I39" i="6"/>
  <c r="H39" i="6"/>
  <c r="G39" i="6"/>
  <c r="F39" i="6"/>
  <c r="E39" i="6"/>
  <c r="D39" i="6"/>
  <c r="C39" i="6"/>
  <c r="B39" i="6"/>
  <c r="M38" i="6"/>
  <c r="L38" i="6"/>
  <c r="K38" i="6"/>
  <c r="J38" i="6"/>
  <c r="I38" i="6"/>
  <c r="H38" i="6"/>
  <c r="G38" i="6"/>
  <c r="F38" i="6"/>
  <c r="E38" i="6"/>
  <c r="D38" i="6"/>
  <c r="C38" i="6"/>
  <c r="B38" i="6"/>
  <c r="M37" i="6"/>
  <c r="L37" i="6"/>
  <c r="K37" i="6"/>
  <c r="K36" i="6" s="1"/>
  <c r="J37" i="6"/>
  <c r="I37" i="6"/>
  <c r="I36" i="6" s="1"/>
  <c r="H37" i="6"/>
  <c r="G37" i="6"/>
  <c r="G36" i="6" s="1"/>
  <c r="F37" i="6"/>
  <c r="E37" i="6"/>
  <c r="D37" i="6"/>
  <c r="C37" i="6"/>
  <c r="C36" i="6" s="1"/>
  <c r="B37" i="6"/>
  <c r="M36" i="6"/>
  <c r="M35" i="6"/>
  <c r="L35" i="6"/>
  <c r="K35" i="6"/>
  <c r="J35" i="6"/>
  <c r="I35" i="6"/>
  <c r="H35" i="6"/>
  <c r="G35" i="6"/>
  <c r="F35" i="6"/>
  <c r="E35" i="6"/>
  <c r="D35" i="6"/>
  <c r="C35" i="6"/>
  <c r="B35" i="6"/>
  <c r="M34" i="6"/>
  <c r="L34" i="6"/>
  <c r="K34" i="6"/>
  <c r="J34" i="6"/>
  <c r="I34" i="6"/>
  <c r="H34" i="6"/>
  <c r="G34" i="6"/>
  <c r="F34" i="6"/>
  <c r="E34" i="6"/>
  <c r="D34" i="6"/>
  <c r="C34" i="6"/>
  <c r="B34" i="6"/>
  <c r="M33" i="6"/>
  <c r="L33" i="6"/>
  <c r="K33" i="6"/>
  <c r="J33" i="6"/>
  <c r="I33" i="6"/>
  <c r="H33" i="6"/>
  <c r="G33" i="6"/>
  <c r="F33" i="6"/>
  <c r="E33" i="6"/>
  <c r="D33" i="6"/>
  <c r="C33" i="6"/>
  <c r="B33" i="6"/>
  <c r="M32" i="6"/>
  <c r="L32" i="6"/>
  <c r="K32" i="6"/>
  <c r="J32" i="6"/>
  <c r="I32" i="6"/>
  <c r="H32" i="6"/>
  <c r="G32" i="6"/>
  <c r="F32" i="6"/>
  <c r="E32" i="6"/>
  <c r="D32" i="6"/>
  <c r="C32" i="6"/>
  <c r="B32" i="6"/>
  <c r="M31" i="6"/>
  <c r="L31" i="6"/>
  <c r="K31" i="6"/>
  <c r="J31" i="6"/>
  <c r="I31" i="6"/>
  <c r="H31" i="6"/>
  <c r="G31" i="6"/>
  <c r="F31" i="6"/>
  <c r="E31" i="6"/>
  <c r="D31" i="6"/>
  <c r="C31" i="6"/>
  <c r="B31" i="6"/>
  <c r="M30" i="6"/>
  <c r="L30" i="6"/>
  <c r="K30" i="6"/>
  <c r="J30" i="6"/>
  <c r="I30" i="6"/>
  <c r="H30" i="6"/>
  <c r="G30" i="6"/>
  <c r="F30" i="6"/>
  <c r="E30" i="6"/>
  <c r="D30" i="6"/>
  <c r="C30" i="6"/>
  <c r="B30" i="6"/>
  <c r="M29" i="6"/>
  <c r="L29" i="6"/>
  <c r="K29" i="6"/>
  <c r="J29" i="6"/>
  <c r="I29" i="6"/>
  <c r="H29" i="6"/>
  <c r="G29" i="6"/>
  <c r="F29" i="6"/>
  <c r="E29" i="6"/>
  <c r="D29" i="6"/>
  <c r="C29" i="6"/>
  <c r="B29" i="6"/>
  <c r="M27" i="6"/>
  <c r="L27" i="6"/>
  <c r="K27" i="6"/>
  <c r="J27" i="6"/>
  <c r="I27" i="6"/>
  <c r="H27" i="6"/>
  <c r="G27" i="6"/>
  <c r="F27" i="6"/>
  <c r="E27" i="6"/>
  <c r="D27" i="6"/>
  <c r="C27" i="6"/>
  <c r="B27" i="6"/>
  <c r="M26" i="6"/>
  <c r="L26" i="6"/>
  <c r="K26" i="6"/>
  <c r="J26" i="6"/>
  <c r="I26" i="6"/>
  <c r="H26" i="6"/>
  <c r="G26" i="6"/>
  <c r="F26" i="6"/>
  <c r="E26" i="6"/>
  <c r="D26" i="6"/>
  <c r="C26" i="6"/>
  <c r="B26" i="6"/>
  <c r="M25" i="6"/>
  <c r="L25" i="6"/>
  <c r="K25" i="6"/>
  <c r="K24" i="6" s="1"/>
  <c r="J25" i="6"/>
  <c r="I25" i="6"/>
  <c r="H25" i="6"/>
  <c r="H24" i="6" s="1"/>
  <c r="G25" i="6"/>
  <c r="F25" i="6"/>
  <c r="E25" i="6"/>
  <c r="D25" i="6"/>
  <c r="C25" i="6"/>
  <c r="B25" i="6"/>
  <c r="M23" i="6"/>
  <c r="L23" i="6"/>
  <c r="K23" i="6"/>
  <c r="J23" i="6"/>
  <c r="I23" i="6"/>
  <c r="H23" i="6"/>
  <c r="G23" i="6"/>
  <c r="F23" i="6"/>
  <c r="E23" i="6"/>
  <c r="D23" i="6"/>
  <c r="C23" i="6"/>
  <c r="B23" i="6"/>
  <c r="M22" i="6"/>
  <c r="L22" i="6"/>
  <c r="K22" i="6"/>
  <c r="J22" i="6"/>
  <c r="I22" i="6"/>
  <c r="H22" i="6"/>
  <c r="G22" i="6"/>
  <c r="F22" i="6"/>
  <c r="E22" i="6"/>
  <c r="D22" i="6"/>
  <c r="C22" i="6"/>
  <c r="B22" i="6"/>
  <c r="M21" i="6"/>
  <c r="L21" i="6"/>
  <c r="K21" i="6"/>
  <c r="J21" i="6"/>
  <c r="I21" i="6"/>
  <c r="H21" i="6"/>
  <c r="G21" i="6"/>
  <c r="F21" i="6"/>
  <c r="E21" i="6"/>
  <c r="D21" i="6"/>
  <c r="C21" i="6"/>
  <c r="B21" i="6"/>
  <c r="M20" i="6"/>
  <c r="L20" i="6"/>
  <c r="K20" i="6"/>
  <c r="J20" i="6"/>
  <c r="I20" i="6"/>
  <c r="H20" i="6"/>
  <c r="G20" i="6"/>
  <c r="F20" i="6"/>
  <c r="E20" i="6"/>
  <c r="D20" i="6"/>
  <c r="C20" i="6"/>
  <c r="B20" i="6"/>
  <c r="M19" i="6"/>
  <c r="M18" i="6" s="1"/>
  <c r="L19" i="6"/>
  <c r="K19" i="6"/>
  <c r="J19" i="6"/>
  <c r="J18" i="6" s="1"/>
  <c r="I19" i="6"/>
  <c r="H19" i="6"/>
  <c r="G19" i="6"/>
  <c r="F19" i="6"/>
  <c r="E19" i="6"/>
  <c r="E18" i="6" s="1"/>
  <c r="D19" i="6"/>
  <c r="C19" i="6"/>
  <c r="B19" i="6"/>
  <c r="B18" i="6" s="1"/>
  <c r="M17" i="6"/>
  <c r="L17" i="6"/>
  <c r="K17" i="6"/>
  <c r="J17" i="6"/>
  <c r="I17" i="6"/>
  <c r="H17" i="6"/>
  <c r="G17" i="6"/>
  <c r="F17" i="6"/>
  <c r="E17" i="6"/>
  <c r="D17" i="6"/>
  <c r="C17" i="6"/>
  <c r="B17" i="6"/>
  <c r="M16" i="6"/>
  <c r="M15" i="6" s="1"/>
  <c r="L16" i="6"/>
  <c r="L15" i="6" s="1"/>
  <c r="K16" i="6"/>
  <c r="J16" i="6"/>
  <c r="I16" i="6"/>
  <c r="H16" i="6"/>
  <c r="G16" i="6"/>
  <c r="F16" i="6"/>
  <c r="E16" i="6"/>
  <c r="D16" i="6"/>
  <c r="C16" i="6"/>
  <c r="B16" i="6"/>
  <c r="M14" i="6"/>
  <c r="L14" i="6"/>
  <c r="K14" i="6"/>
  <c r="J14" i="6"/>
  <c r="I14" i="6"/>
  <c r="H14" i="6"/>
  <c r="G14" i="6"/>
  <c r="F14" i="6"/>
  <c r="E14" i="6"/>
  <c r="D14" i="6"/>
  <c r="C14" i="6"/>
  <c r="B14" i="6"/>
  <c r="M13" i="6"/>
  <c r="L13" i="6"/>
  <c r="K13" i="6"/>
  <c r="J13" i="6"/>
  <c r="I13" i="6"/>
  <c r="H13" i="6"/>
  <c r="G13" i="6"/>
  <c r="F13" i="6"/>
  <c r="E13" i="6"/>
  <c r="D13" i="6"/>
  <c r="C13" i="6"/>
  <c r="B13" i="6"/>
  <c r="M12" i="6"/>
  <c r="L12" i="6"/>
  <c r="K12" i="6"/>
  <c r="J12" i="6"/>
  <c r="I12" i="6"/>
  <c r="H12" i="6"/>
  <c r="G12" i="6"/>
  <c r="F12" i="6"/>
  <c r="E12" i="6"/>
  <c r="D12" i="6"/>
  <c r="C12" i="6"/>
  <c r="B12" i="6"/>
  <c r="M11" i="6"/>
  <c r="L11" i="6"/>
  <c r="K11" i="6"/>
  <c r="J11" i="6"/>
  <c r="I11" i="6"/>
  <c r="H11" i="6"/>
  <c r="G11" i="6"/>
  <c r="F11" i="6"/>
  <c r="E11" i="6"/>
  <c r="D11" i="6"/>
  <c r="C11" i="6"/>
  <c r="B11" i="6"/>
  <c r="M10" i="6"/>
  <c r="L10" i="6"/>
  <c r="K10" i="6"/>
  <c r="J10" i="6"/>
  <c r="I10" i="6"/>
  <c r="H10" i="6"/>
  <c r="G10" i="6"/>
  <c r="F10" i="6"/>
  <c r="E10" i="6"/>
  <c r="D10" i="6"/>
  <c r="C10" i="6"/>
  <c r="B10" i="6"/>
  <c r="M9" i="6"/>
  <c r="L9" i="6"/>
  <c r="K9" i="6"/>
  <c r="J9" i="6"/>
  <c r="I9" i="6"/>
  <c r="H9" i="6"/>
  <c r="G9" i="6"/>
  <c r="F9" i="6"/>
  <c r="E9" i="6"/>
  <c r="D9" i="6"/>
  <c r="C9" i="6"/>
  <c r="B9" i="6"/>
  <c r="M8" i="6"/>
  <c r="L8" i="6"/>
  <c r="K8" i="6"/>
  <c r="J8" i="6"/>
  <c r="I8" i="6"/>
  <c r="H8" i="6"/>
  <c r="G8" i="6"/>
  <c r="F8" i="6"/>
  <c r="E8" i="6"/>
  <c r="D8" i="6"/>
  <c r="C8" i="6"/>
  <c r="B8" i="6"/>
  <c r="M7" i="6"/>
  <c r="L7" i="6"/>
  <c r="K7" i="6"/>
  <c r="J7" i="6"/>
  <c r="J6" i="6" s="1"/>
  <c r="I7" i="6"/>
  <c r="H7" i="6"/>
  <c r="G7" i="6"/>
  <c r="G6" i="6" s="1"/>
  <c r="F7" i="6"/>
  <c r="E7" i="6"/>
  <c r="D7" i="6"/>
  <c r="C7" i="6"/>
  <c r="B7" i="6"/>
  <c r="B6" i="6" s="1"/>
  <c r="I51" i="6" l="1"/>
  <c r="J79" i="6"/>
  <c r="B79" i="6"/>
  <c r="I92" i="6"/>
  <c r="H28" i="6"/>
  <c r="J58" i="6"/>
  <c r="H156" i="6"/>
  <c r="K6" i="6"/>
  <c r="I15" i="6"/>
  <c r="D15" i="6"/>
  <c r="K28" i="6"/>
  <c r="E36" i="6"/>
  <c r="H72" i="6"/>
  <c r="J92" i="6"/>
  <c r="H173" i="6"/>
  <c r="F104" i="6"/>
  <c r="E58" i="6"/>
  <c r="H144" i="6"/>
  <c r="G194" i="6"/>
  <c r="G18" i="6"/>
  <c r="L36" i="6"/>
  <c r="E51" i="6"/>
  <c r="F15" i="6"/>
  <c r="F62" i="6"/>
  <c r="F202" i="6"/>
  <c r="G221" i="6"/>
  <c r="F226" i="6"/>
  <c r="D24" i="6"/>
  <c r="L24" i="6"/>
  <c r="J42" i="6"/>
  <c r="G87" i="6"/>
  <c r="F92" i="6"/>
  <c r="C141" i="6"/>
  <c r="K181" i="6"/>
  <c r="G79" i="6"/>
  <c r="I62" i="6"/>
  <c r="J87" i="6"/>
  <c r="L28" i="6"/>
  <c r="B87" i="6"/>
  <c r="F6" i="6"/>
  <c r="E62" i="6"/>
  <c r="K87" i="6"/>
  <c r="C125" i="6"/>
  <c r="C133" i="6"/>
  <c r="K133" i="6"/>
  <c r="H188" i="6"/>
  <c r="B194" i="6"/>
  <c r="C209" i="6"/>
  <c r="K209" i="6"/>
  <c r="H236" i="6"/>
  <c r="B130" i="6"/>
  <c r="B202" i="6"/>
  <c r="L120" i="6"/>
  <c r="D28" i="6"/>
  <c r="J202" i="6"/>
  <c r="C181" i="6"/>
  <c r="D156" i="6"/>
  <c r="L156" i="6"/>
  <c r="E108" i="6"/>
  <c r="I108" i="6"/>
  <c r="N16" i="6"/>
  <c r="N17" i="6"/>
  <c r="E28" i="6"/>
  <c r="I28" i="6"/>
  <c r="M28" i="6"/>
  <c r="C51" i="6"/>
  <c r="G51" i="6"/>
  <c r="K51" i="6"/>
  <c r="C62" i="6"/>
  <c r="G62" i="6"/>
  <c r="K62" i="6"/>
  <c r="D82" i="6"/>
  <c r="B82" i="6"/>
  <c r="F82" i="6"/>
  <c r="F76" i="6" s="1"/>
  <c r="J82" i="6"/>
  <c r="N105" i="6"/>
  <c r="N106" i="6"/>
  <c r="N107" i="6"/>
  <c r="M108" i="6"/>
  <c r="B125" i="6"/>
  <c r="F125" i="6"/>
  <c r="J125" i="6"/>
  <c r="N142" i="6"/>
  <c r="F141" i="6"/>
  <c r="J141" i="6"/>
  <c r="N143" i="6"/>
  <c r="D144" i="6"/>
  <c r="C144" i="6"/>
  <c r="G144" i="6"/>
  <c r="K144" i="6"/>
  <c r="C154" i="6"/>
  <c r="K154" i="6"/>
  <c r="E154" i="6"/>
  <c r="I154" i="6"/>
  <c r="M154" i="6"/>
  <c r="B156" i="6"/>
  <c r="F156" i="6"/>
  <c r="J156" i="6"/>
  <c r="N158" i="6"/>
  <c r="N159" i="6"/>
  <c r="N160" i="6"/>
  <c r="N161" i="6"/>
  <c r="N162" i="6"/>
  <c r="N163" i="6"/>
  <c r="N164" i="6"/>
  <c r="N165" i="6"/>
  <c r="N166" i="6"/>
  <c r="N167" i="6"/>
  <c r="N168" i="6"/>
  <c r="N169" i="6"/>
  <c r="N170" i="6"/>
  <c r="N171" i="6"/>
  <c r="D173" i="6"/>
  <c r="C173" i="6"/>
  <c r="G173" i="6"/>
  <c r="K173" i="6"/>
  <c r="G181" i="6"/>
  <c r="D181" i="6"/>
  <c r="H181" i="6"/>
  <c r="L181" i="6"/>
  <c r="L188" i="6"/>
  <c r="E188" i="6"/>
  <c r="I188" i="6"/>
  <c r="M188" i="6"/>
  <c r="E194" i="6"/>
  <c r="I194" i="6"/>
  <c r="M194" i="6"/>
  <c r="G197" i="6"/>
  <c r="L199" i="6"/>
  <c r="N203" i="6"/>
  <c r="N206" i="6"/>
  <c r="N211" i="6"/>
  <c r="N212" i="6"/>
  <c r="N213" i="6"/>
  <c r="N214" i="6"/>
  <c r="N216" i="6"/>
  <c r="N217" i="6"/>
  <c r="B215" i="6"/>
  <c r="F215" i="6"/>
  <c r="J215" i="6"/>
  <c r="G233" i="6"/>
  <c r="B233" i="6"/>
  <c r="F233" i="6"/>
  <c r="J233" i="6"/>
  <c r="D236" i="6"/>
  <c r="C236" i="6"/>
  <c r="G236" i="6"/>
  <c r="K236" i="6"/>
  <c r="D241" i="6"/>
  <c r="I241" i="6"/>
  <c r="B241" i="6"/>
  <c r="F241" i="6"/>
  <c r="J241" i="6"/>
  <c r="D6" i="6"/>
  <c r="H6" i="6"/>
  <c r="L6" i="6"/>
  <c r="E15" i="6"/>
  <c r="J15" i="6"/>
  <c r="C15" i="6"/>
  <c r="G15" i="6"/>
  <c r="K15" i="6"/>
  <c r="C18" i="6"/>
  <c r="I18" i="6"/>
  <c r="N19" i="6"/>
  <c r="N20" i="6"/>
  <c r="N21" i="6"/>
  <c r="N22" i="6"/>
  <c r="N23" i="6"/>
  <c r="C24" i="6"/>
  <c r="G28" i="6"/>
  <c r="B28" i="6"/>
  <c r="F28" i="6"/>
  <c r="J28" i="6"/>
  <c r="N30" i="6"/>
  <c r="N31" i="6"/>
  <c r="N32" i="6"/>
  <c r="N33" i="6"/>
  <c r="N34" i="6"/>
  <c r="N35" i="6"/>
  <c r="H36" i="6"/>
  <c r="G40" i="6"/>
  <c r="N43" i="6"/>
  <c r="N44" i="6"/>
  <c r="N45" i="6"/>
  <c r="N46" i="6"/>
  <c r="N47" i="6"/>
  <c r="N48" i="6"/>
  <c r="N49" i="6"/>
  <c r="N50" i="6"/>
  <c r="N59" i="6"/>
  <c r="N60" i="6"/>
  <c r="N61" i="6"/>
  <c r="D62" i="6"/>
  <c r="H62" i="6"/>
  <c r="L62" i="6"/>
  <c r="N67" i="6"/>
  <c r="N68" i="6"/>
  <c r="N69" i="6"/>
  <c r="N70" i="6"/>
  <c r="N71" i="6"/>
  <c r="N78" i="6"/>
  <c r="D79" i="6"/>
  <c r="H79" i="6"/>
  <c r="L79" i="6"/>
  <c r="N85" i="6"/>
  <c r="D87" i="6"/>
  <c r="H87" i="6"/>
  <c r="L87" i="6"/>
  <c r="N93" i="6"/>
  <c r="N94" i="6"/>
  <c r="N95" i="6"/>
  <c r="N96" i="6"/>
  <c r="N97" i="6"/>
  <c r="N98" i="6"/>
  <c r="N99" i="6"/>
  <c r="N100" i="6"/>
  <c r="N101" i="6"/>
  <c r="C104" i="6"/>
  <c r="G104" i="6"/>
  <c r="K104" i="6"/>
  <c r="I114" i="6"/>
  <c r="F120" i="6"/>
  <c r="J120" i="6"/>
  <c r="N122" i="6"/>
  <c r="C130" i="6"/>
  <c r="G130" i="6"/>
  <c r="K130" i="6"/>
  <c r="D133" i="6"/>
  <c r="H133" i="6"/>
  <c r="L133" i="6"/>
  <c r="N140" i="6"/>
  <c r="N155" i="6"/>
  <c r="C156" i="6"/>
  <c r="G156" i="6"/>
  <c r="K156" i="6"/>
  <c r="E181" i="6"/>
  <c r="I181" i="6"/>
  <c r="M181" i="6"/>
  <c r="B188" i="6"/>
  <c r="F188" i="6"/>
  <c r="J188" i="6"/>
  <c r="N190" i="6"/>
  <c r="N191" i="6"/>
  <c r="N192" i="6"/>
  <c r="N193" i="6"/>
  <c r="N195" i="6"/>
  <c r="J194" i="6"/>
  <c r="C202" i="6"/>
  <c r="G202" i="6"/>
  <c r="K202" i="6"/>
  <c r="N208" i="6"/>
  <c r="C215" i="6"/>
  <c r="G215" i="6"/>
  <c r="K215" i="6"/>
  <c r="D221" i="6"/>
  <c r="H221" i="6"/>
  <c r="L221" i="6"/>
  <c r="E226" i="6"/>
  <c r="I226" i="6"/>
  <c r="M226" i="6"/>
  <c r="E6" i="6"/>
  <c r="M6" i="6"/>
  <c r="E24" i="6"/>
  <c r="I24" i="6"/>
  <c r="M24" i="6"/>
  <c r="D36" i="6"/>
  <c r="B36" i="6"/>
  <c r="F36" i="6"/>
  <c r="J36" i="6"/>
  <c r="N38" i="6"/>
  <c r="N39" i="6"/>
  <c r="C42" i="6"/>
  <c r="G42" i="6"/>
  <c r="K42" i="6"/>
  <c r="I58" i="6"/>
  <c r="C58" i="6"/>
  <c r="G58" i="6"/>
  <c r="K58" i="6"/>
  <c r="I66" i="6"/>
  <c r="C66" i="6"/>
  <c r="G66" i="6"/>
  <c r="K66" i="6"/>
  <c r="D72" i="6"/>
  <c r="L72" i="6"/>
  <c r="E72" i="6"/>
  <c r="I72" i="6"/>
  <c r="M72" i="6"/>
  <c r="E77" i="6"/>
  <c r="J77" i="6"/>
  <c r="C77" i="6"/>
  <c r="G77" i="6"/>
  <c r="G76" i="6" s="1"/>
  <c r="K77" i="6"/>
  <c r="K76" i="6" s="1"/>
  <c r="C79" i="6"/>
  <c r="E79" i="6"/>
  <c r="I79" i="6"/>
  <c r="I76" i="6" s="1"/>
  <c r="M79" i="6"/>
  <c r="M76" i="6" s="1"/>
  <c r="E84" i="6"/>
  <c r="C87" i="6"/>
  <c r="E87" i="6"/>
  <c r="I87" i="6"/>
  <c r="M87" i="6"/>
  <c r="C92" i="6"/>
  <c r="G92" i="6"/>
  <c r="K92" i="6"/>
  <c r="D102" i="6"/>
  <c r="I102" i="6"/>
  <c r="B102" i="6"/>
  <c r="F102" i="6"/>
  <c r="J102" i="6"/>
  <c r="B104" i="6"/>
  <c r="D104" i="6"/>
  <c r="H104" i="6"/>
  <c r="L104" i="6"/>
  <c r="N113" i="6"/>
  <c r="M114" i="6"/>
  <c r="E114" i="6"/>
  <c r="D120" i="6"/>
  <c r="C120" i="6"/>
  <c r="K120" i="6"/>
  <c r="G125" i="6"/>
  <c r="D125" i="6"/>
  <c r="H125" i="6"/>
  <c r="L125" i="6"/>
  <c r="J130" i="6"/>
  <c r="D130" i="6"/>
  <c r="H130" i="6"/>
  <c r="L130" i="6"/>
  <c r="E133" i="6"/>
  <c r="I133" i="6"/>
  <c r="M133" i="6"/>
  <c r="C139" i="6"/>
  <c r="G139" i="6"/>
  <c r="K139" i="6"/>
  <c r="G141" i="6"/>
  <c r="D141" i="6"/>
  <c r="H141" i="6"/>
  <c r="L141" i="6"/>
  <c r="L144" i="6"/>
  <c r="E144" i="6"/>
  <c r="I144" i="6"/>
  <c r="M144" i="6"/>
  <c r="L173" i="6"/>
  <c r="E173" i="6"/>
  <c r="I173" i="6"/>
  <c r="M173" i="6"/>
  <c r="N182" i="6"/>
  <c r="F181" i="6"/>
  <c r="J181" i="6"/>
  <c r="N183" i="6"/>
  <c r="N184" i="6"/>
  <c r="N185" i="6"/>
  <c r="N186" i="6"/>
  <c r="D188" i="6"/>
  <c r="C188" i="6"/>
  <c r="G188" i="6"/>
  <c r="K188" i="6"/>
  <c r="F194" i="6"/>
  <c r="D197" i="6"/>
  <c r="I197" i="6"/>
  <c r="B197" i="6"/>
  <c r="F197" i="6"/>
  <c r="J197" i="6"/>
  <c r="D199" i="6"/>
  <c r="D202" i="6"/>
  <c r="H202" i="6"/>
  <c r="L202" i="6"/>
  <c r="J207" i="6"/>
  <c r="G209" i="6"/>
  <c r="D209" i="6"/>
  <c r="H209" i="6"/>
  <c r="L209" i="6"/>
  <c r="D215" i="6"/>
  <c r="H215" i="6"/>
  <c r="E221" i="6"/>
  <c r="I221" i="6"/>
  <c r="M221" i="6"/>
  <c r="N228" i="6"/>
  <c r="N229" i="6"/>
  <c r="N230" i="6"/>
  <c r="C233" i="6"/>
  <c r="K233" i="6"/>
  <c r="L236" i="6"/>
  <c r="E236" i="6"/>
  <c r="I236" i="6"/>
  <c r="M236" i="6"/>
  <c r="G241" i="6"/>
  <c r="C6" i="6"/>
  <c r="I6" i="6"/>
  <c r="N7" i="6"/>
  <c r="N8" i="6"/>
  <c r="N9" i="6"/>
  <c r="N10" i="6"/>
  <c r="N11" i="6"/>
  <c r="N12" i="6"/>
  <c r="N13" i="6"/>
  <c r="N14" i="6"/>
  <c r="B15" i="6"/>
  <c r="H15" i="6"/>
  <c r="F18" i="6"/>
  <c r="K18" i="6"/>
  <c r="D18" i="6"/>
  <c r="H18" i="6"/>
  <c r="L18" i="6"/>
  <c r="G24" i="6"/>
  <c r="B24" i="6"/>
  <c r="F24" i="6"/>
  <c r="J24" i="6"/>
  <c r="N26" i="6"/>
  <c r="N27" i="6"/>
  <c r="C28" i="6"/>
  <c r="D40" i="6"/>
  <c r="I40" i="6"/>
  <c r="B40" i="6"/>
  <c r="F40" i="6"/>
  <c r="J40" i="6"/>
  <c r="B42" i="6"/>
  <c r="D42" i="6"/>
  <c r="H42" i="6"/>
  <c r="L42" i="6"/>
  <c r="H51" i="6"/>
  <c r="N52" i="6"/>
  <c r="B51" i="6"/>
  <c r="F51" i="6"/>
  <c r="J51" i="6"/>
  <c r="N54" i="6"/>
  <c r="N55" i="6"/>
  <c r="N56" i="6"/>
  <c r="N57" i="6"/>
  <c r="B58" i="6"/>
  <c r="D58" i="6"/>
  <c r="H58" i="6"/>
  <c r="L58" i="6"/>
  <c r="N63" i="6"/>
  <c r="N64" i="6"/>
  <c r="N65" i="6"/>
  <c r="B66" i="6"/>
  <c r="D66" i="6"/>
  <c r="H66" i="6"/>
  <c r="L66" i="6"/>
  <c r="G72" i="6"/>
  <c r="B72" i="6"/>
  <c r="F72" i="6"/>
  <c r="J72" i="6"/>
  <c r="N74" i="6"/>
  <c r="N80" i="6"/>
  <c r="N81" i="6"/>
  <c r="D84" i="6"/>
  <c r="H84" i="6"/>
  <c r="L84" i="6"/>
  <c r="N88" i="6"/>
  <c r="N89" i="6"/>
  <c r="N90" i="6"/>
  <c r="N91" i="6"/>
  <c r="B92" i="6"/>
  <c r="D92" i="6"/>
  <c r="H92" i="6"/>
  <c r="L92" i="6"/>
  <c r="H120" i="6"/>
  <c r="K125" i="6"/>
  <c r="E125" i="6"/>
  <c r="I125" i="6"/>
  <c r="E130" i="6"/>
  <c r="I130" i="6"/>
  <c r="M130" i="6"/>
  <c r="B133" i="6"/>
  <c r="F133" i="6"/>
  <c r="J133" i="6"/>
  <c r="N138" i="6"/>
  <c r="B139" i="6"/>
  <c r="J139" i="6"/>
  <c r="D139" i="6"/>
  <c r="H139" i="6"/>
  <c r="L139" i="6"/>
  <c r="K141" i="6"/>
  <c r="E141" i="6"/>
  <c r="I141" i="6"/>
  <c r="M141" i="6"/>
  <c r="B144" i="6"/>
  <c r="F144" i="6"/>
  <c r="J144" i="6"/>
  <c r="N146" i="6"/>
  <c r="N147" i="6"/>
  <c r="N148" i="6"/>
  <c r="N149" i="6"/>
  <c r="N150" i="6"/>
  <c r="N151" i="6"/>
  <c r="N152" i="6"/>
  <c r="N153" i="6"/>
  <c r="B154" i="6"/>
  <c r="D154" i="6"/>
  <c r="H154" i="6"/>
  <c r="L154" i="6"/>
  <c r="E156" i="6"/>
  <c r="I156" i="6"/>
  <c r="M156" i="6"/>
  <c r="B173" i="6"/>
  <c r="F173" i="6"/>
  <c r="J173" i="6"/>
  <c r="N175" i="6"/>
  <c r="N176" i="6"/>
  <c r="N179" i="6"/>
  <c r="N180" i="6"/>
  <c r="D194" i="6"/>
  <c r="H194" i="6"/>
  <c r="L194" i="6"/>
  <c r="E197" i="6"/>
  <c r="H199" i="6"/>
  <c r="E202" i="6"/>
  <c r="I202" i="6"/>
  <c r="M202" i="6"/>
  <c r="F207" i="6"/>
  <c r="D207" i="6"/>
  <c r="H207" i="6"/>
  <c r="L207" i="6"/>
  <c r="E209" i="6"/>
  <c r="I209" i="6"/>
  <c r="M209" i="6"/>
  <c r="E215" i="6"/>
  <c r="I215" i="6"/>
  <c r="M215" i="6"/>
  <c r="B221" i="6"/>
  <c r="F221" i="6"/>
  <c r="J221" i="6"/>
  <c r="N225" i="6"/>
  <c r="C226" i="6"/>
  <c r="G226" i="6"/>
  <c r="K226" i="6"/>
  <c r="E233" i="6"/>
  <c r="I233" i="6"/>
  <c r="M233" i="6"/>
  <c r="N237" i="6"/>
  <c r="B236" i="6"/>
  <c r="F236" i="6"/>
  <c r="J236" i="6"/>
  <c r="N25" i="6"/>
  <c r="N29" i="6"/>
  <c r="N37" i="6"/>
  <c r="N41" i="6"/>
  <c r="N53" i="6"/>
  <c r="N73" i="6"/>
  <c r="N83" i="6"/>
  <c r="N103" i="6"/>
  <c r="E120" i="6"/>
  <c r="I120" i="6"/>
  <c r="M120" i="6"/>
  <c r="M125" i="6"/>
  <c r="B120" i="6"/>
  <c r="N121" i="6"/>
  <c r="N126" i="6"/>
  <c r="N134" i="6"/>
  <c r="N123" i="6"/>
  <c r="N124" i="6"/>
  <c r="N127" i="6"/>
  <c r="N128" i="6"/>
  <c r="N129" i="6"/>
  <c r="N131" i="6"/>
  <c r="N132" i="6"/>
  <c r="N135" i="6"/>
  <c r="N136" i="6"/>
  <c r="N137" i="6"/>
  <c r="B141" i="6"/>
  <c r="N145" i="6"/>
  <c r="N157" i="6"/>
  <c r="N174" i="6"/>
  <c r="N189" i="6"/>
  <c r="N198" i="6"/>
  <c r="B209" i="6"/>
  <c r="F209" i="6"/>
  <c r="J209" i="6"/>
  <c r="N210" i="6"/>
  <c r="D226" i="6"/>
  <c r="H226" i="6"/>
  <c r="L226" i="6"/>
  <c r="D178" i="6"/>
  <c r="D119" i="6"/>
  <c r="D118" i="6"/>
  <c r="D117" i="6"/>
  <c r="D116" i="6"/>
  <c r="D115" i="6"/>
  <c r="D112" i="6"/>
  <c r="D111" i="6"/>
  <c r="D110" i="6"/>
  <c r="D109" i="6"/>
  <c r="H178" i="6"/>
  <c r="H119" i="6"/>
  <c r="H118" i="6"/>
  <c r="H117" i="6"/>
  <c r="H116" i="6"/>
  <c r="H115" i="6"/>
  <c r="H112" i="6"/>
  <c r="H111" i="6"/>
  <c r="H110" i="6"/>
  <c r="H109" i="6"/>
  <c r="L178" i="6"/>
  <c r="L119" i="6"/>
  <c r="L118" i="6"/>
  <c r="L117" i="6"/>
  <c r="L116" i="6"/>
  <c r="L115" i="6"/>
  <c r="L112" i="6"/>
  <c r="L111" i="6"/>
  <c r="L110" i="6"/>
  <c r="L109" i="6"/>
  <c r="N218" i="6"/>
  <c r="N222" i="6"/>
  <c r="N234" i="6"/>
  <c r="N238" i="6"/>
  <c r="E178" i="6"/>
  <c r="E200" i="6"/>
  <c r="I178" i="6"/>
  <c r="I200" i="6"/>
  <c r="M178" i="6"/>
  <c r="M200" i="6"/>
  <c r="N219" i="6"/>
  <c r="N220" i="6"/>
  <c r="N223" i="6"/>
  <c r="N224" i="6"/>
  <c r="N227" i="6"/>
  <c r="N235" i="6"/>
  <c r="N239" i="6"/>
  <c r="N240" i="6"/>
  <c r="B178" i="6"/>
  <c r="B200" i="6"/>
  <c r="B119" i="6"/>
  <c r="B118" i="6"/>
  <c r="B117" i="6"/>
  <c r="B116" i="6"/>
  <c r="B115" i="6"/>
  <c r="B112" i="6"/>
  <c r="B111" i="6"/>
  <c r="B110" i="6"/>
  <c r="B109" i="6"/>
  <c r="F178" i="6"/>
  <c r="F200" i="6"/>
  <c r="F119" i="6"/>
  <c r="F118" i="6"/>
  <c r="F117" i="6"/>
  <c r="F116" i="6"/>
  <c r="F115" i="6"/>
  <c r="F112" i="6"/>
  <c r="F111" i="6"/>
  <c r="F110" i="6"/>
  <c r="F109" i="6"/>
  <c r="J178" i="6"/>
  <c r="J200" i="6"/>
  <c r="J119" i="6"/>
  <c r="J118" i="6"/>
  <c r="J117" i="6"/>
  <c r="J116" i="6"/>
  <c r="J115" i="6"/>
  <c r="J112" i="6"/>
  <c r="J111" i="6"/>
  <c r="J110" i="6"/>
  <c r="J109" i="6"/>
  <c r="N196" i="6"/>
  <c r="N201" i="6"/>
  <c r="N204" i="6"/>
  <c r="N205" i="6"/>
  <c r="L215" i="6"/>
  <c r="N231" i="6"/>
  <c r="N232" i="6"/>
  <c r="N242" i="6"/>
  <c r="C178" i="6"/>
  <c r="C200" i="6"/>
  <c r="C119" i="6"/>
  <c r="C118" i="6"/>
  <c r="C117" i="6"/>
  <c r="C116" i="6"/>
  <c r="C115" i="6"/>
  <c r="C112" i="6"/>
  <c r="C111" i="6"/>
  <c r="C110" i="6"/>
  <c r="C109" i="6"/>
  <c r="G178" i="6"/>
  <c r="G200" i="6"/>
  <c r="G119" i="6"/>
  <c r="G118" i="6"/>
  <c r="G117" i="6"/>
  <c r="G116" i="6"/>
  <c r="G115" i="6"/>
  <c r="G112" i="6"/>
  <c r="G111" i="6"/>
  <c r="G110" i="6"/>
  <c r="G109" i="6"/>
  <c r="K178" i="6"/>
  <c r="K200" i="6"/>
  <c r="K119" i="6"/>
  <c r="K118" i="6"/>
  <c r="K117" i="6"/>
  <c r="K116" i="6"/>
  <c r="K115" i="6"/>
  <c r="K112" i="6"/>
  <c r="K111" i="6"/>
  <c r="K110" i="6"/>
  <c r="K109" i="6"/>
  <c r="B76" i="6" l="1"/>
  <c r="N139" i="6"/>
  <c r="N6" i="6"/>
  <c r="N87" i="6"/>
  <c r="N58" i="6"/>
  <c r="N77" i="6"/>
  <c r="N84" i="6"/>
  <c r="E76" i="6"/>
  <c r="G5" i="6"/>
  <c r="N241" i="6"/>
  <c r="N82" i="6"/>
  <c r="N233" i="6"/>
  <c r="N154" i="6"/>
  <c r="N144" i="6"/>
  <c r="N92" i="6"/>
  <c r="N15" i="6"/>
  <c r="N197" i="6"/>
  <c r="N104" i="6"/>
  <c r="N72" i="6"/>
  <c r="N79" i="6"/>
  <c r="L76" i="6"/>
  <c r="K5" i="6"/>
  <c r="N215" i="6"/>
  <c r="N156" i="6"/>
  <c r="F5" i="6"/>
  <c r="N66" i="6"/>
  <c r="B5" i="6"/>
  <c r="D76" i="6"/>
  <c r="N173" i="6"/>
  <c r="H76" i="6"/>
  <c r="N18" i="6"/>
  <c r="N130" i="6"/>
  <c r="J5" i="6"/>
  <c r="N207" i="6"/>
  <c r="N194" i="6"/>
  <c r="C5" i="6"/>
  <c r="N202" i="6"/>
  <c r="N62" i="6"/>
  <c r="M177" i="6"/>
  <c r="K199" i="6"/>
  <c r="G177" i="6"/>
  <c r="F108" i="6"/>
  <c r="F114" i="6"/>
  <c r="I199" i="6"/>
  <c r="H177" i="6"/>
  <c r="N236" i="6"/>
  <c r="N133" i="6"/>
  <c r="N42" i="6"/>
  <c r="M5" i="6"/>
  <c r="H5" i="6"/>
  <c r="F199" i="6"/>
  <c r="N51" i="6"/>
  <c r="N24" i="6"/>
  <c r="N28" i="6"/>
  <c r="J76" i="6"/>
  <c r="K177" i="6"/>
  <c r="I177" i="6"/>
  <c r="C199" i="6"/>
  <c r="J199" i="6"/>
  <c r="F177" i="6"/>
  <c r="M199" i="6"/>
  <c r="E199" i="6"/>
  <c r="L177" i="6"/>
  <c r="D177" i="6"/>
  <c r="N141" i="6"/>
  <c r="N125" i="6"/>
  <c r="N221" i="6"/>
  <c r="N40" i="6"/>
  <c r="I5" i="6"/>
  <c r="E5" i="6"/>
  <c r="N188" i="6"/>
  <c r="L5" i="6"/>
  <c r="D5" i="6"/>
  <c r="G199" i="6"/>
  <c r="C177" i="6"/>
  <c r="J177" i="6"/>
  <c r="E177" i="6"/>
  <c r="N102" i="6"/>
  <c r="C76" i="6"/>
  <c r="N36" i="6"/>
  <c r="N110" i="6"/>
  <c r="N200" i="6"/>
  <c r="B199" i="6"/>
  <c r="C108" i="6"/>
  <c r="J114" i="6"/>
  <c r="N111" i="6"/>
  <c r="N117" i="6"/>
  <c r="B177" i="6"/>
  <c r="N178" i="6"/>
  <c r="H108" i="6"/>
  <c r="H114" i="6"/>
  <c r="N120" i="6"/>
  <c r="N116" i="6"/>
  <c r="C114" i="6"/>
  <c r="J108" i="6"/>
  <c r="G108" i="6"/>
  <c r="G114" i="6"/>
  <c r="N112" i="6"/>
  <c r="N118" i="6"/>
  <c r="K108" i="6"/>
  <c r="K114" i="6"/>
  <c r="N109" i="6"/>
  <c r="B108" i="6"/>
  <c r="B114" i="6"/>
  <c r="N115" i="6"/>
  <c r="N119" i="6"/>
  <c r="L108" i="6"/>
  <c r="L114" i="6"/>
  <c r="D108" i="6"/>
  <c r="D114" i="6"/>
  <c r="N226" i="6"/>
  <c r="N209" i="6"/>
  <c r="N76" i="6" l="1"/>
  <c r="N5" i="6"/>
  <c r="E86" i="6"/>
  <c r="E75" i="6" s="1"/>
  <c r="E245" i="6" s="1"/>
  <c r="N199" i="6"/>
  <c r="I86" i="6"/>
  <c r="I75" i="6" s="1"/>
  <c r="I245" i="6" s="1"/>
  <c r="M86" i="6"/>
  <c r="M75" i="6" s="1"/>
  <c r="M245" i="6" s="1"/>
  <c r="J86" i="6"/>
  <c r="J75" i="6" s="1"/>
  <c r="J245" i="6" s="1"/>
  <c r="D86" i="6"/>
  <c r="D75" i="6" s="1"/>
  <c r="D245" i="6" s="1"/>
  <c r="N177" i="6"/>
  <c r="C86" i="6"/>
  <c r="C75" i="6" s="1"/>
  <c r="C245" i="6" s="1"/>
  <c r="F86" i="6"/>
  <c r="F75" i="6" s="1"/>
  <c r="F245" i="6" s="1"/>
  <c r="G86" i="6"/>
  <c r="G75" i="6" s="1"/>
  <c r="G245" i="6" s="1"/>
  <c r="K86" i="6"/>
  <c r="K75" i="6" s="1"/>
  <c r="K245" i="6" s="1"/>
  <c r="N114" i="6"/>
  <c r="N108" i="6"/>
  <c r="H86" i="6"/>
  <c r="H75" i="6" s="1"/>
  <c r="H245" i="6" s="1"/>
  <c r="L86" i="6"/>
  <c r="L75" i="6" s="1"/>
  <c r="L245" i="6" s="1"/>
  <c r="M242" i="4" l="1"/>
  <c r="L242" i="4"/>
  <c r="K242" i="4"/>
  <c r="K241" i="4" s="1"/>
  <c r="J242" i="4"/>
  <c r="J241" i="4" s="1"/>
  <c r="I242" i="4"/>
  <c r="I241" i="4" s="1"/>
  <c r="H242" i="4"/>
  <c r="G242" i="4"/>
  <c r="G241" i="4" s="1"/>
  <c r="F242" i="4"/>
  <c r="E242" i="4"/>
  <c r="E241" i="4" s="1"/>
  <c r="D242" i="4"/>
  <c r="C242" i="4"/>
  <c r="C241" i="4" s="1"/>
  <c r="B242" i="4"/>
  <c r="B241" i="4" s="1"/>
  <c r="M241" i="4"/>
  <c r="M240" i="4"/>
  <c r="L240" i="4"/>
  <c r="K240" i="4"/>
  <c r="J240" i="4"/>
  <c r="I240" i="4"/>
  <c r="H240" i="4"/>
  <c r="G240" i="4"/>
  <c r="F240" i="4"/>
  <c r="E240" i="4"/>
  <c r="D240" i="4"/>
  <c r="C240" i="4"/>
  <c r="B240" i="4"/>
  <c r="M239" i="4"/>
  <c r="L239" i="4"/>
  <c r="K239" i="4"/>
  <c r="J239" i="4"/>
  <c r="I239" i="4"/>
  <c r="H239" i="4"/>
  <c r="G239" i="4"/>
  <c r="F239" i="4"/>
  <c r="E239" i="4"/>
  <c r="D239" i="4"/>
  <c r="C239" i="4"/>
  <c r="B239" i="4"/>
  <c r="M238" i="4"/>
  <c r="L238" i="4"/>
  <c r="K238" i="4"/>
  <c r="J238" i="4"/>
  <c r="I238" i="4"/>
  <c r="H238" i="4"/>
  <c r="G238" i="4"/>
  <c r="F238" i="4"/>
  <c r="E238" i="4"/>
  <c r="D238" i="4"/>
  <c r="C238" i="4"/>
  <c r="B238" i="4"/>
  <c r="M237" i="4"/>
  <c r="L237" i="4"/>
  <c r="K237" i="4"/>
  <c r="J237" i="4"/>
  <c r="I237" i="4"/>
  <c r="H237" i="4"/>
  <c r="G237" i="4"/>
  <c r="G236" i="4" s="1"/>
  <c r="F237" i="4"/>
  <c r="F236" i="4" s="1"/>
  <c r="E237" i="4"/>
  <c r="D237" i="4"/>
  <c r="C237" i="4"/>
  <c r="B237" i="4"/>
  <c r="M235" i="4"/>
  <c r="L235" i="4"/>
  <c r="K235" i="4"/>
  <c r="J235" i="4"/>
  <c r="I235" i="4"/>
  <c r="H235" i="4"/>
  <c r="G235" i="4"/>
  <c r="F235" i="4"/>
  <c r="E235" i="4"/>
  <c r="D235" i="4"/>
  <c r="C235" i="4"/>
  <c r="B235" i="4"/>
  <c r="M234" i="4"/>
  <c r="L234" i="4"/>
  <c r="K234" i="4"/>
  <c r="J234" i="4"/>
  <c r="J233" i="4" s="1"/>
  <c r="I234" i="4"/>
  <c r="H234" i="4"/>
  <c r="G234" i="4"/>
  <c r="F234" i="4"/>
  <c r="F233" i="4" s="1"/>
  <c r="E234" i="4"/>
  <c r="D234" i="4"/>
  <c r="C234" i="4"/>
  <c r="B234" i="4"/>
  <c r="B233" i="4" s="1"/>
  <c r="M233" i="4"/>
  <c r="E233" i="4"/>
  <c r="N232" i="4"/>
  <c r="M231" i="4"/>
  <c r="L231" i="4"/>
  <c r="K231" i="4"/>
  <c r="J231" i="4"/>
  <c r="I231" i="4"/>
  <c r="H231" i="4"/>
  <c r="G231" i="4"/>
  <c r="F231" i="4"/>
  <c r="E231" i="4"/>
  <c r="D231" i="4"/>
  <c r="C231" i="4"/>
  <c r="B231" i="4"/>
  <c r="M230" i="4"/>
  <c r="L230" i="4"/>
  <c r="K230" i="4"/>
  <c r="J230" i="4"/>
  <c r="I230" i="4"/>
  <c r="H230" i="4"/>
  <c r="G230" i="4"/>
  <c r="F230" i="4"/>
  <c r="D230" i="4"/>
  <c r="C230" i="4"/>
  <c r="B230" i="4"/>
  <c r="M229" i="4"/>
  <c r="L229" i="4"/>
  <c r="K229" i="4"/>
  <c r="J229" i="4"/>
  <c r="I229" i="4"/>
  <c r="H229" i="4"/>
  <c r="G229" i="4"/>
  <c r="F229" i="4"/>
  <c r="D229" i="4"/>
  <c r="C229" i="4"/>
  <c r="B229" i="4"/>
  <c r="M228" i="4"/>
  <c r="L228" i="4"/>
  <c r="K228" i="4"/>
  <c r="J228" i="4"/>
  <c r="I228" i="4"/>
  <c r="H228" i="4"/>
  <c r="G228" i="4"/>
  <c r="F228" i="4"/>
  <c r="E228" i="4"/>
  <c r="D228" i="4"/>
  <c r="C228" i="4"/>
  <c r="B228" i="4"/>
  <c r="M227" i="4"/>
  <c r="L227" i="4"/>
  <c r="K227" i="4"/>
  <c r="J227" i="4"/>
  <c r="I227" i="4"/>
  <c r="H227" i="4"/>
  <c r="G227" i="4"/>
  <c r="F227" i="4"/>
  <c r="E227" i="4"/>
  <c r="D227" i="4"/>
  <c r="C227" i="4"/>
  <c r="B227" i="4"/>
  <c r="M225" i="4"/>
  <c r="L225" i="4"/>
  <c r="K225" i="4"/>
  <c r="J225" i="4"/>
  <c r="I225" i="4"/>
  <c r="H225" i="4"/>
  <c r="G225" i="4"/>
  <c r="F225" i="4"/>
  <c r="E225" i="4"/>
  <c r="D225" i="4"/>
  <c r="C225" i="4"/>
  <c r="B225" i="4"/>
  <c r="M224" i="4"/>
  <c r="L224" i="4"/>
  <c r="K224" i="4"/>
  <c r="J224" i="4"/>
  <c r="I224" i="4"/>
  <c r="H224" i="4"/>
  <c r="G224" i="4"/>
  <c r="F224" i="4"/>
  <c r="E224" i="4"/>
  <c r="D224" i="4"/>
  <c r="C224" i="4"/>
  <c r="B224" i="4"/>
  <c r="M223" i="4"/>
  <c r="L223" i="4"/>
  <c r="K223" i="4"/>
  <c r="J223" i="4"/>
  <c r="I223" i="4"/>
  <c r="H223" i="4"/>
  <c r="G223" i="4"/>
  <c r="F223" i="4"/>
  <c r="E223" i="4"/>
  <c r="D223" i="4"/>
  <c r="C223" i="4"/>
  <c r="B223" i="4"/>
  <c r="M222" i="4"/>
  <c r="L222" i="4"/>
  <c r="K222" i="4"/>
  <c r="J222" i="4"/>
  <c r="I222" i="4"/>
  <c r="I221" i="4" s="1"/>
  <c r="H222" i="4"/>
  <c r="G222" i="4"/>
  <c r="F222" i="4"/>
  <c r="F221" i="4" s="1"/>
  <c r="E222" i="4"/>
  <c r="E221" i="4" s="1"/>
  <c r="D222" i="4"/>
  <c r="C222" i="4"/>
  <c r="B222" i="4"/>
  <c r="M221" i="4"/>
  <c r="J221" i="4"/>
  <c r="M220" i="4"/>
  <c r="L220" i="4"/>
  <c r="K220" i="4"/>
  <c r="J220" i="4"/>
  <c r="I220" i="4"/>
  <c r="H220" i="4"/>
  <c r="G220" i="4"/>
  <c r="F220" i="4"/>
  <c r="E220" i="4"/>
  <c r="D220" i="4"/>
  <c r="C220" i="4"/>
  <c r="B220" i="4"/>
  <c r="M219" i="4"/>
  <c r="L219" i="4"/>
  <c r="K219" i="4"/>
  <c r="J219" i="4"/>
  <c r="I219" i="4"/>
  <c r="H219" i="4"/>
  <c r="G219" i="4"/>
  <c r="F219" i="4"/>
  <c r="E219" i="4"/>
  <c r="D219" i="4"/>
  <c r="C219" i="4"/>
  <c r="B219" i="4"/>
  <c r="M218" i="4"/>
  <c r="L218" i="4"/>
  <c r="K218" i="4"/>
  <c r="J218" i="4"/>
  <c r="I218" i="4"/>
  <c r="H218" i="4"/>
  <c r="G218" i="4"/>
  <c r="F218" i="4"/>
  <c r="E218" i="4"/>
  <c r="D218" i="4"/>
  <c r="C218" i="4"/>
  <c r="B218" i="4"/>
  <c r="M217" i="4"/>
  <c r="L217" i="4"/>
  <c r="K217" i="4"/>
  <c r="J217" i="4"/>
  <c r="I217" i="4"/>
  <c r="H217" i="4"/>
  <c r="G217" i="4"/>
  <c r="F217" i="4"/>
  <c r="E217" i="4"/>
  <c r="D217" i="4"/>
  <c r="C217" i="4"/>
  <c r="B217" i="4"/>
  <c r="M216" i="4"/>
  <c r="L216" i="4"/>
  <c r="K216" i="4"/>
  <c r="K215" i="4" s="1"/>
  <c r="J216" i="4"/>
  <c r="I216" i="4"/>
  <c r="I215" i="4" s="1"/>
  <c r="H216" i="4"/>
  <c r="G216" i="4"/>
  <c r="F216" i="4"/>
  <c r="E216" i="4"/>
  <c r="E215" i="4" s="1"/>
  <c r="D216" i="4"/>
  <c r="C216" i="4"/>
  <c r="B216" i="4"/>
  <c r="M215" i="4"/>
  <c r="M214" i="4"/>
  <c r="L214" i="4"/>
  <c r="K214" i="4"/>
  <c r="J214" i="4"/>
  <c r="I214" i="4"/>
  <c r="H214" i="4"/>
  <c r="G214" i="4"/>
  <c r="F214" i="4"/>
  <c r="E214" i="4"/>
  <c r="D214" i="4"/>
  <c r="C214" i="4"/>
  <c r="B214" i="4"/>
  <c r="M213" i="4"/>
  <c r="L213" i="4"/>
  <c r="K213" i="4"/>
  <c r="J213" i="4"/>
  <c r="I213" i="4"/>
  <c r="H213" i="4"/>
  <c r="G213" i="4"/>
  <c r="F213" i="4"/>
  <c r="E213" i="4"/>
  <c r="D213" i="4"/>
  <c r="C213" i="4"/>
  <c r="B213" i="4"/>
  <c r="M212" i="4"/>
  <c r="L212" i="4"/>
  <c r="K212" i="4"/>
  <c r="J212" i="4"/>
  <c r="I212" i="4"/>
  <c r="H212" i="4"/>
  <c r="G212" i="4"/>
  <c r="F212" i="4"/>
  <c r="E212" i="4"/>
  <c r="D212" i="4"/>
  <c r="C212" i="4"/>
  <c r="B212" i="4"/>
  <c r="M211" i="4"/>
  <c r="L211" i="4"/>
  <c r="K211" i="4"/>
  <c r="J211" i="4"/>
  <c r="I211" i="4"/>
  <c r="H211" i="4"/>
  <c r="G211" i="4"/>
  <c r="F211" i="4"/>
  <c r="E211" i="4"/>
  <c r="D211" i="4"/>
  <c r="C211" i="4"/>
  <c r="B211" i="4"/>
  <c r="M210" i="4"/>
  <c r="L210" i="4"/>
  <c r="K210" i="4"/>
  <c r="K209" i="4" s="1"/>
  <c r="J210" i="4"/>
  <c r="I210" i="4"/>
  <c r="I209" i="4" s="1"/>
  <c r="H210" i="4"/>
  <c r="G210" i="4"/>
  <c r="F210" i="4"/>
  <c r="E210" i="4"/>
  <c r="E209" i="4" s="1"/>
  <c r="D210" i="4"/>
  <c r="C210" i="4"/>
  <c r="B210" i="4"/>
  <c r="M209" i="4"/>
  <c r="M208" i="4"/>
  <c r="L208" i="4"/>
  <c r="K208" i="4"/>
  <c r="J208" i="4"/>
  <c r="I208" i="4"/>
  <c r="I207" i="4" s="1"/>
  <c r="H208" i="4"/>
  <c r="G208" i="4"/>
  <c r="F208" i="4"/>
  <c r="E208" i="4"/>
  <c r="E207" i="4" s="1"/>
  <c r="D208" i="4"/>
  <c r="C208" i="4"/>
  <c r="B208" i="4"/>
  <c r="M207" i="4"/>
  <c r="M206" i="4"/>
  <c r="L206" i="4"/>
  <c r="K206" i="4"/>
  <c r="J206" i="4"/>
  <c r="I206" i="4"/>
  <c r="H206" i="4"/>
  <c r="G206" i="4"/>
  <c r="F206" i="4"/>
  <c r="E206" i="4"/>
  <c r="D206" i="4"/>
  <c r="C206" i="4"/>
  <c r="B206" i="4"/>
  <c r="M205" i="4"/>
  <c r="L205" i="4"/>
  <c r="K205" i="4"/>
  <c r="J205" i="4"/>
  <c r="I205" i="4"/>
  <c r="H205" i="4"/>
  <c r="G205" i="4"/>
  <c r="F205" i="4"/>
  <c r="E205" i="4"/>
  <c r="D205" i="4"/>
  <c r="C205" i="4"/>
  <c r="B205" i="4"/>
  <c r="M204" i="4"/>
  <c r="L204" i="4"/>
  <c r="K204" i="4"/>
  <c r="J204" i="4"/>
  <c r="I204" i="4"/>
  <c r="H204" i="4"/>
  <c r="G204" i="4"/>
  <c r="F204" i="4"/>
  <c r="E204" i="4"/>
  <c r="D204" i="4"/>
  <c r="C204" i="4"/>
  <c r="B204" i="4"/>
  <c r="M203" i="4"/>
  <c r="L203" i="4"/>
  <c r="K203" i="4"/>
  <c r="J203" i="4"/>
  <c r="I203" i="4"/>
  <c r="H203" i="4"/>
  <c r="G203" i="4"/>
  <c r="F203" i="4"/>
  <c r="E203" i="4"/>
  <c r="D203" i="4"/>
  <c r="C203" i="4"/>
  <c r="B203" i="4"/>
  <c r="M202" i="4"/>
  <c r="L202" i="4"/>
  <c r="K202" i="4"/>
  <c r="J202" i="4"/>
  <c r="I202" i="4"/>
  <c r="H202" i="4"/>
  <c r="G202" i="4"/>
  <c r="F202" i="4"/>
  <c r="E202" i="4"/>
  <c r="D202" i="4"/>
  <c r="C202" i="4"/>
  <c r="B202" i="4"/>
  <c r="M201" i="4"/>
  <c r="L201" i="4"/>
  <c r="K201" i="4"/>
  <c r="J201" i="4"/>
  <c r="I201" i="4"/>
  <c r="H201" i="4"/>
  <c r="G201" i="4"/>
  <c r="F201" i="4"/>
  <c r="E201" i="4"/>
  <c r="D201" i="4"/>
  <c r="C201" i="4"/>
  <c r="B201" i="4"/>
  <c r="M198" i="4"/>
  <c r="L198" i="4"/>
  <c r="K198" i="4"/>
  <c r="J198" i="4"/>
  <c r="I198" i="4"/>
  <c r="H198" i="4"/>
  <c r="G198" i="4"/>
  <c r="F198" i="4"/>
  <c r="E198" i="4"/>
  <c r="D198" i="4"/>
  <c r="C198" i="4"/>
  <c r="B198" i="4"/>
  <c r="B197" i="4" s="1"/>
  <c r="M197" i="4"/>
  <c r="L197" i="4"/>
  <c r="K197" i="4"/>
  <c r="J197" i="4"/>
  <c r="I197" i="4"/>
  <c r="H197" i="4"/>
  <c r="G197" i="4"/>
  <c r="F197" i="4"/>
  <c r="E197" i="4"/>
  <c r="M196" i="4"/>
  <c r="L196" i="4"/>
  <c r="K196" i="4"/>
  <c r="J196" i="4"/>
  <c r="I196" i="4"/>
  <c r="H196" i="4"/>
  <c r="G196" i="4"/>
  <c r="F196" i="4"/>
  <c r="E196" i="4"/>
  <c r="D196" i="4"/>
  <c r="C196" i="4"/>
  <c r="B196" i="4"/>
  <c r="M195" i="4"/>
  <c r="L195" i="4"/>
  <c r="K195" i="4"/>
  <c r="J195" i="4"/>
  <c r="I195" i="4"/>
  <c r="I194" i="4" s="1"/>
  <c r="H195" i="4"/>
  <c r="G195" i="4"/>
  <c r="F195" i="4"/>
  <c r="E195" i="4"/>
  <c r="E194" i="4" s="1"/>
  <c r="D195" i="4"/>
  <c r="D194" i="4" s="1"/>
  <c r="C195" i="4"/>
  <c r="C194" i="4" s="1"/>
  <c r="B195" i="4"/>
  <c r="B194" i="4" s="1"/>
  <c r="M194" i="4"/>
  <c r="L194" i="4"/>
  <c r="M193" i="4"/>
  <c r="L193" i="4"/>
  <c r="K193" i="4"/>
  <c r="J193" i="4"/>
  <c r="I193" i="4"/>
  <c r="H193" i="4"/>
  <c r="G193" i="4"/>
  <c r="E193" i="4"/>
  <c r="D193" i="4"/>
  <c r="C193" i="4"/>
  <c r="B193" i="4"/>
  <c r="M192" i="4"/>
  <c r="L192" i="4"/>
  <c r="K192" i="4"/>
  <c r="J192" i="4"/>
  <c r="I192" i="4"/>
  <c r="H192" i="4"/>
  <c r="G192" i="4"/>
  <c r="F192" i="4"/>
  <c r="E192" i="4"/>
  <c r="D192" i="4"/>
  <c r="C192" i="4"/>
  <c r="B192" i="4"/>
  <c r="M191" i="4"/>
  <c r="L191" i="4"/>
  <c r="K191" i="4"/>
  <c r="J191" i="4"/>
  <c r="I191" i="4"/>
  <c r="H191" i="4"/>
  <c r="G191" i="4"/>
  <c r="F191" i="4"/>
  <c r="E191" i="4"/>
  <c r="D191" i="4"/>
  <c r="C191" i="4"/>
  <c r="B191" i="4"/>
  <c r="M190" i="4"/>
  <c r="L190" i="4"/>
  <c r="K190" i="4"/>
  <c r="J190" i="4"/>
  <c r="I190" i="4"/>
  <c r="H190" i="4"/>
  <c r="G190" i="4"/>
  <c r="F190" i="4"/>
  <c r="E190" i="4"/>
  <c r="D190" i="4"/>
  <c r="C190" i="4"/>
  <c r="B190" i="4"/>
  <c r="M189" i="4"/>
  <c r="L189" i="4"/>
  <c r="K189" i="4"/>
  <c r="J189" i="4"/>
  <c r="I189" i="4"/>
  <c r="H189" i="4"/>
  <c r="G189" i="4"/>
  <c r="F189" i="4"/>
  <c r="E189" i="4"/>
  <c r="D189" i="4"/>
  <c r="C189" i="4"/>
  <c r="B189" i="4"/>
  <c r="E188" i="4"/>
  <c r="M187" i="4"/>
  <c r="L187" i="4"/>
  <c r="K187" i="4"/>
  <c r="J187" i="4"/>
  <c r="I187" i="4"/>
  <c r="H187" i="4"/>
  <c r="G187" i="4"/>
  <c r="F187" i="4"/>
  <c r="E187" i="4"/>
  <c r="D187" i="4"/>
  <c r="C187" i="4"/>
  <c r="B187" i="4"/>
  <c r="M186" i="4"/>
  <c r="L186" i="4"/>
  <c r="K186" i="4"/>
  <c r="J186" i="4"/>
  <c r="I186" i="4"/>
  <c r="H186" i="4"/>
  <c r="G186" i="4"/>
  <c r="F186" i="4"/>
  <c r="E186" i="4"/>
  <c r="D186" i="4"/>
  <c r="C186" i="4"/>
  <c r="B186" i="4"/>
  <c r="M185" i="4"/>
  <c r="L185" i="4"/>
  <c r="K185" i="4"/>
  <c r="J185" i="4"/>
  <c r="I185" i="4"/>
  <c r="H185" i="4"/>
  <c r="G185" i="4"/>
  <c r="F185" i="4"/>
  <c r="E185" i="4"/>
  <c r="D185" i="4"/>
  <c r="C185" i="4"/>
  <c r="B185" i="4"/>
  <c r="M184" i="4"/>
  <c r="L184" i="4"/>
  <c r="K184" i="4"/>
  <c r="J184" i="4"/>
  <c r="I184" i="4"/>
  <c r="H184" i="4"/>
  <c r="G184" i="4"/>
  <c r="F184" i="4"/>
  <c r="E184" i="4"/>
  <c r="D184" i="4"/>
  <c r="C184" i="4"/>
  <c r="B184" i="4"/>
  <c r="M183" i="4"/>
  <c r="L183" i="4"/>
  <c r="K183" i="4"/>
  <c r="J183" i="4"/>
  <c r="I183" i="4"/>
  <c r="H183" i="4"/>
  <c r="G183" i="4"/>
  <c r="F183" i="4"/>
  <c r="E183" i="4"/>
  <c r="D183" i="4"/>
  <c r="C183" i="4"/>
  <c r="B183" i="4"/>
  <c r="M182" i="4"/>
  <c r="L182" i="4"/>
  <c r="L181" i="4" s="1"/>
  <c r="K182" i="4"/>
  <c r="J182" i="4"/>
  <c r="I182" i="4"/>
  <c r="H182" i="4"/>
  <c r="H181" i="4" s="1"/>
  <c r="G182" i="4"/>
  <c r="F182" i="4"/>
  <c r="E182" i="4"/>
  <c r="D182" i="4"/>
  <c r="D181" i="4" s="1"/>
  <c r="C182" i="4"/>
  <c r="B182" i="4"/>
  <c r="M180" i="4"/>
  <c r="L180" i="4"/>
  <c r="K180" i="4"/>
  <c r="J180" i="4"/>
  <c r="I180" i="4"/>
  <c r="H180" i="4"/>
  <c r="G180" i="4"/>
  <c r="F180" i="4"/>
  <c r="E180" i="4"/>
  <c r="D180" i="4"/>
  <c r="C180" i="4"/>
  <c r="B180" i="4"/>
  <c r="M179" i="4"/>
  <c r="L179" i="4"/>
  <c r="K179" i="4"/>
  <c r="J179" i="4"/>
  <c r="I179" i="4"/>
  <c r="H179" i="4"/>
  <c r="G179" i="4"/>
  <c r="F179" i="4"/>
  <c r="E179" i="4"/>
  <c r="D179" i="4"/>
  <c r="C179" i="4"/>
  <c r="B179" i="4"/>
  <c r="M176" i="4"/>
  <c r="L176" i="4"/>
  <c r="K176" i="4"/>
  <c r="J176" i="4"/>
  <c r="I176" i="4"/>
  <c r="H176" i="4"/>
  <c r="G176" i="4"/>
  <c r="F176" i="4"/>
  <c r="E176" i="4"/>
  <c r="D176" i="4"/>
  <c r="C176" i="4"/>
  <c r="B176" i="4"/>
  <c r="M175" i="4"/>
  <c r="L175" i="4"/>
  <c r="K175" i="4"/>
  <c r="J175" i="4"/>
  <c r="I175" i="4"/>
  <c r="H175" i="4"/>
  <c r="G175" i="4"/>
  <c r="F175" i="4"/>
  <c r="E175" i="4"/>
  <c r="D175" i="4"/>
  <c r="C175" i="4"/>
  <c r="B175" i="4"/>
  <c r="M174" i="4"/>
  <c r="L174" i="4"/>
  <c r="L173" i="4" s="1"/>
  <c r="K174" i="4"/>
  <c r="J174" i="4"/>
  <c r="I174" i="4"/>
  <c r="H174" i="4"/>
  <c r="H173" i="4" s="1"/>
  <c r="G174" i="4"/>
  <c r="F174" i="4"/>
  <c r="E174" i="4"/>
  <c r="D174" i="4"/>
  <c r="C174" i="4"/>
  <c r="B174" i="4"/>
  <c r="M171" i="4"/>
  <c r="L171" i="4"/>
  <c r="K171" i="4"/>
  <c r="J171" i="4"/>
  <c r="I171" i="4"/>
  <c r="H171" i="4"/>
  <c r="G171" i="4"/>
  <c r="F171" i="4"/>
  <c r="E171" i="4"/>
  <c r="D171" i="4"/>
  <c r="C171" i="4"/>
  <c r="B171" i="4"/>
  <c r="M170" i="4"/>
  <c r="L170" i="4"/>
  <c r="K170" i="4"/>
  <c r="J170" i="4"/>
  <c r="I170" i="4"/>
  <c r="H170" i="4"/>
  <c r="G170" i="4"/>
  <c r="F170" i="4"/>
  <c r="E170" i="4"/>
  <c r="D170" i="4"/>
  <c r="C170" i="4"/>
  <c r="B170" i="4"/>
  <c r="M169" i="4"/>
  <c r="L169" i="4"/>
  <c r="K169" i="4"/>
  <c r="J169" i="4"/>
  <c r="I169" i="4"/>
  <c r="H169" i="4"/>
  <c r="G169" i="4"/>
  <c r="F169" i="4"/>
  <c r="E169" i="4"/>
  <c r="D169" i="4"/>
  <c r="C169" i="4"/>
  <c r="B169" i="4"/>
  <c r="M168" i="4"/>
  <c r="L168" i="4"/>
  <c r="K168" i="4"/>
  <c r="J168" i="4"/>
  <c r="I168" i="4"/>
  <c r="H168" i="4"/>
  <c r="G168" i="4"/>
  <c r="F168" i="4"/>
  <c r="E168" i="4"/>
  <c r="D168" i="4"/>
  <c r="C168" i="4"/>
  <c r="B168" i="4"/>
  <c r="M167" i="4"/>
  <c r="L167" i="4"/>
  <c r="K167" i="4"/>
  <c r="J167" i="4"/>
  <c r="I167" i="4"/>
  <c r="H167" i="4"/>
  <c r="G167" i="4"/>
  <c r="F167" i="4"/>
  <c r="E167" i="4"/>
  <c r="D167" i="4"/>
  <c r="C167" i="4"/>
  <c r="B167" i="4"/>
  <c r="M166" i="4"/>
  <c r="L166" i="4"/>
  <c r="K166" i="4"/>
  <c r="J166" i="4"/>
  <c r="I166" i="4"/>
  <c r="H166" i="4"/>
  <c r="G166" i="4"/>
  <c r="F166" i="4"/>
  <c r="E166" i="4"/>
  <c r="D166" i="4"/>
  <c r="C166" i="4"/>
  <c r="B166" i="4"/>
  <c r="M165" i="4"/>
  <c r="L165" i="4"/>
  <c r="K165" i="4"/>
  <c r="J165" i="4"/>
  <c r="I165" i="4"/>
  <c r="H165" i="4"/>
  <c r="G165" i="4"/>
  <c r="F165" i="4"/>
  <c r="E165" i="4"/>
  <c r="D165" i="4"/>
  <c r="C165" i="4"/>
  <c r="B165" i="4"/>
  <c r="M164" i="4"/>
  <c r="L164" i="4"/>
  <c r="K164" i="4"/>
  <c r="J164" i="4"/>
  <c r="I164" i="4"/>
  <c r="H164" i="4"/>
  <c r="G164" i="4"/>
  <c r="F164" i="4"/>
  <c r="E164" i="4"/>
  <c r="D164" i="4"/>
  <c r="C164" i="4"/>
  <c r="B164" i="4"/>
  <c r="M163" i="4"/>
  <c r="L163" i="4"/>
  <c r="K163" i="4"/>
  <c r="J163" i="4"/>
  <c r="I163" i="4"/>
  <c r="H163" i="4"/>
  <c r="G163" i="4"/>
  <c r="F163" i="4"/>
  <c r="E163" i="4"/>
  <c r="D163" i="4"/>
  <c r="C163" i="4"/>
  <c r="B163" i="4"/>
  <c r="M162" i="4"/>
  <c r="L162" i="4"/>
  <c r="K162" i="4"/>
  <c r="J162" i="4"/>
  <c r="I162" i="4"/>
  <c r="H162" i="4"/>
  <c r="G162" i="4"/>
  <c r="F162" i="4"/>
  <c r="E162" i="4"/>
  <c r="D162" i="4"/>
  <c r="C162" i="4"/>
  <c r="B162" i="4"/>
  <c r="M161" i="4"/>
  <c r="L161" i="4"/>
  <c r="K161" i="4"/>
  <c r="J161" i="4"/>
  <c r="I161" i="4"/>
  <c r="H161" i="4"/>
  <c r="G161" i="4"/>
  <c r="F161" i="4"/>
  <c r="E161" i="4"/>
  <c r="D161" i="4"/>
  <c r="C161" i="4"/>
  <c r="B161" i="4"/>
  <c r="M160" i="4"/>
  <c r="L160" i="4"/>
  <c r="K160" i="4"/>
  <c r="J160" i="4"/>
  <c r="I160" i="4"/>
  <c r="H160" i="4"/>
  <c r="G160" i="4"/>
  <c r="F160" i="4"/>
  <c r="E160" i="4"/>
  <c r="D160" i="4"/>
  <c r="C160" i="4"/>
  <c r="B160" i="4"/>
  <c r="M159" i="4"/>
  <c r="L159" i="4"/>
  <c r="K159" i="4"/>
  <c r="J159" i="4"/>
  <c r="I159" i="4"/>
  <c r="H159" i="4"/>
  <c r="G159" i="4"/>
  <c r="F159" i="4"/>
  <c r="E159" i="4"/>
  <c r="D159" i="4"/>
  <c r="C159" i="4"/>
  <c r="B159" i="4"/>
  <c r="M158" i="4"/>
  <c r="L158" i="4"/>
  <c r="K158" i="4"/>
  <c r="J158" i="4"/>
  <c r="I158" i="4"/>
  <c r="H158" i="4"/>
  <c r="G158" i="4"/>
  <c r="F158" i="4"/>
  <c r="E158" i="4"/>
  <c r="D158" i="4"/>
  <c r="C158" i="4"/>
  <c r="B158" i="4"/>
  <c r="M157" i="4"/>
  <c r="L157" i="4"/>
  <c r="K157" i="4"/>
  <c r="J157" i="4"/>
  <c r="I157" i="4"/>
  <c r="H157" i="4"/>
  <c r="G157" i="4"/>
  <c r="F157" i="4"/>
  <c r="E157" i="4"/>
  <c r="D157" i="4"/>
  <c r="C157" i="4"/>
  <c r="B157" i="4"/>
  <c r="M155" i="4"/>
  <c r="L155" i="4"/>
  <c r="K155" i="4"/>
  <c r="J155" i="4"/>
  <c r="J154" i="4" s="1"/>
  <c r="I155" i="4"/>
  <c r="H155" i="4"/>
  <c r="G155" i="4"/>
  <c r="F155" i="4"/>
  <c r="F154" i="4" s="1"/>
  <c r="E155" i="4"/>
  <c r="D155" i="4"/>
  <c r="C155" i="4"/>
  <c r="B155" i="4"/>
  <c r="B154" i="4" s="1"/>
  <c r="M153" i="4"/>
  <c r="L153" i="4"/>
  <c r="K153" i="4"/>
  <c r="J153" i="4"/>
  <c r="I153" i="4"/>
  <c r="H153" i="4"/>
  <c r="G153" i="4"/>
  <c r="F153" i="4"/>
  <c r="E153" i="4"/>
  <c r="D153" i="4"/>
  <c r="C153" i="4"/>
  <c r="B153" i="4"/>
  <c r="M152" i="4"/>
  <c r="L152" i="4"/>
  <c r="K152" i="4"/>
  <c r="J152" i="4"/>
  <c r="I152" i="4"/>
  <c r="H152" i="4"/>
  <c r="G152" i="4"/>
  <c r="F152" i="4"/>
  <c r="E152" i="4"/>
  <c r="D152" i="4"/>
  <c r="C152" i="4"/>
  <c r="B152" i="4"/>
  <c r="M151" i="4"/>
  <c r="L151" i="4"/>
  <c r="K151" i="4"/>
  <c r="J151" i="4"/>
  <c r="I151" i="4"/>
  <c r="H151" i="4"/>
  <c r="G151" i="4"/>
  <c r="F151" i="4"/>
  <c r="E151" i="4"/>
  <c r="D151" i="4"/>
  <c r="C151" i="4"/>
  <c r="B151" i="4"/>
  <c r="M150" i="4"/>
  <c r="L150" i="4"/>
  <c r="K150" i="4"/>
  <c r="J150" i="4"/>
  <c r="I150" i="4"/>
  <c r="H150" i="4"/>
  <c r="G150" i="4"/>
  <c r="F150" i="4"/>
  <c r="E150" i="4"/>
  <c r="D150" i="4"/>
  <c r="C150" i="4"/>
  <c r="B150" i="4"/>
  <c r="M149" i="4"/>
  <c r="L149" i="4"/>
  <c r="K149" i="4"/>
  <c r="J149" i="4"/>
  <c r="I149" i="4"/>
  <c r="H149" i="4"/>
  <c r="G149" i="4"/>
  <c r="F149" i="4"/>
  <c r="E149" i="4"/>
  <c r="D149" i="4"/>
  <c r="C149" i="4"/>
  <c r="B149" i="4"/>
  <c r="M148" i="4"/>
  <c r="L148" i="4"/>
  <c r="K148" i="4"/>
  <c r="J148" i="4"/>
  <c r="I148" i="4"/>
  <c r="H148" i="4"/>
  <c r="G148" i="4"/>
  <c r="F148" i="4"/>
  <c r="E148" i="4"/>
  <c r="D148" i="4"/>
  <c r="C148" i="4"/>
  <c r="B148" i="4"/>
  <c r="M147" i="4"/>
  <c r="L147" i="4"/>
  <c r="K147" i="4"/>
  <c r="J147" i="4"/>
  <c r="I147" i="4"/>
  <c r="H147" i="4"/>
  <c r="G147" i="4"/>
  <c r="F147" i="4"/>
  <c r="E147" i="4"/>
  <c r="D147" i="4"/>
  <c r="C147" i="4"/>
  <c r="B147" i="4"/>
  <c r="M146" i="4"/>
  <c r="L146" i="4"/>
  <c r="K146" i="4"/>
  <c r="J146" i="4"/>
  <c r="I146" i="4"/>
  <c r="H146" i="4"/>
  <c r="G146" i="4"/>
  <c r="F146" i="4"/>
  <c r="E146" i="4"/>
  <c r="D146" i="4"/>
  <c r="C146" i="4"/>
  <c r="B146" i="4"/>
  <c r="M145" i="4"/>
  <c r="L145" i="4"/>
  <c r="K145" i="4"/>
  <c r="J145" i="4"/>
  <c r="I145" i="4"/>
  <c r="H145" i="4"/>
  <c r="G145" i="4"/>
  <c r="F145" i="4"/>
  <c r="E145" i="4"/>
  <c r="D145" i="4"/>
  <c r="C145" i="4"/>
  <c r="B145" i="4"/>
  <c r="M143" i="4"/>
  <c r="L143" i="4"/>
  <c r="K143" i="4"/>
  <c r="J143" i="4"/>
  <c r="I143" i="4"/>
  <c r="H143" i="4"/>
  <c r="G143" i="4"/>
  <c r="F143" i="4"/>
  <c r="E143" i="4"/>
  <c r="D143" i="4"/>
  <c r="C143" i="4"/>
  <c r="B143" i="4"/>
  <c r="M142" i="4"/>
  <c r="L142" i="4"/>
  <c r="K142" i="4"/>
  <c r="K141" i="4" s="1"/>
  <c r="J142" i="4"/>
  <c r="I142" i="4"/>
  <c r="H142" i="4"/>
  <c r="G142" i="4"/>
  <c r="G141" i="4" s="1"/>
  <c r="F142" i="4"/>
  <c r="E142" i="4"/>
  <c r="D142" i="4"/>
  <c r="C142" i="4"/>
  <c r="C141" i="4" s="1"/>
  <c r="B142" i="4"/>
  <c r="M140" i="4"/>
  <c r="L140" i="4"/>
  <c r="K140" i="4"/>
  <c r="K139" i="4" s="1"/>
  <c r="J140" i="4"/>
  <c r="I140" i="4"/>
  <c r="I139" i="4" s="1"/>
  <c r="H140" i="4"/>
  <c r="G140" i="4"/>
  <c r="G139" i="4" s="1"/>
  <c r="F140" i="4"/>
  <c r="E140" i="4"/>
  <c r="E139" i="4" s="1"/>
  <c r="D140" i="4"/>
  <c r="C140" i="4"/>
  <c r="B140" i="4"/>
  <c r="M139" i="4"/>
  <c r="M138" i="4"/>
  <c r="L138" i="4"/>
  <c r="K138" i="4"/>
  <c r="J138" i="4"/>
  <c r="I138" i="4"/>
  <c r="H138" i="4"/>
  <c r="G138" i="4"/>
  <c r="F138" i="4"/>
  <c r="E138" i="4"/>
  <c r="D138" i="4"/>
  <c r="C138" i="4"/>
  <c r="B138" i="4"/>
  <c r="M137" i="4"/>
  <c r="L137" i="4"/>
  <c r="K137" i="4"/>
  <c r="J137" i="4"/>
  <c r="I137" i="4"/>
  <c r="H137" i="4"/>
  <c r="G137" i="4"/>
  <c r="F137" i="4"/>
  <c r="E137" i="4"/>
  <c r="D137" i="4"/>
  <c r="C137" i="4"/>
  <c r="B137" i="4"/>
  <c r="M136" i="4"/>
  <c r="L136" i="4"/>
  <c r="K136" i="4"/>
  <c r="J136" i="4"/>
  <c r="I136" i="4"/>
  <c r="H136" i="4"/>
  <c r="G136" i="4"/>
  <c r="F136" i="4"/>
  <c r="E136" i="4"/>
  <c r="D136" i="4"/>
  <c r="C136" i="4"/>
  <c r="B136" i="4"/>
  <c r="M135" i="4"/>
  <c r="L135" i="4"/>
  <c r="K135" i="4"/>
  <c r="J135" i="4"/>
  <c r="I135" i="4"/>
  <c r="H135" i="4"/>
  <c r="G135" i="4"/>
  <c r="F135" i="4"/>
  <c r="E135" i="4"/>
  <c r="D135" i="4"/>
  <c r="C135" i="4"/>
  <c r="B135" i="4"/>
  <c r="M134" i="4"/>
  <c r="L134" i="4"/>
  <c r="K134" i="4"/>
  <c r="J134" i="4"/>
  <c r="I134" i="4"/>
  <c r="H134" i="4"/>
  <c r="G134" i="4"/>
  <c r="G133" i="4" s="1"/>
  <c r="F134" i="4"/>
  <c r="E134" i="4"/>
  <c r="D134" i="4"/>
  <c r="C134" i="4"/>
  <c r="B134" i="4"/>
  <c r="M132" i="4"/>
  <c r="L132" i="4"/>
  <c r="K132" i="4"/>
  <c r="J132" i="4"/>
  <c r="I132" i="4"/>
  <c r="H132" i="4"/>
  <c r="G132" i="4"/>
  <c r="F132" i="4"/>
  <c r="E132" i="4"/>
  <c r="D132" i="4"/>
  <c r="C132" i="4"/>
  <c r="B132" i="4"/>
  <c r="M131" i="4"/>
  <c r="L131" i="4"/>
  <c r="L130" i="4" s="1"/>
  <c r="K131" i="4"/>
  <c r="J131" i="4"/>
  <c r="I131" i="4"/>
  <c r="H131" i="4"/>
  <c r="G131" i="4"/>
  <c r="F131" i="4"/>
  <c r="F130" i="4" s="1"/>
  <c r="E131" i="4"/>
  <c r="D131" i="4"/>
  <c r="C131" i="4"/>
  <c r="B131" i="4"/>
  <c r="B130" i="4" s="1"/>
  <c r="M129" i="4"/>
  <c r="L129" i="4"/>
  <c r="K129" i="4"/>
  <c r="J129" i="4"/>
  <c r="I129" i="4"/>
  <c r="H129" i="4"/>
  <c r="G129" i="4"/>
  <c r="F129" i="4"/>
  <c r="E129" i="4"/>
  <c r="D129" i="4"/>
  <c r="C129" i="4"/>
  <c r="B129" i="4"/>
  <c r="M128" i="4"/>
  <c r="L128" i="4"/>
  <c r="K128" i="4"/>
  <c r="J128" i="4"/>
  <c r="I128" i="4"/>
  <c r="H128" i="4"/>
  <c r="G128" i="4"/>
  <c r="F128" i="4"/>
  <c r="E128" i="4"/>
  <c r="D128" i="4"/>
  <c r="C128" i="4"/>
  <c r="B128" i="4"/>
  <c r="M127" i="4"/>
  <c r="L127" i="4"/>
  <c r="K127" i="4"/>
  <c r="J127" i="4"/>
  <c r="I127" i="4"/>
  <c r="H127" i="4"/>
  <c r="G127" i="4"/>
  <c r="F127" i="4"/>
  <c r="E127" i="4"/>
  <c r="D127" i="4"/>
  <c r="C127" i="4"/>
  <c r="B127" i="4"/>
  <c r="M126" i="4"/>
  <c r="L126" i="4"/>
  <c r="K126" i="4"/>
  <c r="J126" i="4"/>
  <c r="I126" i="4"/>
  <c r="H126" i="4"/>
  <c r="G126" i="4"/>
  <c r="F126" i="4"/>
  <c r="E126" i="4"/>
  <c r="D126" i="4"/>
  <c r="C126" i="4"/>
  <c r="C125" i="4" s="1"/>
  <c r="B126" i="4"/>
  <c r="E125" i="4"/>
  <c r="M124" i="4"/>
  <c r="L124" i="4"/>
  <c r="K124" i="4"/>
  <c r="J124" i="4"/>
  <c r="I124" i="4"/>
  <c r="H124" i="4"/>
  <c r="G124" i="4"/>
  <c r="F124" i="4"/>
  <c r="E124" i="4"/>
  <c r="D124" i="4"/>
  <c r="C124" i="4"/>
  <c r="B124" i="4"/>
  <c r="M123" i="4"/>
  <c r="L123" i="4"/>
  <c r="K123" i="4"/>
  <c r="J123" i="4"/>
  <c r="I123" i="4"/>
  <c r="H123" i="4"/>
  <c r="G123" i="4"/>
  <c r="F123" i="4"/>
  <c r="E123" i="4"/>
  <c r="D123" i="4"/>
  <c r="C123" i="4"/>
  <c r="B123" i="4"/>
  <c r="M122" i="4"/>
  <c r="L122" i="4"/>
  <c r="K122" i="4"/>
  <c r="J122" i="4"/>
  <c r="I122" i="4"/>
  <c r="H122" i="4"/>
  <c r="G122" i="4"/>
  <c r="F122" i="4"/>
  <c r="E122" i="4"/>
  <c r="D122" i="4"/>
  <c r="C122" i="4"/>
  <c r="B122" i="4"/>
  <c r="M121" i="4"/>
  <c r="L121" i="4"/>
  <c r="K121" i="4"/>
  <c r="K120" i="4" s="1"/>
  <c r="J121" i="4"/>
  <c r="I121" i="4"/>
  <c r="H121" i="4"/>
  <c r="G121" i="4"/>
  <c r="F121" i="4"/>
  <c r="F120" i="4" s="1"/>
  <c r="E121" i="4"/>
  <c r="D121" i="4"/>
  <c r="C121" i="4"/>
  <c r="B121" i="4"/>
  <c r="M113" i="4"/>
  <c r="L113" i="4"/>
  <c r="K113" i="4"/>
  <c r="J113" i="4"/>
  <c r="I113" i="4"/>
  <c r="H113" i="4"/>
  <c r="G113" i="4"/>
  <c r="F113" i="4"/>
  <c r="E113" i="4"/>
  <c r="D113" i="4"/>
  <c r="C113" i="4"/>
  <c r="B113" i="4"/>
  <c r="M107" i="4"/>
  <c r="L107" i="4"/>
  <c r="K107" i="4"/>
  <c r="J107" i="4"/>
  <c r="I107" i="4"/>
  <c r="H107" i="4"/>
  <c r="G107" i="4"/>
  <c r="F107" i="4"/>
  <c r="E107" i="4"/>
  <c r="D107" i="4"/>
  <c r="C107" i="4"/>
  <c r="B107" i="4"/>
  <c r="M106" i="4"/>
  <c r="L106" i="4"/>
  <c r="K106" i="4"/>
  <c r="J106" i="4"/>
  <c r="I106" i="4"/>
  <c r="H106" i="4"/>
  <c r="G106" i="4"/>
  <c r="F106" i="4"/>
  <c r="E106" i="4"/>
  <c r="D106" i="4"/>
  <c r="C106" i="4"/>
  <c r="B106" i="4"/>
  <c r="M105" i="4"/>
  <c r="L105" i="4"/>
  <c r="K105" i="4"/>
  <c r="J105" i="4"/>
  <c r="J104" i="4" s="1"/>
  <c r="I105" i="4"/>
  <c r="H105" i="4"/>
  <c r="G105" i="4"/>
  <c r="F105" i="4"/>
  <c r="F104" i="4" s="1"/>
  <c r="E105" i="4"/>
  <c r="D105" i="4"/>
  <c r="C105" i="4"/>
  <c r="B105" i="4"/>
  <c r="B104" i="4" s="1"/>
  <c r="M103" i="4"/>
  <c r="L103" i="4"/>
  <c r="K103" i="4"/>
  <c r="J103" i="4"/>
  <c r="I103" i="4"/>
  <c r="H103" i="4"/>
  <c r="G103" i="4"/>
  <c r="F103" i="4"/>
  <c r="E103" i="4"/>
  <c r="E102" i="4" s="1"/>
  <c r="D103" i="4"/>
  <c r="D102" i="4" s="1"/>
  <c r="C103" i="4"/>
  <c r="B103" i="4"/>
  <c r="M102" i="4"/>
  <c r="L102" i="4"/>
  <c r="M101" i="4"/>
  <c r="L101" i="4"/>
  <c r="K101" i="4"/>
  <c r="J101" i="4"/>
  <c r="I101" i="4"/>
  <c r="H101" i="4"/>
  <c r="G101" i="4"/>
  <c r="F101" i="4"/>
  <c r="E101" i="4"/>
  <c r="D101" i="4"/>
  <c r="C101" i="4"/>
  <c r="B101" i="4"/>
  <c r="M100" i="4"/>
  <c r="L100" i="4"/>
  <c r="K100" i="4"/>
  <c r="J100" i="4"/>
  <c r="I100" i="4"/>
  <c r="H100" i="4"/>
  <c r="G100" i="4"/>
  <c r="F100" i="4"/>
  <c r="E100" i="4"/>
  <c r="D100" i="4"/>
  <c r="C100" i="4"/>
  <c r="B100" i="4"/>
  <c r="M99" i="4"/>
  <c r="L99" i="4"/>
  <c r="K99" i="4"/>
  <c r="J99" i="4"/>
  <c r="I99" i="4"/>
  <c r="H99" i="4"/>
  <c r="G99" i="4"/>
  <c r="F99" i="4"/>
  <c r="E99" i="4"/>
  <c r="D99" i="4"/>
  <c r="C99" i="4"/>
  <c r="B99" i="4"/>
  <c r="M98" i="4"/>
  <c r="L98" i="4"/>
  <c r="K98" i="4"/>
  <c r="J98" i="4"/>
  <c r="I98" i="4"/>
  <c r="H98" i="4"/>
  <c r="G98" i="4"/>
  <c r="F98" i="4"/>
  <c r="E98" i="4"/>
  <c r="D98" i="4"/>
  <c r="C98" i="4"/>
  <c r="B98" i="4"/>
  <c r="M97" i="4"/>
  <c r="L97" i="4"/>
  <c r="K97" i="4"/>
  <c r="J97" i="4"/>
  <c r="I97" i="4"/>
  <c r="H97" i="4"/>
  <c r="G97" i="4"/>
  <c r="F97" i="4"/>
  <c r="E97" i="4"/>
  <c r="D97" i="4"/>
  <c r="C97" i="4"/>
  <c r="B97" i="4"/>
  <c r="M96" i="4"/>
  <c r="L96" i="4"/>
  <c r="K96" i="4"/>
  <c r="J96" i="4"/>
  <c r="I96" i="4"/>
  <c r="H96" i="4"/>
  <c r="G96" i="4"/>
  <c r="F96" i="4"/>
  <c r="E96" i="4"/>
  <c r="D96" i="4"/>
  <c r="C96" i="4"/>
  <c r="B96" i="4"/>
  <c r="M95" i="4"/>
  <c r="L95" i="4"/>
  <c r="K95" i="4"/>
  <c r="J95" i="4"/>
  <c r="I95" i="4"/>
  <c r="H95" i="4"/>
  <c r="G95" i="4"/>
  <c r="F95" i="4"/>
  <c r="E95" i="4"/>
  <c r="D95" i="4"/>
  <c r="C95" i="4"/>
  <c r="B95" i="4"/>
  <c r="M94" i="4"/>
  <c r="L94" i="4"/>
  <c r="K94" i="4"/>
  <c r="J94" i="4"/>
  <c r="I94" i="4"/>
  <c r="H94" i="4"/>
  <c r="G94" i="4"/>
  <c r="F94" i="4"/>
  <c r="E94" i="4"/>
  <c r="D94" i="4"/>
  <c r="C94" i="4"/>
  <c r="B94" i="4"/>
  <c r="M93" i="4"/>
  <c r="L93" i="4"/>
  <c r="K93" i="4"/>
  <c r="J93" i="4"/>
  <c r="I93" i="4"/>
  <c r="H93" i="4"/>
  <c r="G93" i="4"/>
  <c r="F93" i="4"/>
  <c r="E93" i="4"/>
  <c r="D93" i="4"/>
  <c r="C93" i="4"/>
  <c r="B93" i="4"/>
  <c r="M91" i="4"/>
  <c r="L91" i="4"/>
  <c r="K91" i="4"/>
  <c r="J91" i="4"/>
  <c r="I91" i="4"/>
  <c r="H91" i="4"/>
  <c r="G91" i="4"/>
  <c r="F91" i="4"/>
  <c r="E91" i="4"/>
  <c r="D91" i="4"/>
  <c r="C91" i="4"/>
  <c r="B91" i="4"/>
  <c r="M90" i="4"/>
  <c r="L90" i="4"/>
  <c r="K90" i="4"/>
  <c r="J90" i="4"/>
  <c r="I90" i="4"/>
  <c r="H90" i="4"/>
  <c r="G90" i="4"/>
  <c r="F90" i="4"/>
  <c r="E90" i="4"/>
  <c r="D90" i="4"/>
  <c r="C90" i="4"/>
  <c r="B90" i="4"/>
  <c r="M89" i="4"/>
  <c r="L89" i="4"/>
  <c r="K89" i="4"/>
  <c r="J89" i="4"/>
  <c r="I89" i="4"/>
  <c r="H89" i="4"/>
  <c r="G89" i="4"/>
  <c r="F89" i="4"/>
  <c r="E89" i="4"/>
  <c r="D89" i="4"/>
  <c r="C89" i="4"/>
  <c r="B89" i="4"/>
  <c r="M88" i="4"/>
  <c r="L88" i="4"/>
  <c r="K88" i="4"/>
  <c r="J88" i="4"/>
  <c r="J87" i="4" s="1"/>
  <c r="I88" i="4"/>
  <c r="H88" i="4"/>
  <c r="G88" i="4"/>
  <c r="F88" i="4"/>
  <c r="F87" i="4" s="1"/>
  <c r="E88" i="4"/>
  <c r="D88" i="4"/>
  <c r="C88" i="4"/>
  <c r="B88" i="4"/>
  <c r="M85" i="4"/>
  <c r="L85" i="4"/>
  <c r="K85" i="4"/>
  <c r="K84" i="4" s="1"/>
  <c r="J85" i="4"/>
  <c r="I85" i="4"/>
  <c r="H85" i="4"/>
  <c r="G85" i="4"/>
  <c r="F85" i="4"/>
  <c r="E85" i="4"/>
  <c r="E84" i="4" s="1"/>
  <c r="D85" i="4"/>
  <c r="C85" i="4"/>
  <c r="C84" i="4" s="1"/>
  <c r="B85" i="4"/>
  <c r="M84" i="4"/>
  <c r="M83" i="4"/>
  <c r="L83" i="4"/>
  <c r="K83" i="4"/>
  <c r="J83" i="4"/>
  <c r="I83" i="4"/>
  <c r="I82" i="4" s="1"/>
  <c r="H83" i="4"/>
  <c r="G83" i="4"/>
  <c r="F83" i="4"/>
  <c r="E83" i="4"/>
  <c r="E82" i="4" s="1"/>
  <c r="D83" i="4"/>
  <c r="C83" i="4"/>
  <c r="B83" i="4"/>
  <c r="M82" i="4"/>
  <c r="M81" i="4"/>
  <c r="L81" i="4"/>
  <c r="K81" i="4"/>
  <c r="J81" i="4"/>
  <c r="I81" i="4"/>
  <c r="H81" i="4"/>
  <c r="G81" i="4"/>
  <c r="F81" i="4"/>
  <c r="E81" i="4"/>
  <c r="D81" i="4"/>
  <c r="C81" i="4"/>
  <c r="B81" i="4"/>
  <c r="M80" i="4"/>
  <c r="L80" i="4"/>
  <c r="L79" i="4" s="1"/>
  <c r="K80" i="4"/>
  <c r="J80" i="4"/>
  <c r="J79" i="4" s="1"/>
  <c r="I80" i="4"/>
  <c r="H80" i="4"/>
  <c r="H79" i="4" s="1"/>
  <c r="G80" i="4"/>
  <c r="F80" i="4"/>
  <c r="F79" i="4" s="1"/>
  <c r="E80" i="4"/>
  <c r="D80" i="4"/>
  <c r="D79" i="4" s="1"/>
  <c r="C80" i="4"/>
  <c r="B80" i="4"/>
  <c r="B79" i="4" s="1"/>
  <c r="M78" i="4"/>
  <c r="L78" i="4"/>
  <c r="L77" i="4" s="1"/>
  <c r="K78" i="4"/>
  <c r="J78" i="4"/>
  <c r="I78" i="4"/>
  <c r="H78" i="4"/>
  <c r="H77" i="4" s="1"/>
  <c r="G78" i="4"/>
  <c r="F78" i="4"/>
  <c r="F77" i="4" s="1"/>
  <c r="E78" i="4"/>
  <c r="D78" i="4"/>
  <c r="D77" i="4" s="1"/>
  <c r="C78" i="4"/>
  <c r="B78" i="4"/>
  <c r="M74" i="4"/>
  <c r="L74" i="4"/>
  <c r="K74" i="4"/>
  <c r="J74" i="4"/>
  <c r="I74" i="4"/>
  <c r="H74" i="4"/>
  <c r="G74" i="4"/>
  <c r="F74" i="4"/>
  <c r="E74" i="4"/>
  <c r="D74" i="4"/>
  <c r="C74" i="4"/>
  <c r="B74" i="4"/>
  <c r="M73" i="4"/>
  <c r="L73" i="4"/>
  <c r="K73" i="4"/>
  <c r="K72" i="4" s="1"/>
  <c r="J73" i="4"/>
  <c r="I73" i="4"/>
  <c r="H73" i="4"/>
  <c r="G73" i="4"/>
  <c r="G72" i="4" s="1"/>
  <c r="F73" i="4"/>
  <c r="E73" i="4"/>
  <c r="E72" i="4" s="1"/>
  <c r="D73" i="4"/>
  <c r="C73" i="4"/>
  <c r="B73" i="4"/>
  <c r="M72" i="4"/>
  <c r="M71" i="4"/>
  <c r="L71" i="4"/>
  <c r="K71" i="4"/>
  <c r="J71" i="4"/>
  <c r="I71" i="4"/>
  <c r="H71" i="4"/>
  <c r="G71" i="4"/>
  <c r="F71" i="4"/>
  <c r="E71" i="4"/>
  <c r="D71" i="4"/>
  <c r="C71" i="4"/>
  <c r="B71" i="4"/>
  <c r="M70" i="4"/>
  <c r="L70" i="4"/>
  <c r="K70" i="4"/>
  <c r="J70" i="4"/>
  <c r="I70" i="4"/>
  <c r="H70" i="4"/>
  <c r="G70" i="4"/>
  <c r="F70" i="4"/>
  <c r="E70" i="4"/>
  <c r="D70" i="4"/>
  <c r="C70" i="4"/>
  <c r="B70" i="4"/>
  <c r="M69" i="4"/>
  <c r="L69" i="4"/>
  <c r="K69" i="4"/>
  <c r="J69" i="4"/>
  <c r="I69" i="4"/>
  <c r="H69" i="4"/>
  <c r="G69" i="4"/>
  <c r="F69" i="4"/>
  <c r="E69" i="4"/>
  <c r="D69" i="4"/>
  <c r="C69" i="4"/>
  <c r="B69" i="4"/>
  <c r="M68" i="4"/>
  <c r="L68" i="4"/>
  <c r="K68" i="4"/>
  <c r="J68" i="4"/>
  <c r="I68" i="4"/>
  <c r="H68" i="4"/>
  <c r="G68" i="4"/>
  <c r="F68" i="4"/>
  <c r="E68" i="4"/>
  <c r="D68" i="4"/>
  <c r="C68" i="4"/>
  <c r="B68" i="4"/>
  <c r="M67" i="4"/>
  <c r="L67" i="4"/>
  <c r="K67" i="4"/>
  <c r="K66" i="4" s="1"/>
  <c r="J67" i="4"/>
  <c r="I67" i="4"/>
  <c r="I66" i="4" s="1"/>
  <c r="H67" i="4"/>
  <c r="G67" i="4"/>
  <c r="F67" i="4"/>
  <c r="E67" i="4"/>
  <c r="E66" i="4" s="1"/>
  <c r="D67" i="4"/>
  <c r="C67" i="4"/>
  <c r="C66" i="4" s="1"/>
  <c r="B67" i="4"/>
  <c r="M66" i="4"/>
  <c r="M65" i="4"/>
  <c r="L65" i="4"/>
  <c r="K65" i="4"/>
  <c r="J65" i="4"/>
  <c r="I65" i="4"/>
  <c r="H65" i="4"/>
  <c r="G65" i="4"/>
  <c r="F65" i="4"/>
  <c r="E65" i="4"/>
  <c r="D65" i="4"/>
  <c r="C65" i="4"/>
  <c r="B65" i="4"/>
  <c r="M64" i="4"/>
  <c r="L64" i="4"/>
  <c r="K64" i="4"/>
  <c r="J64" i="4"/>
  <c r="I64" i="4"/>
  <c r="H64" i="4"/>
  <c r="G64" i="4"/>
  <c r="F64" i="4"/>
  <c r="E64" i="4"/>
  <c r="D64" i="4"/>
  <c r="C64" i="4"/>
  <c r="B64" i="4"/>
  <c r="M63" i="4"/>
  <c r="L63" i="4"/>
  <c r="K63" i="4"/>
  <c r="J63" i="4"/>
  <c r="I63" i="4"/>
  <c r="H63" i="4"/>
  <c r="G63" i="4"/>
  <c r="F63" i="4"/>
  <c r="E63" i="4"/>
  <c r="D63" i="4"/>
  <c r="C63" i="4"/>
  <c r="B63" i="4"/>
  <c r="M62" i="4"/>
  <c r="M61" i="4"/>
  <c r="L61" i="4"/>
  <c r="K61" i="4"/>
  <c r="J61" i="4"/>
  <c r="I61" i="4"/>
  <c r="H61" i="4"/>
  <c r="G61" i="4"/>
  <c r="F61" i="4"/>
  <c r="E61" i="4"/>
  <c r="D61" i="4"/>
  <c r="C61" i="4"/>
  <c r="B61" i="4"/>
  <c r="M60" i="4"/>
  <c r="L60" i="4"/>
  <c r="K60" i="4"/>
  <c r="J60" i="4"/>
  <c r="I60" i="4"/>
  <c r="H60" i="4"/>
  <c r="G60" i="4"/>
  <c r="F60" i="4"/>
  <c r="E60" i="4"/>
  <c r="D60" i="4"/>
  <c r="C60" i="4"/>
  <c r="B60" i="4"/>
  <c r="M59" i="4"/>
  <c r="L59" i="4"/>
  <c r="K59" i="4"/>
  <c r="J59" i="4"/>
  <c r="I59" i="4"/>
  <c r="H59" i="4"/>
  <c r="G59" i="4"/>
  <c r="F59" i="4"/>
  <c r="E59" i="4"/>
  <c r="D59" i="4"/>
  <c r="C59" i="4"/>
  <c r="B59" i="4"/>
  <c r="M58" i="4"/>
  <c r="M57" i="4"/>
  <c r="L57" i="4"/>
  <c r="K57" i="4"/>
  <c r="J57" i="4"/>
  <c r="I57" i="4"/>
  <c r="H57" i="4"/>
  <c r="G57" i="4"/>
  <c r="F57" i="4"/>
  <c r="E57" i="4"/>
  <c r="D57" i="4"/>
  <c r="C57" i="4"/>
  <c r="B57" i="4"/>
  <c r="M56" i="4"/>
  <c r="L56" i="4"/>
  <c r="K56" i="4"/>
  <c r="J56" i="4"/>
  <c r="I56" i="4"/>
  <c r="H56" i="4"/>
  <c r="G56" i="4"/>
  <c r="F56" i="4"/>
  <c r="E56" i="4"/>
  <c r="D56" i="4"/>
  <c r="C56" i="4"/>
  <c r="B56" i="4"/>
  <c r="M55" i="4"/>
  <c r="L55" i="4"/>
  <c r="K55" i="4"/>
  <c r="J55" i="4"/>
  <c r="I55" i="4"/>
  <c r="H55" i="4"/>
  <c r="G55" i="4"/>
  <c r="F55" i="4"/>
  <c r="E55" i="4"/>
  <c r="D55" i="4"/>
  <c r="C55" i="4"/>
  <c r="B55" i="4"/>
  <c r="M54" i="4"/>
  <c r="L54" i="4"/>
  <c r="K54" i="4"/>
  <c r="J54" i="4"/>
  <c r="I54" i="4"/>
  <c r="H54" i="4"/>
  <c r="G54" i="4"/>
  <c r="F54" i="4"/>
  <c r="E54" i="4"/>
  <c r="D54" i="4"/>
  <c r="C54" i="4"/>
  <c r="B54" i="4"/>
  <c r="M53" i="4"/>
  <c r="L53" i="4"/>
  <c r="K53" i="4"/>
  <c r="J53" i="4"/>
  <c r="I53" i="4"/>
  <c r="H53" i="4"/>
  <c r="G53" i="4"/>
  <c r="F53" i="4"/>
  <c r="E53" i="4"/>
  <c r="D53" i="4"/>
  <c r="C53" i="4"/>
  <c r="B53" i="4"/>
  <c r="M52" i="4"/>
  <c r="L52" i="4"/>
  <c r="K52" i="4"/>
  <c r="J52" i="4"/>
  <c r="I52" i="4"/>
  <c r="H52" i="4"/>
  <c r="H51" i="4" s="1"/>
  <c r="G52" i="4"/>
  <c r="F52" i="4"/>
  <c r="E52" i="4"/>
  <c r="D52" i="4"/>
  <c r="C52" i="4"/>
  <c r="B52" i="4"/>
  <c r="M50" i="4"/>
  <c r="L50" i="4"/>
  <c r="K50" i="4"/>
  <c r="J50" i="4"/>
  <c r="I50" i="4"/>
  <c r="H50" i="4"/>
  <c r="G50" i="4"/>
  <c r="F50" i="4"/>
  <c r="E50" i="4"/>
  <c r="D50" i="4"/>
  <c r="C50" i="4"/>
  <c r="B50" i="4"/>
  <c r="M49" i="4"/>
  <c r="L49" i="4"/>
  <c r="K49" i="4"/>
  <c r="J49" i="4"/>
  <c r="I49" i="4"/>
  <c r="H49" i="4"/>
  <c r="G49" i="4"/>
  <c r="F49" i="4"/>
  <c r="E49" i="4"/>
  <c r="D49" i="4"/>
  <c r="C49" i="4"/>
  <c r="B49" i="4"/>
  <c r="M48" i="4"/>
  <c r="L48" i="4"/>
  <c r="K48" i="4"/>
  <c r="J48" i="4"/>
  <c r="I48" i="4"/>
  <c r="H48" i="4"/>
  <c r="G48" i="4"/>
  <c r="F48" i="4"/>
  <c r="E48" i="4"/>
  <c r="D48" i="4"/>
  <c r="C48" i="4"/>
  <c r="B48" i="4"/>
  <c r="M47" i="4"/>
  <c r="L47" i="4"/>
  <c r="K47" i="4"/>
  <c r="J47" i="4"/>
  <c r="I47" i="4"/>
  <c r="H47" i="4"/>
  <c r="G47" i="4"/>
  <c r="F47" i="4"/>
  <c r="E47" i="4"/>
  <c r="D47" i="4"/>
  <c r="C47" i="4"/>
  <c r="B47" i="4"/>
  <c r="M46" i="4"/>
  <c r="L46" i="4"/>
  <c r="K46" i="4"/>
  <c r="J46" i="4"/>
  <c r="I46" i="4"/>
  <c r="H46" i="4"/>
  <c r="G46" i="4"/>
  <c r="F46" i="4"/>
  <c r="E46" i="4"/>
  <c r="D46" i="4"/>
  <c r="C46" i="4"/>
  <c r="B46" i="4"/>
  <c r="M45" i="4"/>
  <c r="L45" i="4"/>
  <c r="K45" i="4"/>
  <c r="J45" i="4"/>
  <c r="I45" i="4"/>
  <c r="H45" i="4"/>
  <c r="G45" i="4"/>
  <c r="F45" i="4"/>
  <c r="E45" i="4"/>
  <c r="D45" i="4"/>
  <c r="C45" i="4"/>
  <c r="B45" i="4"/>
  <c r="M44" i="4"/>
  <c r="L44" i="4"/>
  <c r="K44" i="4"/>
  <c r="J44" i="4"/>
  <c r="I44" i="4"/>
  <c r="H44" i="4"/>
  <c r="G44" i="4"/>
  <c r="F44" i="4"/>
  <c r="E44" i="4"/>
  <c r="D44" i="4"/>
  <c r="C44" i="4"/>
  <c r="B44" i="4"/>
  <c r="M43" i="4"/>
  <c r="L43" i="4"/>
  <c r="K43" i="4"/>
  <c r="J43" i="4"/>
  <c r="I43" i="4"/>
  <c r="H43" i="4"/>
  <c r="G43" i="4"/>
  <c r="F43" i="4"/>
  <c r="E43" i="4"/>
  <c r="E42" i="4" s="1"/>
  <c r="D43" i="4"/>
  <c r="C43" i="4"/>
  <c r="B43" i="4"/>
  <c r="M42" i="4"/>
  <c r="M41" i="4"/>
  <c r="L41" i="4"/>
  <c r="K41" i="4"/>
  <c r="K40" i="4" s="1"/>
  <c r="J41" i="4"/>
  <c r="I41" i="4"/>
  <c r="H41" i="4"/>
  <c r="G41" i="4"/>
  <c r="G40" i="4" s="1"/>
  <c r="F41" i="4"/>
  <c r="E41" i="4"/>
  <c r="E40" i="4" s="1"/>
  <c r="D41" i="4"/>
  <c r="C41" i="4"/>
  <c r="C40" i="4" s="1"/>
  <c r="B41" i="4"/>
  <c r="M40" i="4"/>
  <c r="M39" i="4"/>
  <c r="L39" i="4"/>
  <c r="K39" i="4"/>
  <c r="J39" i="4"/>
  <c r="I39" i="4"/>
  <c r="H39" i="4"/>
  <c r="G39" i="4"/>
  <c r="F39" i="4"/>
  <c r="E39" i="4"/>
  <c r="D39" i="4"/>
  <c r="C39" i="4"/>
  <c r="B39" i="4"/>
  <c r="M38" i="4"/>
  <c r="L38" i="4"/>
  <c r="K38" i="4"/>
  <c r="J38" i="4"/>
  <c r="I38" i="4"/>
  <c r="H38" i="4"/>
  <c r="G38" i="4"/>
  <c r="F38" i="4"/>
  <c r="E38" i="4"/>
  <c r="D38" i="4"/>
  <c r="C38" i="4"/>
  <c r="B38" i="4"/>
  <c r="M37" i="4"/>
  <c r="L37" i="4"/>
  <c r="K37" i="4"/>
  <c r="J37" i="4"/>
  <c r="I37" i="4"/>
  <c r="H37" i="4"/>
  <c r="G37" i="4"/>
  <c r="G36" i="4" s="1"/>
  <c r="F37" i="4"/>
  <c r="E37" i="4"/>
  <c r="D37" i="4"/>
  <c r="C37" i="4"/>
  <c r="C36" i="4" s="1"/>
  <c r="B37" i="4"/>
  <c r="M35" i="4"/>
  <c r="L35" i="4"/>
  <c r="K35" i="4"/>
  <c r="J35" i="4"/>
  <c r="I35" i="4"/>
  <c r="H35" i="4"/>
  <c r="G35" i="4"/>
  <c r="F35" i="4"/>
  <c r="E35" i="4"/>
  <c r="D35" i="4"/>
  <c r="C35" i="4"/>
  <c r="B35" i="4"/>
  <c r="M34" i="4"/>
  <c r="L34" i="4"/>
  <c r="K34" i="4"/>
  <c r="J34" i="4"/>
  <c r="I34" i="4"/>
  <c r="H34" i="4"/>
  <c r="G34" i="4"/>
  <c r="F34" i="4"/>
  <c r="E34" i="4"/>
  <c r="D34" i="4"/>
  <c r="C34" i="4"/>
  <c r="B34" i="4"/>
  <c r="M33" i="4"/>
  <c r="L33" i="4"/>
  <c r="K33" i="4"/>
  <c r="J33" i="4"/>
  <c r="I33" i="4"/>
  <c r="H33" i="4"/>
  <c r="G33" i="4"/>
  <c r="F33" i="4"/>
  <c r="E33" i="4"/>
  <c r="D33" i="4"/>
  <c r="C33" i="4"/>
  <c r="B33" i="4"/>
  <c r="M32" i="4"/>
  <c r="L32" i="4"/>
  <c r="K32" i="4"/>
  <c r="J32" i="4"/>
  <c r="I32" i="4"/>
  <c r="H32" i="4"/>
  <c r="G32" i="4"/>
  <c r="F32" i="4"/>
  <c r="E32" i="4"/>
  <c r="D32" i="4"/>
  <c r="C32" i="4"/>
  <c r="B32" i="4"/>
  <c r="M31" i="4"/>
  <c r="L31" i="4"/>
  <c r="K31" i="4"/>
  <c r="J31" i="4"/>
  <c r="I31" i="4"/>
  <c r="H31" i="4"/>
  <c r="G31" i="4"/>
  <c r="F31" i="4"/>
  <c r="E31" i="4"/>
  <c r="D31" i="4"/>
  <c r="C31" i="4"/>
  <c r="B31" i="4"/>
  <c r="M30" i="4"/>
  <c r="L30" i="4"/>
  <c r="K30" i="4"/>
  <c r="J30" i="4"/>
  <c r="I30" i="4"/>
  <c r="H30" i="4"/>
  <c r="G30" i="4"/>
  <c r="F30" i="4"/>
  <c r="E30" i="4"/>
  <c r="D30" i="4"/>
  <c r="C30" i="4"/>
  <c r="B30" i="4"/>
  <c r="M29" i="4"/>
  <c r="L29" i="4"/>
  <c r="K29" i="4"/>
  <c r="J29" i="4"/>
  <c r="I29" i="4"/>
  <c r="H29" i="4"/>
  <c r="G29" i="4"/>
  <c r="F29" i="4"/>
  <c r="E29" i="4"/>
  <c r="D29" i="4"/>
  <c r="C29" i="4"/>
  <c r="B29" i="4"/>
  <c r="M27" i="4"/>
  <c r="L27" i="4"/>
  <c r="K27" i="4"/>
  <c r="J27" i="4"/>
  <c r="I27" i="4"/>
  <c r="H27" i="4"/>
  <c r="G27" i="4"/>
  <c r="F27" i="4"/>
  <c r="E27" i="4"/>
  <c r="D27" i="4"/>
  <c r="C27" i="4"/>
  <c r="B27" i="4"/>
  <c r="M26" i="4"/>
  <c r="L26" i="4"/>
  <c r="K26" i="4"/>
  <c r="J26" i="4"/>
  <c r="I26" i="4"/>
  <c r="H26" i="4"/>
  <c r="G26" i="4"/>
  <c r="F26" i="4"/>
  <c r="E26" i="4"/>
  <c r="D26" i="4"/>
  <c r="C26" i="4"/>
  <c r="B26" i="4"/>
  <c r="M25" i="4"/>
  <c r="L25" i="4"/>
  <c r="K25" i="4"/>
  <c r="K24" i="4" s="1"/>
  <c r="J25" i="4"/>
  <c r="I25" i="4"/>
  <c r="H25" i="4"/>
  <c r="G25" i="4"/>
  <c r="G24" i="4" s="1"/>
  <c r="F25" i="4"/>
  <c r="E25" i="4"/>
  <c r="D25" i="4"/>
  <c r="C25" i="4"/>
  <c r="C24" i="4" s="1"/>
  <c r="B25" i="4"/>
  <c r="M23" i="4"/>
  <c r="L23" i="4"/>
  <c r="K23" i="4"/>
  <c r="J23" i="4"/>
  <c r="I23" i="4"/>
  <c r="H23" i="4"/>
  <c r="G23" i="4"/>
  <c r="F23" i="4"/>
  <c r="E23" i="4"/>
  <c r="D23" i="4"/>
  <c r="C23" i="4"/>
  <c r="B23" i="4"/>
  <c r="M22" i="4"/>
  <c r="L22" i="4"/>
  <c r="K22" i="4"/>
  <c r="J22" i="4"/>
  <c r="I22" i="4"/>
  <c r="H22" i="4"/>
  <c r="G22" i="4"/>
  <c r="F22" i="4"/>
  <c r="E22" i="4"/>
  <c r="D22" i="4"/>
  <c r="C22" i="4"/>
  <c r="B22" i="4"/>
  <c r="M21" i="4"/>
  <c r="L21" i="4"/>
  <c r="K21" i="4"/>
  <c r="J21" i="4"/>
  <c r="I21" i="4"/>
  <c r="H21" i="4"/>
  <c r="G21" i="4"/>
  <c r="F21" i="4"/>
  <c r="E21" i="4"/>
  <c r="D21" i="4"/>
  <c r="C21" i="4"/>
  <c r="B21" i="4"/>
  <c r="M20" i="4"/>
  <c r="L20" i="4"/>
  <c r="K20" i="4"/>
  <c r="J20" i="4"/>
  <c r="I20" i="4"/>
  <c r="H20" i="4"/>
  <c r="G20" i="4"/>
  <c r="F20" i="4"/>
  <c r="E20" i="4"/>
  <c r="D20" i="4"/>
  <c r="C20" i="4"/>
  <c r="B20" i="4"/>
  <c r="M19" i="4"/>
  <c r="L19" i="4"/>
  <c r="K19" i="4"/>
  <c r="J19" i="4"/>
  <c r="I19" i="4"/>
  <c r="H19" i="4"/>
  <c r="G19" i="4"/>
  <c r="F19" i="4"/>
  <c r="F18" i="4" s="1"/>
  <c r="E19" i="4"/>
  <c r="D19" i="4"/>
  <c r="C19" i="4"/>
  <c r="B19" i="4"/>
  <c r="B18" i="4" s="1"/>
  <c r="M17" i="4"/>
  <c r="L17" i="4"/>
  <c r="K17" i="4"/>
  <c r="J17" i="4"/>
  <c r="I17" i="4"/>
  <c r="H17" i="4"/>
  <c r="G17" i="4"/>
  <c r="F17" i="4"/>
  <c r="E17" i="4"/>
  <c r="D17" i="4"/>
  <c r="C17" i="4"/>
  <c r="B17" i="4"/>
  <c r="M16" i="4"/>
  <c r="L16" i="4"/>
  <c r="K16" i="4"/>
  <c r="J16" i="4"/>
  <c r="I16" i="4"/>
  <c r="H16" i="4"/>
  <c r="G16" i="4"/>
  <c r="F16" i="4"/>
  <c r="F15" i="4" s="1"/>
  <c r="E16" i="4"/>
  <c r="E15" i="4" s="1"/>
  <c r="D16" i="4"/>
  <c r="C16" i="4"/>
  <c r="B16" i="4"/>
  <c r="M15" i="4"/>
  <c r="M14" i="4"/>
  <c r="L14" i="4"/>
  <c r="K14" i="4"/>
  <c r="J14" i="4"/>
  <c r="I14" i="4"/>
  <c r="H14" i="4"/>
  <c r="G14" i="4"/>
  <c r="F14" i="4"/>
  <c r="E14" i="4"/>
  <c r="D14" i="4"/>
  <c r="C14" i="4"/>
  <c r="B14" i="4"/>
  <c r="M13" i="4"/>
  <c r="L13" i="4"/>
  <c r="K13" i="4"/>
  <c r="J13" i="4"/>
  <c r="I13" i="4"/>
  <c r="H13" i="4"/>
  <c r="G13" i="4"/>
  <c r="F13" i="4"/>
  <c r="E13" i="4"/>
  <c r="D13" i="4"/>
  <c r="C13" i="4"/>
  <c r="B13" i="4"/>
  <c r="M12" i="4"/>
  <c r="L12" i="4"/>
  <c r="K12" i="4"/>
  <c r="J12" i="4"/>
  <c r="I12" i="4"/>
  <c r="H12" i="4"/>
  <c r="G12" i="4"/>
  <c r="F12" i="4"/>
  <c r="E12" i="4"/>
  <c r="D12" i="4"/>
  <c r="C12" i="4"/>
  <c r="B12" i="4"/>
  <c r="M11" i="4"/>
  <c r="L11" i="4"/>
  <c r="K11" i="4"/>
  <c r="J11" i="4"/>
  <c r="I11" i="4"/>
  <c r="H11" i="4"/>
  <c r="G11" i="4"/>
  <c r="F11" i="4"/>
  <c r="E11" i="4"/>
  <c r="D11" i="4"/>
  <c r="C11" i="4"/>
  <c r="B11" i="4"/>
  <c r="M10" i="4"/>
  <c r="L10" i="4"/>
  <c r="K10" i="4"/>
  <c r="J10" i="4"/>
  <c r="I10" i="4"/>
  <c r="H10" i="4"/>
  <c r="G10" i="4"/>
  <c r="F10" i="4"/>
  <c r="E10" i="4"/>
  <c r="D10" i="4"/>
  <c r="C10" i="4"/>
  <c r="B10" i="4"/>
  <c r="M9" i="4"/>
  <c r="L9" i="4"/>
  <c r="K9" i="4"/>
  <c r="J9" i="4"/>
  <c r="I9" i="4"/>
  <c r="H9" i="4"/>
  <c r="G9" i="4"/>
  <c r="F9" i="4"/>
  <c r="E9" i="4"/>
  <c r="D9" i="4"/>
  <c r="C9" i="4"/>
  <c r="B9" i="4"/>
  <c r="M8" i="4"/>
  <c r="L8" i="4"/>
  <c r="K8" i="4"/>
  <c r="J8" i="4"/>
  <c r="I8" i="4"/>
  <c r="H8" i="4"/>
  <c r="G8" i="4"/>
  <c r="F8" i="4"/>
  <c r="E8" i="4"/>
  <c r="D8" i="4"/>
  <c r="C8" i="4"/>
  <c r="B8" i="4"/>
  <c r="M7" i="4"/>
  <c r="L7" i="4"/>
  <c r="L6" i="4" s="1"/>
  <c r="K7" i="4"/>
  <c r="K6" i="4" s="1"/>
  <c r="J7" i="4"/>
  <c r="J6" i="4" s="1"/>
  <c r="I7" i="4"/>
  <c r="I6" i="4" s="1"/>
  <c r="H7" i="4"/>
  <c r="H6" i="4" s="1"/>
  <c r="G7" i="4"/>
  <c r="G6" i="4" s="1"/>
  <c r="F7" i="4"/>
  <c r="F6" i="4" s="1"/>
  <c r="E7" i="4"/>
  <c r="D7" i="4"/>
  <c r="D6" i="4" s="1"/>
  <c r="C7" i="4"/>
  <c r="C6" i="4" s="1"/>
  <c r="B7" i="4"/>
  <c r="B6" i="4" s="1"/>
  <c r="D130" i="4" l="1"/>
  <c r="L226" i="4"/>
  <c r="M226" i="4"/>
  <c r="M188" i="4"/>
  <c r="E226" i="4"/>
  <c r="B236" i="4"/>
  <c r="J236" i="4"/>
  <c r="K236" i="4"/>
  <c r="D226" i="4"/>
  <c r="M6" i="4"/>
  <c r="E6" i="4"/>
  <c r="K15" i="4"/>
  <c r="D18" i="4"/>
  <c r="L18" i="4"/>
  <c r="E24" i="4"/>
  <c r="M24" i="4"/>
  <c r="F40" i="4"/>
  <c r="J40" i="4"/>
  <c r="G42" i="4"/>
  <c r="N63" i="4"/>
  <c r="F62" i="4"/>
  <c r="J62" i="4"/>
  <c r="N64" i="4"/>
  <c r="N65" i="4"/>
  <c r="D66" i="4"/>
  <c r="B72" i="4"/>
  <c r="K77" i="4"/>
  <c r="I79" i="4"/>
  <c r="D87" i="4"/>
  <c r="N93" i="4"/>
  <c r="F92" i="4"/>
  <c r="N7" i="4"/>
  <c r="N8" i="4"/>
  <c r="N9" i="4"/>
  <c r="N10" i="4"/>
  <c r="N11" i="4"/>
  <c r="N12" i="4"/>
  <c r="N13" i="4"/>
  <c r="N14" i="4"/>
  <c r="C15" i="4"/>
  <c r="N19" i="4"/>
  <c r="N21" i="4"/>
  <c r="N23" i="4"/>
  <c r="G28" i="4"/>
  <c r="B36" i="4"/>
  <c r="F36" i="4"/>
  <c r="J36" i="4"/>
  <c r="N39" i="4"/>
  <c r="D40" i="4"/>
  <c r="H40" i="4"/>
  <c r="L40" i="4"/>
  <c r="N52" i="4"/>
  <c r="B51" i="4"/>
  <c r="F51" i="4"/>
  <c r="J51" i="4"/>
  <c r="N54" i="4"/>
  <c r="N55" i="4"/>
  <c r="N56" i="4"/>
  <c r="N57" i="4"/>
  <c r="E58" i="4"/>
  <c r="C58" i="4"/>
  <c r="G58" i="4"/>
  <c r="K58" i="4"/>
  <c r="I62" i="4"/>
  <c r="D62" i="4"/>
  <c r="H62" i="4"/>
  <c r="L62" i="4"/>
  <c r="G66" i="4"/>
  <c r="N67" i="4"/>
  <c r="F66" i="4"/>
  <c r="J66" i="4"/>
  <c r="N68" i="4"/>
  <c r="N69" i="4"/>
  <c r="N70" i="4"/>
  <c r="N71" i="4"/>
  <c r="C72" i="4"/>
  <c r="D72" i="4"/>
  <c r="H72" i="4"/>
  <c r="L72" i="4"/>
  <c r="E77" i="4"/>
  <c r="I77" i="4"/>
  <c r="M77" i="4"/>
  <c r="C79" i="4"/>
  <c r="G79" i="4"/>
  <c r="K79" i="4"/>
  <c r="I84" i="4"/>
  <c r="C87" i="4"/>
  <c r="N88" i="4"/>
  <c r="N89" i="4"/>
  <c r="N90" i="4"/>
  <c r="N91" i="4"/>
  <c r="B92" i="4"/>
  <c r="D92" i="4"/>
  <c r="H92" i="4"/>
  <c r="L92" i="4"/>
  <c r="H102" i="4"/>
  <c r="N103" i="4"/>
  <c r="F102" i="4"/>
  <c r="J102" i="4"/>
  <c r="C104" i="4"/>
  <c r="G104" i="4"/>
  <c r="K104" i="4"/>
  <c r="L120" i="4"/>
  <c r="H120" i="4"/>
  <c r="B125" i="4"/>
  <c r="F125" i="4"/>
  <c r="J125" i="4"/>
  <c r="N128" i="4"/>
  <c r="H130" i="4"/>
  <c r="C133" i="4"/>
  <c r="K133" i="4"/>
  <c r="B141" i="4"/>
  <c r="F141" i="4"/>
  <c r="J141" i="4"/>
  <c r="N145" i="4"/>
  <c r="B144" i="4"/>
  <c r="F144" i="4"/>
  <c r="J144" i="4"/>
  <c r="N150" i="4"/>
  <c r="N151" i="4"/>
  <c r="D156" i="4"/>
  <c r="H156" i="4"/>
  <c r="L156" i="4"/>
  <c r="N184" i="4"/>
  <c r="N185" i="4"/>
  <c r="N187" i="4"/>
  <c r="C188" i="4"/>
  <c r="G188" i="4"/>
  <c r="K188" i="4"/>
  <c r="I226" i="4"/>
  <c r="C226" i="4"/>
  <c r="G226" i="4"/>
  <c r="K226" i="4"/>
  <c r="N242" i="4"/>
  <c r="G15" i="4"/>
  <c r="N16" i="4"/>
  <c r="J15" i="4"/>
  <c r="N17" i="4"/>
  <c r="C18" i="4"/>
  <c r="G18" i="4"/>
  <c r="K18" i="4"/>
  <c r="D24" i="4"/>
  <c r="H24" i="4"/>
  <c r="L24" i="4"/>
  <c r="N30" i="4"/>
  <c r="N31" i="4"/>
  <c r="N32" i="4"/>
  <c r="N33" i="4"/>
  <c r="N35" i="4"/>
  <c r="N43" i="4"/>
  <c r="F42" i="4"/>
  <c r="J42" i="4"/>
  <c r="N44" i="4"/>
  <c r="N45" i="4"/>
  <c r="N46" i="4"/>
  <c r="N47" i="4"/>
  <c r="N48" i="4"/>
  <c r="N49" i="4"/>
  <c r="N50" i="4"/>
  <c r="D51" i="4"/>
  <c r="C51" i="4"/>
  <c r="G51" i="4"/>
  <c r="K51" i="4"/>
  <c r="I58" i="4"/>
  <c r="D58" i="4"/>
  <c r="H58" i="4"/>
  <c r="L58" i="4"/>
  <c r="N78" i="4"/>
  <c r="G82" i="4"/>
  <c r="B82" i="4"/>
  <c r="F82" i="4"/>
  <c r="J82" i="4"/>
  <c r="D84" i="4"/>
  <c r="H84" i="4"/>
  <c r="L84" i="4"/>
  <c r="G87" i="4"/>
  <c r="J92" i="4"/>
  <c r="I102" i="4"/>
  <c r="C102" i="4"/>
  <c r="G102" i="4"/>
  <c r="K102" i="4"/>
  <c r="D104" i="4"/>
  <c r="H104" i="4"/>
  <c r="L104" i="4"/>
  <c r="K125" i="4"/>
  <c r="G125" i="4"/>
  <c r="E130" i="4"/>
  <c r="I130" i="4"/>
  <c r="M130" i="4"/>
  <c r="F139" i="4"/>
  <c r="J139" i="4"/>
  <c r="D154" i="4"/>
  <c r="L154" i="4"/>
  <c r="E154" i="4"/>
  <c r="I154" i="4"/>
  <c r="M154" i="4"/>
  <c r="B173" i="4"/>
  <c r="F173" i="4"/>
  <c r="J173" i="4"/>
  <c r="N176" i="4"/>
  <c r="N179" i="4"/>
  <c r="N180" i="4"/>
  <c r="I188" i="4"/>
  <c r="D188" i="4"/>
  <c r="H188" i="4"/>
  <c r="L188" i="4"/>
  <c r="N198" i="4"/>
  <c r="N201" i="4"/>
  <c r="N202" i="4"/>
  <c r="N203" i="4"/>
  <c r="N204" i="4"/>
  <c r="N205" i="4"/>
  <c r="N206" i="4"/>
  <c r="C207" i="4"/>
  <c r="K207" i="4"/>
  <c r="D207" i="4"/>
  <c r="H207" i="4"/>
  <c r="L207" i="4"/>
  <c r="G209" i="4"/>
  <c r="N210" i="4"/>
  <c r="F209" i="4"/>
  <c r="J209" i="4"/>
  <c r="N211" i="4"/>
  <c r="N212" i="4"/>
  <c r="N213" i="4"/>
  <c r="N214" i="4"/>
  <c r="C215" i="4"/>
  <c r="D215" i="4"/>
  <c r="H215" i="4"/>
  <c r="L215" i="4"/>
  <c r="N222" i="4"/>
  <c r="N223" i="4"/>
  <c r="N224" i="4"/>
  <c r="N225" i="4"/>
  <c r="N234" i="4"/>
  <c r="N235" i="4"/>
  <c r="D236" i="4"/>
  <c r="H236" i="4"/>
  <c r="L236" i="4"/>
  <c r="N98" i="4"/>
  <c r="N100" i="4"/>
  <c r="N101" i="4"/>
  <c r="E104" i="4"/>
  <c r="I104" i="4"/>
  <c r="M104" i="4"/>
  <c r="N121" i="4"/>
  <c r="N122" i="4"/>
  <c r="J120" i="4"/>
  <c r="N124" i="4"/>
  <c r="N132" i="4"/>
  <c r="E133" i="4"/>
  <c r="I133" i="4"/>
  <c r="M133" i="4"/>
  <c r="D141" i="4"/>
  <c r="H141" i="4"/>
  <c r="L141" i="4"/>
  <c r="D144" i="4"/>
  <c r="H144" i="4"/>
  <c r="L144" i="4"/>
  <c r="N157" i="4"/>
  <c r="F156" i="4"/>
  <c r="J156" i="4"/>
  <c r="N162" i="4"/>
  <c r="N163" i="4"/>
  <c r="N166" i="4"/>
  <c r="N167" i="4"/>
  <c r="N168" i="4"/>
  <c r="N170" i="4"/>
  <c r="N171" i="4"/>
  <c r="D173" i="4"/>
  <c r="C173" i="4"/>
  <c r="G173" i="4"/>
  <c r="K173" i="4"/>
  <c r="H194" i="4"/>
  <c r="N195" i="4"/>
  <c r="N196" i="4"/>
  <c r="F194" i="4"/>
  <c r="J194" i="4"/>
  <c r="C221" i="4"/>
  <c r="G221" i="4"/>
  <c r="K221" i="4"/>
  <c r="I233" i="4"/>
  <c r="C233" i="4"/>
  <c r="G233" i="4"/>
  <c r="K233" i="4"/>
  <c r="C236" i="4"/>
  <c r="E236" i="4"/>
  <c r="I236" i="4"/>
  <c r="M236" i="4"/>
  <c r="F241" i="4"/>
  <c r="D241" i="4"/>
  <c r="H241" i="4"/>
  <c r="L241" i="4"/>
  <c r="H18" i="4"/>
  <c r="I24" i="4"/>
  <c r="K28" i="4"/>
  <c r="L36" i="4"/>
  <c r="B40" i="4"/>
  <c r="C42" i="4"/>
  <c r="K42" i="4"/>
  <c r="H66" i="4"/>
  <c r="L66" i="4"/>
  <c r="F72" i="4"/>
  <c r="J72" i="4"/>
  <c r="N74" i="4"/>
  <c r="C77" i="4"/>
  <c r="G77" i="4"/>
  <c r="E79" i="4"/>
  <c r="M79" i="4"/>
  <c r="H87" i="4"/>
  <c r="L87" i="4"/>
  <c r="N94" i="4"/>
  <c r="N95" i="4"/>
  <c r="N96" i="4"/>
  <c r="I15" i="4"/>
  <c r="D15" i="4"/>
  <c r="H15" i="4"/>
  <c r="L15" i="4"/>
  <c r="J18" i="4"/>
  <c r="E18" i="4"/>
  <c r="I18" i="4"/>
  <c r="M18" i="4"/>
  <c r="B24" i="4"/>
  <c r="F24" i="4"/>
  <c r="J24" i="4"/>
  <c r="N26" i="4"/>
  <c r="N27" i="4"/>
  <c r="C28" i="4"/>
  <c r="D28" i="4"/>
  <c r="H28" i="4"/>
  <c r="L28" i="4"/>
  <c r="K36" i="4"/>
  <c r="E36" i="4"/>
  <c r="I36" i="4"/>
  <c r="M36" i="4"/>
  <c r="I40" i="4"/>
  <c r="I42" i="4"/>
  <c r="D42" i="4"/>
  <c r="H42" i="4"/>
  <c r="L42" i="4"/>
  <c r="L51" i="4"/>
  <c r="E51" i="4"/>
  <c r="I51" i="4"/>
  <c r="M51" i="4"/>
  <c r="N59" i="4"/>
  <c r="F58" i="4"/>
  <c r="J58" i="4"/>
  <c r="N60" i="4"/>
  <c r="N61" i="4"/>
  <c r="E62" i="4"/>
  <c r="C62" i="4"/>
  <c r="G62" i="4"/>
  <c r="K62" i="4"/>
  <c r="I72" i="4"/>
  <c r="B77" i="4"/>
  <c r="J77" i="4"/>
  <c r="N80" i="4"/>
  <c r="N81" i="4"/>
  <c r="C82" i="4"/>
  <c r="K82" i="4"/>
  <c r="D82" i="4"/>
  <c r="D76" i="4" s="1"/>
  <c r="H82" i="4"/>
  <c r="H76" i="4" s="1"/>
  <c r="L82" i="4"/>
  <c r="G84" i="4"/>
  <c r="N85" i="4"/>
  <c r="F84" i="4"/>
  <c r="J84" i="4"/>
  <c r="B87" i="4"/>
  <c r="K87" i="4"/>
  <c r="E87" i="4"/>
  <c r="I87" i="4"/>
  <c r="M87" i="4"/>
  <c r="N105" i="4"/>
  <c r="N106" i="4"/>
  <c r="N107" i="4"/>
  <c r="N113" i="4"/>
  <c r="D120" i="4"/>
  <c r="C120" i="4"/>
  <c r="G120" i="4"/>
  <c r="M125" i="4"/>
  <c r="I125" i="4"/>
  <c r="J130" i="4"/>
  <c r="C130" i="4"/>
  <c r="G130" i="4"/>
  <c r="K130" i="4"/>
  <c r="B133" i="4"/>
  <c r="F133" i="4"/>
  <c r="J133" i="4"/>
  <c r="N136" i="4"/>
  <c r="N138" i="4"/>
  <c r="C139" i="4"/>
  <c r="D139" i="4"/>
  <c r="H139" i="4"/>
  <c r="L139" i="4"/>
  <c r="E141" i="4"/>
  <c r="I141" i="4"/>
  <c r="M141" i="4"/>
  <c r="H154" i="4"/>
  <c r="C154" i="4"/>
  <c r="G154" i="4"/>
  <c r="K154" i="4"/>
  <c r="E181" i="4"/>
  <c r="I181" i="4"/>
  <c r="M181" i="4"/>
  <c r="N189" i="4"/>
  <c r="F188" i="4"/>
  <c r="J188" i="4"/>
  <c r="N191" i="4"/>
  <c r="N192" i="4"/>
  <c r="N193" i="4"/>
  <c r="G194" i="4"/>
  <c r="K194" i="4"/>
  <c r="C197" i="4"/>
  <c r="D197" i="4"/>
  <c r="G207" i="4"/>
  <c r="N208" i="4"/>
  <c r="F207" i="4"/>
  <c r="J207" i="4"/>
  <c r="C209" i="4"/>
  <c r="D209" i="4"/>
  <c r="H209" i="4"/>
  <c r="L209" i="4"/>
  <c r="G215" i="4"/>
  <c r="N216" i="4"/>
  <c r="F215" i="4"/>
  <c r="J215" i="4"/>
  <c r="N217" i="4"/>
  <c r="N218" i="4"/>
  <c r="N219" i="4"/>
  <c r="N220" i="4"/>
  <c r="B221" i="4"/>
  <c r="D221" i="4"/>
  <c r="H221" i="4"/>
  <c r="L221" i="4"/>
  <c r="H226" i="4"/>
  <c r="B226" i="4"/>
  <c r="F226" i="4"/>
  <c r="J226" i="4"/>
  <c r="N228" i="4"/>
  <c r="N229" i="4"/>
  <c r="N230" i="4"/>
  <c r="N231" i="4"/>
  <c r="D233" i="4"/>
  <c r="H233" i="4"/>
  <c r="L233" i="4"/>
  <c r="N237" i="4"/>
  <c r="N238" i="4"/>
  <c r="N239" i="4"/>
  <c r="N240" i="4"/>
  <c r="B15" i="4"/>
  <c r="N34" i="4"/>
  <c r="N38" i="4"/>
  <c r="N20" i="4"/>
  <c r="D36" i="4"/>
  <c r="H36" i="4"/>
  <c r="N22" i="4"/>
  <c r="N25" i="4"/>
  <c r="B28" i="4"/>
  <c r="F28" i="4"/>
  <c r="J28" i="4"/>
  <c r="N29" i="4"/>
  <c r="E28" i="4"/>
  <c r="I28" i="4"/>
  <c r="M28" i="4"/>
  <c r="N41" i="4"/>
  <c r="N37" i="4"/>
  <c r="N53" i="4"/>
  <c r="N73" i="4"/>
  <c r="N83" i="4"/>
  <c r="N126" i="4"/>
  <c r="N134" i="4"/>
  <c r="B42" i="4"/>
  <c r="B58" i="4"/>
  <c r="B62" i="4"/>
  <c r="B66" i="4"/>
  <c r="B84" i="4"/>
  <c r="E92" i="4"/>
  <c r="I92" i="4"/>
  <c r="M92" i="4"/>
  <c r="N142" i="4"/>
  <c r="C92" i="4"/>
  <c r="G92" i="4"/>
  <c r="K92" i="4"/>
  <c r="N97" i="4"/>
  <c r="N99" i="4"/>
  <c r="N146" i="4"/>
  <c r="B156" i="4"/>
  <c r="N158" i="4"/>
  <c r="B119" i="4"/>
  <c r="B118" i="4"/>
  <c r="B117" i="4"/>
  <c r="B116" i="4"/>
  <c r="B115" i="4"/>
  <c r="B112" i="4"/>
  <c r="B111" i="4"/>
  <c r="B110" i="4"/>
  <c r="B178" i="4"/>
  <c r="B200" i="4"/>
  <c r="F119" i="4"/>
  <c r="F118" i="4"/>
  <c r="F117" i="4"/>
  <c r="F116" i="4"/>
  <c r="F115" i="4"/>
  <c r="F112" i="4"/>
  <c r="F111" i="4"/>
  <c r="F110" i="4"/>
  <c r="F178" i="4"/>
  <c r="F109" i="4"/>
  <c r="F200" i="4"/>
  <c r="J119" i="4"/>
  <c r="J118" i="4"/>
  <c r="J117" i="4"/>
  <c r="J116" i="4"/>
  <c r="J115" i="4"/>
  <c r="J112" i="4"/>
  <c r="J111" i="4"/>
  <c r="J110" i="4"/>
  <c r="J178" i="4"/>
  <c r="J109" i="4"/>
  <c r="J200" i="4"/>
  <c r="B120" i="4"/>
  <c r="N123" i="4"/>
  <c r="N127" i="4"/>
  <c r="N131" i="4"/>
  <c r="N135" i="4"/>
  <c r="N140" i="4"/>
  <c r="N143" i="4"/>
  <c r="C144" i="4"/>
  <c r="G144" i="4"/>
  <c r="K144" i="4"/>
  <c r="N147" i="4"/>
  <c r="N148" i="4"/>
  <c r="N149" i="4"/>
  <c r="N155" i="4"/>
  <c r="C156" i="4"/>
  <c r="G156" i="4"/>
  <c r="K156" i="4"/>
  <c r="N159" i="4"/>
  <c r="N160" i="4"/>
  <c r="N161" i="4"/>
  <c r="B102" i="4"/>
  <c r="E120" i="4"/>
  <c r="I120" i="4"/>
  <c r="M120" i="4"/>
  <c r="D125" i="4"/>
  <c r="H125" i="4"/>
  <c r="L125" i="4"/>
  <c r="N129" i="4"/>
  <c r="D133" i="4"/>
  <c r="H133" i="4"/>
  <c r="L133" i="4"/>
  <c r="N137" i="4"/>
  <c r="N152" i="4"/>
  <c r="N153" i="4"/>
  <c r="N164" i="4"/>
  <c r="N165" i="4"/>
  <c r="E173" i="4"/>
  <c r="I173" i="4"/>
  <c r="M173" i="4"/>
  <c r="N182" i="4"/>
  <c r="B181" i="4"/>
  <c r="F181" i="4"/>
  <c r="J181" i="4"/>
  <c r="N183" i="4"/>
  <c r="E144" i="4"/>
  <c r="I144" i="4"/>
  <c r="M144" i="4"/>
  <c r="E156" i="4"/>
  <c r="I156" i="4"/>
  <c r="M156" i="4"/>
  <c r="N169" i="4"/>
  <c r="N174" i="4"/>
  <c r="N175" i="4"/>
  <c r="C181" i="4"/>
  <c r="G181" i="4"/>
  <c r="K181" i="4"/>
  <c r="N186" i="4"/>
  <c r="N190" i="4"/>
  <c r="B139" i="4"/>
  <c r="B188" i="4"/>
  <c r="C119" i="4"/>
  <c r="C118" i="4"/>
  <c r="C117" i="4"/>
  <c r="C116" i="4"/>
  <c r="C115" i="4"/>
  <c r="C112" i="4"/>
  <c r="C111" i="4"/>
  <c r="C110" i="4"/>
  <c r="C178" i="4"/>
  <c r="C109" i="4"/>
  <c r="C200" i="4"/>
  <c r="G119" i="4"/>
  <c r="G118" i="4"/>
  <c r="G117" i="4"/>
  <c r="G116" i="4"/>
  <c r="G115" i="4"/>
  <c r="G112" i="4"/>
  <c r="G111" i="4"/>
  <c r="G110" i="4"/>
  <c r="G178" i="4"/>
  <c r="G109" i="4"/>
  <c r="G200" i="4"/>
  <c r="K119" i="4"/>
  <c r="K118" i="4"/>
  <c r="K117" i="4"/>
  <c r="K116" i="4"/>
  <c r="K115" i="4"/>
  <c r="K112" i="4"/>
  <c r="K111" i="4"/>
  <c r="K110" i="4"/>
  <c r="K178" i="4"/>
  <c r="K109" i="4"/>
  <c r="K200" i="4"/>
  <c r="D178" i="4"/>
  <c r="D109" i="4"/>
  <c r="D200" i="4"/>
  <c r="D119" i="4"/>
  <c r="D118" i="4"/>
  <c r="D117" i="4"/>
  <c r="D116" i="4"/>
  <c r="D115" i="4"/>
  <c r="D112" i="4"/>
  <c r="D111" i="4"/>
  <c r="D110" i="4"/>
  <c r="H178" i="4"/>
  <c r="H109" i="4"/>
  <c r="H200" i="4"/>
  <c r="H119" i="4"/>
  <c r="H118" i="4"/>
  <c r="H117" i="4"/>
  <c r="H116" i="4"/>
  <c r="H115" i="4"/>
  <c r="H112" i="4"/>
  <c r="H111" i="4"/>
  <c r="H110" i="4"/>
  <c r="L178" i="4"/>
  <c r="L109" i="4"/>
  <c r="L200" i="4"/>
  <c r="L119" i="4"/>
  <c r="L118" i="4"/>
  <c r="L117" i="4"/>
  <c r="L116" i="4"/>
  <c r="L115" i="4"/>
  <c r="L112" i="4"/>
  <c r="L111" i="4"/>
  <c r="L110" i="4"/>
  <c r="N197" i="4"/>
  <c r="E119" i="4"/>
  <c r="E118" i="4"/>
  <c r="E117" i="4"/>
  <c r="E116" i="4"/>
  <c r="E115" i="4"/>
  <c r="E112" i="4"/>
  <c r="E111" i="4"/>
  <c r="E110" i="4"/>
  <c r="E178" i="4"/>
  <c r="E109" i="4"/>
  <c r="E200" i="4"/>
  <c r="I119" i="4"/>
  <c r="I118" i="4"/>
  <c r="I117" i="4"/>
  <c r="I116" i="4"/>
  <c r="I115" i="4"/>
  <c r="I112" i="4"/>
  <c r="I111" i="4"/>
  <c r="I110" i="4"/>
  <c r="I178" i="4"/>
  <c r="I109" i="4"/>
  <c r="I200" i="4"/>
  <c r="M119" i="4"/>
  <c r="M118" i="4"/>
  <c r="M117" i="4"/>
  <c r="M116" i="4"/>
  <c r="M115" i="4"/>
  <c r="M112" i="4"/>
  <c r="M111" i="4"/>
  <c r="M110" i="4"/>
  <c r="M178" i="4"/>
  <c r="M109" i="4"/>
  <c r="M200" i="4"/>
  <c r="B207" i="4"/>
  <c r="B215" i="4"/>
  <c r="N227" i="4"/>
  <c r="B209" i="4"/>
  <c r="F76" i="4" l="1"/>
  <c r="N194" i="4"/>
  <c r="J76" i="4"/>
  <c r="N18" i="4"/>
  <c r="N79" i="4"/>
  <c r="N241" i="4"/>
  <c r="I5" i="4"/>
  <c r="N207" i="4"/>
  <c r="N125" i="4"/>
  <c r="N58" i="4"/>
  <c r="I76" i="4"/>
  <c r="K5" i="4"/>
  <c r="E76" i="4"/>
  <c r="N24" i="4"/>
  <c r="L76" i="4"/>
  <c r="G5" i="4"/>
  <c r="N40" i="4"/>
  <c r="N82" i="4"/>
  <c r="M76" i="4"/>
  <c r="N215" i="4"/>
  <c r="N236" i="4"/>
  <c r="N173" i="4"/>
  <c r="N87" i="4"/>
  <c r="E5" i="4"/>
  <c r="N77" i="4"/>
  <c r="N6" i="4"/>
  <c r="N233" i="4"/>
  <c r="N209" i="4"/>
  <c r="N188" i="4"/>
  <c r="N42" i="4"/>
  <c r="J5" i="4"/>
  <c r="N102" i="4"/>
  <c r="F5" i="4"/>
  <c r="N139" i="4"/>
  <c r="N84" i="4"/>
  <c r="N133" i="4"/>
  <c r="N66" i="4"/>
  <c r="H5" i="4"/>
  <c r="N62" i="4"/>
  <c r="M5" i="4"/>
  <c r="D5" i="4"/>
  <c r="N120" i="4"/>
  <c r="N104" i="4"/>
  <c r="N154" i="4"/>
  <c r="M177" i="4"/>
  <c r="M114" i="4"/>
  <c r="H177" i="4"/>
  <c r="K177" i="4"/>
  <c r="C199" i="4"/>
  <c r="N144" i="4"/>
  <c r="J199" i="4"/>
  <c r="C76" i="4"/>
  <c r="I199" i="4"/>
  <c r="E177" i="4"/>
  <c r="L177" i="4"/>
  <c r="D199" i="4"/>
  <c r="G199" i="4"/>
  <c r="F177" i="4"/>
  <c r="L5" i="4"/>
  <c r="M199" i="4"/>
  <c r="I177" i="4"/>
  <c r="H199" i="4"/>
  <c r="K199" i="4"/>
  <c r="C177" i="4"/>
  <c r="J177" i="4"/>
  <c r="N221" i="4"/>
  <c r="N130" i="4"/>
  <c r="G76" i="4"/>
  <c r="C5" i="4"/>
  <c r="N72" i="4"/>
  <c r="E199" i="4"/>
  <c r="L199" i="4"/>
  <c r="D177" i="4"/>
  <c r="K108" i="4"/>
  <c r="G177" i="4"/>
  <c r="G114" i="4"/>
  <c r="F199" i="4"/>
  <c r="N226" i="4"/>
  <c r="N141" i="4"/>
  <c r="N51" i="4"/>
  <c r="K76" i="4"/>
  <c r="N181" i="4"/>
  <c r="N112" i="4"/>
  <c r="D114" i="4"/>
  <c r="K114" i="4"/>
  <c r="N119" i="4"/>
  <c r="H114" i="4"/>
  <c r="C108" i="4"/>
  <c r="J108" i="4"/>
  <c r="F114" i="4"/>
  <c r="N110" i="4"/>
  <c r="N116" i="4"/>
  <c r="N36" i="4"/>
  <c r="N28" i="4"/>
  <c r="N92" i="4"/>
  <c r="H108" i="4"/>
  <c r="B109" i="4"/>
  <c r="N118" i="4"/>
  <c r="N15" i="4"/>
  <c r="B5" i="4"/>
  <c r="E108" i="4"/>
  <c r="L108" i="4"/>
  <c r="F108" i="4"/>
  <c r="N178" i="4"/>
  <c r="B177" i="4"/>
  <c r="N115" i="4"/>
  <c r="B114" i="4"/>
  <c r="I108" i="4"/>
  <c r="E114" i="4"/>
  <c r="M108" i="4"/>
  <c r="I114" i="4"/>
  <c r="L114" i="4"/>
  <c r="D108" i="4"/>
  <c r="G108" i="4"/>
  <c r="C114" i="4"/>
  <c r="J114" i="4"/>
  <c r="N200" i="4"/>
  <c r="B199" i="4"/>
  <c r="N111" i="4"/>
  <c r="N117" i="4"/>
  <c r="N156" i="4"/>
  <c r="B76" i="4"/>
  <c r="D86" i="4" l="1"/>
  <c r="D75" i="4" s="1"/>
  <c r="D245" i="4" s="1"/>
  <c r="K86" i="4"/>
  <c r="K75" i="4" s="1"/>
  <c r="K245" i="4" s="1"/>
  <c r="N199" i="4"/>
  <c r="M86" i="4"/>
  <c r="M75" i="4" s="1"/>
  <c r="M245" i="4" s="1"/>
  <c r="N177" i="4"/>
  <c r="C86" i="4"/>
  <c r="C75" i="4" s="1"/>
  <c r="C245" i="4" s="1"/>
  <c r="G86" i="4"/>
  <c r="G75" i="4" s="1"/>
  <c r="G245" i="4" s="1"/>
  <c r="F86" i="4"/>
  <c r="F75" i="4" s="1"/>
  <c r="F245" i="4" s="1"/>
  <c r="H86" i="4"/>
  <c r="H75" i="4" s="1"/>
  <c r="H245" i="4" s="1"/>
  <c r="E86" i="4"/>
  <c r="E75" i="4" s="1"/>
  <c r="E245" i="4" s="1"/>
  <c r="I86" i="4"/>
  <c r="I75" i="4" s="1"/>
  <c r="I245" i="4" s="1"/>
  <c r="L86" i="4"/>
  <c r="L75" i="4" s="1"/>
  <c r="L245" i="4" s="1"/>
  <c r="N109" i="4"/>
  <c r="B108" i="4"/>
  <c r="N114" i="4"/>
  <c r="J86" i="4"/>
  <c r="J75" i="4" s="1"/>
  <c r="J245" i="4" s="1"/>
  <c r="N76" i="4"/>
  <c r="N5" i="4"/>
  <c r="N108" i="4" l="1"/>
  <c r="B86" i="4"/>
  <c r="N86" i="4" l="1"/>
  <c r="B75" i="4"/>
  <c r="N75" i="4" l="1"/>
  <c r="B245" i="4"/>
  <c r="N245" i="4" s="1"/>
  <c r="B217" i="1" l="1"/>
  <c r="B216" i="3" s="1"/>
  <c r="M90" i="1"/>
  <c r="M89" i="3" s="1"/>
  <c r="C217" i="1"/>
  <c r="C216" i="3" s="1"/>
  <c r="D217" i="1"/>
  <c r="D216" i="3" s="1"/>
  <c r="H217" i="1"/>
  <c r="H216" i="3" s="1"/>
  <c r="J217" i="1"/>
  <c r="J216" i="3" s="1"/>
  <c r="K217" i="1"/>
  <c r="K216" i="3" s="1"/>
  <c r="E217" i="1"/>
  <c r="E216" i="3" s="1"/>
  <c r="F217" i="1"/>
  <c r="F216" i="3" s="1"/>
  <c r="G217" i="1"/>
  <c r="G216" i="3" s="1"/>
  <c r="I217" i="1"/>
  <c r="I216" i="3" s="1"/>
  <c r="L217" i="1"/>
  <c r="L216" i="3" s="1"/>
  <c r="M217" i="1"/>
  <c r="M216" i="3" s="1"/>
  <c r="N216" i="3" l="1"/>
  <c r="B176" i="1"/>
  <c r="B175" i="3" s="1"/>
  <c r="C176" i="1"/>
  <c r="C175" i="3" s="1"/>
  <c r="E176" i="1"/>
  <c r="E175" i="3" s="1"/>
  <c r="F176" i="1"/>
  <c r="F175" i="3" s="1"/>
  <c r="H176" i="1"/>
  <c r="H175" i="3" s="1"/>
  <c r="I176" i="1"/>
  <c r="I175" i="3" s="1"/>
  <c r="K176" i="1"/>
  <c r="K175" i="3" s="1"/>
  <c r="L176" i="1"/>
  <c r="L175" i="3" s="1"/>
  <c r="G176" i="1" l="1"/>
  <c r="G175" i="3" s="1"/>
  <c r="M176" i="1"/>
  <c r="M175" i="3" s="1"/>
  <c r="J176" i="1"/>
  <c r="J175" i="3" s="1"/>
  <c r="D176" i="1"/>
  <c r="D175" i="3" s="1"/>
  <c r="N175" i="3" l="1"/>
  <c r="F59" i="1"/>
  <c r="F58" i="3" s="1"/>
  <c r="F60" i="1"/>
  <c r="F59" i="3" s="1"/>
  <c r="K171" i="1" l="1"/>
  <c r="K170" i="3" s="1"/>
  <c r="C171" i="1"/>
  <c r="C170" i="3" s="1"/>
  <c r="J171" i="1"/>
  <c r="J170" i="3" s="1"/>
  <c r="G171" i="1"/>
  <c r="G170" i="3" s="1"/>
  <c r="M171" i="1"/>
  <c r="M170" i="3" s="1"/>
  <c r="E171" i="1"/>
  <c r="E170" i="3" s="1"/>
  <c r="L171" i="1"/>
  <c r="L170" i="3" s="1"/>
  <c r="D171" i="1"/>
  <c r="D170" i="3" s="1"/>
  <c r="B171" i="1"/>
  <c r="B170" i="3" s="1"/>
  <c r="I171" i="1"/>
  <c r="I170" i="3" s="1"/>
  <c r="H171" i="1"/>
  <c r="H170" i="3" s="1"/>
  <c r="F171" i="1"/>
  <c r="F170" i="3" s="1"/>
  <c r="B162" i="1"/>
  <c r="B161" i="3" s="1"/>
  <c r="B163" i="1"/>
  <c r="B162" i="3" s="1"/>
  <c r="B164" i="1"/>
  <c r="B163" i="3" s="1"/>
  <c r="C160" i="1"/>
  <c r="C159" i="3" s="1"/>
  <c r="D160" i="1"/>
  <c r="D159" i="3" s="1"/>
  <c r="E160" i="1"/>
  <c r="E159" i="3" s="1"/>
  <c r="G160" i="1"/>
  <c r="G159" i="3" s="1"/>
  <c r="H160" i="1"/>
  <c r="H159" i="3" s="1"/>
  <c r="I160" i="1"/>
  <c r="I159" i="3" s="1"/>
  <c r="J160" i="1"/>
  <c r="J159" i="3" s="1"/>
  <c r="K160" i="1"/>
  <c r="K159" i="3" s="1"/>
  <c r="L160" i="1"/>
  <c r="L159" i="3" s="1"/>
  <c r="B160" i="1"/>
  <c r="B159" i="3" s="1"/>
  <c r="B161" i="1"/>
  <c r="B160" i="3" s="1"/>
  <c r="N170" i="3" l="1"/>
  <c r="E112" i="1"/>
  <c r="E111" i="3" s="1"/>
  <c r="E110" i="1"/>
  <c r="E109" i="3" s="1"/>
  <c r="E111" i="1"/>
  <c r="E110" i="3" s="1"/>
  <c r="M112" i="1"/>
  <c r="M111" i="3" s="1"/>
  <c r="F112" i="1"/>
  <c r="F111" i="3" s="1"/>
  <c r="C111" i="1"/>
  <c r="C110" i="3" s="1"/>
  <c r="C112" i="1"/>
  <c r="C111" i="3" s="1"/>
  <c r="G112" i="1"/>
  <c r="G111" i="3" s="1"/>
  <c r="G110" i="1"/>
  <c r="G109" i="3" s="1"/>
  <c r="G111" i="1"/>
  <c r="G110" i="3" s="1"/>
  <c r="B112" i="1"/>
  <c r="B111" i="3" s="1"/>
  <c r="B111" i="1"/>
  <c r="B110" i="3" s="1"/>
  <c r="H111" i="1"/>
  <c r="H110" i="3" s="1"/>
  <c r="H112" i="1"/>
  <c r="H111" i="3" s="1"/>
  <c r="J111" i="1"/>
  <c r="J110" i="3" s="1"/>
  <c r="J112" i="1"/>
  <c r="J111" i="3" s="1"/>
  <c r="J110" i="1"/>
  <c r="J109" i="3" s="1"/>
  <c r="K111" i="1"/>
  <c r="K110" i="3" s="1"/>
  <c r="K112" i="1"/>
  <c r="K111" i="3" s="1"/>
  <c r="I111" i="1"/>
  <c r="I110" i="3" s="1"/>
  <c r="I112" i="1"/>
  <c r="I111" i="3" s="1"/>
  <c r="I110" i="1"/>
  <c r="I109" i="3" s="1"/>
  <c r="D112" i="1"/>
  <c r="D111" i="3" s="1"/>
  <c r="D111" i="1"/>
  <c r="D110" i="3" s="1"/>
  <c r="L112" i="1"/>
  <c r="L111" i="3" s="1"/>
  <c r="L110" i="1"/>
  <c r="L109" i="3" s="1"/>
  <c r="L111" i="1"/>
  <c r="L110" i="3" s="1"/>
  <c r="F110" i="1"/>
  <c r="F109" i="3" s="1"/>
  <c r="F111" i="1"/>
  <c r="F110" i="3" s="1"/>
  <c r="M110" i="1"/>
  <c r="M109" i="3" s="1"/>
  <c r="M111" i="1"/>
  <c r="M110" i="3" s="1"/>
  <c r="H110" i="1"/>
  <c r="H109" i="3" s="1"/>
  <c r="B110" i="1"/>
  <c r="B109" i="3" s="1"/>
  <c r="C110" i="1"/>
  <c r="C109" i="3" s="1"/>
  <c r="K110" i="1"/>
  <c r="K109" i="3" s="1"/>
  <c r="D110" i="1"/>
  <c r="D109" i="3" s="1"/>
  <c r="N171" i="1"/>
  <c r="M160" i="1"/>
  <c r="M159" i="3" s="1"/>
  <c r="F160" i="1"/>
  <c r="F159" i="3" s="1"/>
  <c r="N159" i="3" l="1"/>
  <c r="N109" i="3"/>
  <c r="N110" i="3"/>
  <c r="N111" i="3"/>
  <c r="L90" i="1"/>
  <c r="L89" i="3" s="1"/>
  <c r="K90" i="1"/>
  <c r="K89" i="3" s="1"/>
  <c r="J90" i="1"/>
  <c r="J89" i="3" s="1"/>
  <c r="I90" i="1"/>
  <c r="I89" i="3" s="1"/>
  <c r="H90" i="1"/>
  <c r="H89" i="3" s="1"/>
  <c r="G90" i="1"/>
  <c r="G89" i="3" s="1"/>
  <c r="F90" i="1"/>
  <c r="F89" i="3" s="1"/>
  <c r="E90" i="1"/>
  <c r="E89" i="3" s="1"/>
  <c r="D90" i="1"/>
  <c r="D89" i="3" s="1"/>
  <c r="C90" i="1"/>
  <c r="C89" i="3" s="1"/>
  <c r="B90" i="1"/>
  <c r="B89" i="3" s="1"/>
  <c r="N89" i="3" l="1"/>
  <c r="D232" i="1"/>
  <c r="D231" i="3" s="1"/>
  <c r="F232" i="1"/>
  <c r="F231" i="3" s="1"/>
  <c r="H232" i="1"/>
  <c r="H231" i="3" s="1"/>
  <c r="J232" i="1"/>
  <c r="J231" i="3" s="1"/>
  <c r="L232" i="1"/>
  <c r="L231" i="3" s="1"/>
  <c r="C159" i="1"/>
  <c r="C158" i="3" s="1"/>
  <c r="F159" i="1"/>
  <c r="F158" i="3" s="1"/>
  <c r="J159" i="1"/>
  <c r="J158" i="3" s="1"/>
  <c r="M159" i="1"/>
  <c r="M158" i="3" s="1"/>
  <c r="C237" i="1"/>
  <c r="C236" i="3" s="1"/>
  <c r="D237" i="1"/>
  <c r="D236" i="3" s="1"/>
  <c r="E237" i="1"/>
  <c r="E236" i="3" s="1"/>
  <c r="F237" i="1"/>
  <c r="F236" i="3" s="1"/>
  <c r="G237" i="1"/>
  <c r="G236" i="3" s="1"/>
  <c r="H237" i="1"/>
  <c r="H236" i="3" s="1"/>
  <c r="I237" i="1"/>
  <c r="I236" i="3" s="1"/>
  <c r="J237" i="1"/>
  <c r="J236" i="3" s="1"/>
  <c r="K237" i="1"/>
  <c r="K236" i="3" s="1"/>
  <c r="L237" i="1"/>
  <c r="L236" i="3" s="1"/>
  <c r="M237" i="1"/>
  <c r="M236" i="3" s="1"/>
  <c r="C238" i="1"/>
  <c r="C237" i="3" s="1"/>
  <c r="D238" i="1"/>
  <c r="D237" i="3" s="1"/>
  <c r="E238" i="1"/>
  <c r="E237" i="3" s="1"/>
  <c r="F238" i="1"/>
  <c r="F237" i="3" s="1"/>
  <c r="G238" i="1"/>
  <c r="G237" i="3" s="1"/>
  <c r="H238" i="1"/>
  <c r="H237" i="3" s="1"/>
  <c r="I238" i="1"/>
  <c r="I237" i="3" s="1"/>
  <c r="J238" i="1"/>
  <c r="J237" i="3" s="1"/>
  <c r="K238" i="1"/>
  <c r="K237" i="3" s="1"/>
  <c r="L238" i="1"/>
  <c r="L237" i="3" s="1"/>
  <c r="M238" i="1"/>
  <c r="M237" i="3" s="1"/>
  <c r="C239" i="1"/>
  <c r="C238" i="3" s="1"/>
  <c r="D239" i="1"/>
  <c r="D238" i="3" s="1"/>
  <c r="E239" i="1"/>
  <c r="E238" i="3" s="1"/>
  <c r="F239" i="1"/>
  <c r="F238" i="3" s="1"/>
  <c r="G239" i="1"/>
  <c r="G238" i="3" s="1"/>
  <c r="H239" i="1"/>
  <c r="H238" i="3" s="1"/>
  <c r="I239" i="1"/>
  <c r="I238" i="3" s="1"/>
  <c r="J239" i="1"/>
  <c r="J238" i="3" s="1"/>
  <c r="K239" i="1"/>
  <c r="K238" i="3" s="1"/>
  <c r="L239" i="1"/>
  <c r="L238" i="3" s="1"/>
  <c r="M239" i="1"/>
  <c r="M238" i="3" s="1"/>
  <c r="C240" i="1"/>
  <c r="C239" i="3" s="1"/>
  <c r="D240" i="1"/>
  <c r="D239" i="3" s="1"/>
  <c r="E240" i="1"/>
  <c r="E239" i="3" s="1"/>
  <c r="F240" i="1"/>
  <c r="F239" i="3" s="1"/>
  <c r="G240" i="1"/>
  <c r="G239" i="3" s="1"/>
  <c r="H240" i="1"/>
  <c r="H239" i="3" s="1"/>
  <c r="I240" i="1"/>
  <c r="I239" i="3" s="1"/>
  <c r="J240" i="1"/>
  <c r="J239" i="3" s="1"/>
  <c r="K240" i="1"/>
  <c r="K239" i="3" s="1"/>
  <c r="L240" i="1"/>
  <c r="L239" i="3" s="1"/>
  <c r="M240" i="1"/>
  <c r="M239" i="3" s="1"/>
  <c r="C242" i="1"/>
  <c r="D242" i="1"/>
  <c r="E242" i="1"/>
  <c r="F242" i="1"/>
  <c r="G242" i="1"/>
  <c r="H242" i="1"/>
  <c r="I242" i="1"/>
  <c r="J242" i="1"/>
  <c r="K242" i="1"/>
  <c r="L242" i="1"/>
  <c r="M242" i="1"/>
  <c r="B242" i="1"/>
  <c r="B241" i="3" s="1"/>
  <c r="B240" i="1"/>
  <c r="B239" i="3" s="1"/>
  <c r="B239" i="1"/>
  <c r="B238" i="3" s="1"/>
  <c r="B238" i="1"/>
  <c r="B237" i="3" s="1"/>
  <c r="B237" i="1"/>
  <c r="B236" i="3" s="1"/>
  <c r="C234" i="1"/>
  <c r="C233" i="3" s="1"/>
  <c r="D234" i="1"/>
  <c r="D233" i="3" s="1"/>
  <c r="E234" i="1"/>
  <c r="E233" i="3" s="1"/>
  <c r="F234" i="1"/>
  <c r="F233" i="3" s="1"/>
  <c r="G234" i="1"/>
  <c r="G233" i="3" s="1"/>
  <c r="H234" i="1"/>
  <c r="H233" i="3" s="1"/>
  <c r="I234" i="1"/>
  <c r="I233" i="3" s="1"/>
  <c r="J234" i="1"/>
  <c r="J233" i="3" s="1"/>
  <c r="K234" i="1"/>
  <c r="K233" i="3" s="1"/>
  <c r="L234" i="1"/>
  <c r="L233" i="3" s="1"/>
  <c r="M234" i="1"/>
  <c r="M233" i="3" s="1"/>
  <c r="C235" i="1"/>
  <c r="C234" i="3" s="1"/>
  <c r="D235" i="1"/>
  <c r="D234" i="3" s="1"/>
  <c r="E235" i="1"/>
  <c r="E234" i="3" s="1"/>
  <c r="F235" i="1"/>
  <c r="F234" i="3" s="1"/>
  <c r="G235" i="1"/>
  <c r="G234" i="3" s="1"/>
  <c r="H235" i="1"/>
  <c r="H234" i="3" s="1"/>
  <c r="I235" i="1"/>
  <c r="I234" i="3" s="1"/>
  <c r="J235" i="1"/>
  <c r="J234" i="3" s="1"/>
  <c r="K235" i="1"/>
  <c r="K234" i="3" s="1"/>
  <c r="L235" i="1"/>
  <c r="L234" i="3" s="1"/>
  <c r="M235" i="1"/>
  <c r="M234" i="3" s="1"/>
  <c r="B235" i="1"/>
  <c r="B234" i="3" s="1"/>
  <c r="B234" i="1"/>
  <c r="B233" i="3" s="1"/>
  <c r="C227" i="1"/>
  <c r="C226" i="3" s="1"/>
  <c r="D227" i="1"/>
  <c r="D226" i="3" s="1"/>
  <c r="E227" i="1"/>
  <c r="E226" i="3" s="1"/>
  <c r="F227" i="1"/>
  <c r="F226" i="3" s="1"/>
  <c r="G227" i="1"/>
  <c r="G226" i="3" s="1"/>
  <c r="H227" i="1"/>
  <c r="H226" i="3" s="1"/>
  <c r="I227" i="1"/>
  <c r="I226" i="3" s="1"/>
  <c r="J227" i="1"/>
  <c r="J226" i="3" s="1"/>
  <c r="K227" i="1"/>
  <c r="K226" i="3" s="1"/>
  <c r="L227" i="1"/>
  <c r="L226" i="3" s="1"/>
  <c r="M227" i="1"/>
  <c r="M226" i="3" s="1"/>
  <c r="C228" i="1"/>
  <c r="C227" i="3" s="1"/>
  <c r="D228" i="1"/>
  <c r="D227" i="3" s="1"/>
  <c r="E228" i="1"/>
  <c r="E227" i="3" s="1"/>
  <c r="F228" i="1"/>
  <c r="F227" i="3" s="1"/>
  <c r="G228" i="1"/>
  <c r="G227" i="3" s="1"/>
  <c r="H228" i="1"/>
  <c r="H227" i="3" s="1"/>
  <c r="I228" i="1"/>
  <c r="I227" i="3" s="1"/>
  <c r="J228" i="1"/>
  <c r="J227" i="3" s="1"/>
  <c r="K228" i="1"/>
  <c r="K227" i="3" s="1"/>
  <c r="L228" i="1"/>
  <c r="L227" i="3" s="1"/>
  <c r="M228" i="1"/>
  <c r="M227" i="3" s="1"/>
  <c r="C229" i="1"/>
  <c r="C228" i="3" s="1"/>
  <c r="D229" i="1"/>
  <c r="D228" i="3" s="1"/>
  <c r="E229" i="1"/>
  <c r="E228" i="3" s="1"/>
  <c r="F229" i="1"/>
  <c r="F228" i="3" s="1"/>
  <c r="G229" i="1"/>
  <c r="G228" i="3" s="1"/>
  <c r="H229" i="1"/>
  <c r="H228" i="3" s="1"/>
  <c r="I229" i="1"/>
  <c r="I228" i="3" s="1"/>
  <c r="J229" i="1"/>
  <c r="J228" i="3" s="1"/>
  <c r="K229" i="1"/>
  <c r="K228" i="3" s="1"/>
  <c r="L229" i="1"/>
  <c r="L228" i="3" s="1"/>
  <c r="M229" i="1"/>
  <c r="M228" i="3" s="1"/>
  <c r="C230" i="1"/>
  <c r="C229" i="3" s="1"/>
  <c r="D230" i="1"/>
  <c r="D229" i="3" s="1"/>
  <c r="E230" i="1"/>
  <c r="E229" i="3" s="1"/>
  <c r="F230" i="1"/>
  <c r="F229" i="3" s="1"/>
  <c r="G230" i="1"/>
  <c r="G229" i="3" s="1"/>
  <c r="H230" i="1"/>
  <c r="H229" i="3" s="1"/>
  <c r="I230" i="1"/>
  <c r="I229" i="3" s="1"/>
  <c r="J230" i="1"/>
  <c r="J229" i="3" s="1"/>
  <c r="K230" i="1"/>
  <c r="K229" i="3" s="1"/>
  <c r="L230" i="1"/>
  <c r="L229" i="3" s="1"/>
  <c r="M230" i="1"/>
  <c r="M229" i="3" s="1"/>
  <c r="C231" i="1"/>
  <c r="C230" i="3" s="1"/>
  <c r="D231" i="1"/>
  <c r="D230" i="3" s="1"/>
  <c r="E231" i="1"/>
  <c r="E230" i="3" s="1"/>
  <c r="F231" i="1"/>
  <c r="F230" i="3" s="1"/>
  <c r="G231" i="1"/>
  <c r="G230" i="3" s="1"/>
  <c r="H231" i="1"/>
  <c r="H230" i="3" s="1"/>
  <c r="I231" i="1"/>
  <c r="I230" i="3" s="1"/>
  <c r="J231" i="1"/>
  <c r="J230" i="3" s="1"/>
  <c r="K231" i="1"/>
  <c r="K230" i="3" s="1"/>
  <c r="L231" i="1"/>
  <c r="L230" i="3" s="1"/>
  <c r="M231" i="1"/>
  <c r="M230" i="3" s="1"/>
  <c r="C232" i="1"/>
  <c r="C231" i="3" s="1"/>
  <c r="E232" i="1"/>
  <c r="E231" i="3" s="1"/>
  <c r="G232" i="1"/>
  <c r="G231" i="3" s="1"/>
  <c r="I232" i="1"/>
  <c r="I231" i="3" s="1"/>
  <c r="K232" i="1"/>
  <c r="K231" i="3" s="1"/>
  <c r="M232" i="1"/>
  <c r="M231" i="3" s="1"/>
  <c r="B232" i="1"/>
  <c r="B231" i="3" s="1"/>
  <c r="B231" i="1"/>
  <c r="B230" i="3" s="1"/>
  <c r="B230" i="1"/>
  <c r="B229" i="3" s="1"/>
  <c r="B229" i="1"/>
  <c r="B228" i="3" s="1"/>
  <c r="B228" i="1"/>
  <c r="B227" i="3" s="1"/>
  <c r="B227" i="1"/>
  <c r="B226" i="3" s="1"/>
  <c r="C222" i="1"/>
  <c r="C221" i="3" s="1"/>
  <c r="D222" i="1"/>
  <c r="D221" i="3" s="1"/>
  <c r="E222" i="1"/>
  <c r="E221" i="3" s="1"/>
  <c r="F222" i="1"/>
  <c r="F221" i="3" s="1"/>
  <c r="G222" i="1"/>
  <c r="G221" i="3" s="1"/>
  <c r="H222" i="1"/>
  <c r="H221" i="3" s="1"/>
  <c r="I222" i="1"/>
  <c r="I221" i="3" s="1"/>
  <c r="J222" i="1"/>
  <c r="J221" i="3" s="1"/>
  <c r="K222" i="1"/>
  <c r="K221" i="3" s="1"/>
  <c r="L222" i="1"/>
  <c r="L221" i="3" s="1"/>
  <c r="M222" i="1"/>
  <c r="M221" i="3" s="1"/>
  <c r="C223" i="1"/>
  <c r="C222" i="3" s="1"/>
  <c r="D223" i="1"/>
  <c r="D222" i="3" s="1"/>
  <c r="E223" i="1"/>
  <c r="E222" i="3" s="1"/>
  <c r="F223" i="1"/>
  <c r="F222" i="3" s="1"/>
  <c r="G223" i="1"/>
  <c r="G222" i="3" s="1"/>
  <c r="H223" i="1"/>
  <c r="H222" i="3" s="1"/>
  <c r="I223" i="1"/>
  <c r="I222" i="3" s="1"/>
  <c r="J223" i="1"/>
  <c r="J222" i="3" s="1"/>
  <c r="K223" i="1"/>
  <c r="K222" i="3" s="1"/>
  <c r="L223" i="1"/>
  <c r="L222" i="3" s="1"/>
  <c r="M223" i="1"/>
  <c r="M222" i="3" s="1"/>
  <c r="C224" i="1"/>
  <c r="C223" i="3" s="1"/>
  <c r="D224" i="1"/>
  <c r="D223" i="3" s="1"/>
  <c r="E224" i="1"/>
  <c r="E223" i="3" s="1"/>
  <c r="F224" i="1"/>
  <c r="F223" i="3" s="1"/>
  <c r="G224" i="1"/>
  <c r="G223" i="3" s="1"/>
  <c r="H224" i="1"/>
  <c r="H223" i="3" s="1"/>
  <c r="I224" i="1"/>
  <c r="I223" i="3" s="1"/>
  <c r="J224" i="1"/>
  <c r="J223" i="3" s="1"/>
  <c r="K224" i="1"/>
  <c r="K223" i="3" s="1"/>
  <c r="L224" i="1"/>
  <c r="L223" i="3" s="1"/>
  <c r="M224" i="1"/>
  <c r="M223" i="3" s="1"/>
  <c r="C225" i="1"/>
  <c r="C224" i="3" s="1"/>
  <c r="D225" i="1"/>
  <c r="D224" i="3" s="1"/>
  <c r="E225" i="1"/>
  <c r="E224" i="3" s="1"/>
  <c r="F225" i="1"/>
  <c r="F224" i="3" s="1"/>
  <c r="G225" i="1"/>
  <c r="G224" i="3" s="1"/>
  <c r="H225" i="1"/>
  <c r="H224" i="3" s="1"/>
  <c r="I225" i="1"/>
  <c r="I224" i="3" s="1"/>
  <c r="J225" i="1"/>
  <c r="J224" i="3" s="1"/>
  <c r="K225" i="1"/>
  <c r="K224" i="3" s="1"/>
  <c r="L225" i="1"/>
  <c r="L224" i="3" s="1"/>
  <c r="M225" i="1"/>
  <c r="M224" i="3" s="1"/>
  <c r="B225" i="1"/>
  <c r="B224" i="3" s="1"/>
  <c r="B224" i="1"/>
  <c r="B223" i="3" s="1"/>
  <c r="B223" i="1"/>
  <c r="B222" i="3" s="1"/>
  <c r="B222" i="1"/>
  <c r="B221" i="3" s="1"/>
  <c r="C216" i="1"/>
  <c r="C215" i="3" s="1"/>
  <c r="D216" i="1"/>
  <c r="D215" i="3" s="1"/>
  <c r="E216" i="1"/>
  <c r="E215" i="3" s="1"/>
  <c r="F216" i="1"/>
  <c r="F215" i="3" s="1"/>
  <c r="G216" i="1"/>
  <c r="G215" i="3" s="1"/>
  <c r="H216" i="1"/>
  <c r="H215" i="3" s="1"/>
  <c r="I216" i="1"/>
  <c r="I215" i="3" s="1"/>
  <c r="J216" i="1"/>
  <c r="J215" i="3" s="1"/>
  <c r="K216" i="1"/>
  <c r="K215" i="3" s="1"/>
  <c r="L216" i="1"/>
  <c r="L215" i="3" s="1"/>
  <c r="M216" i="1"/>
  <c r="M215" i="3" s="1"/>
  <c r="C218" i="1"/>
  <c r="C217" i="3" s="1"/>
  <c r="D218" i="1"/>
  <c r="D217" i="3" s="1"/>
  <c r="E218" i="1"/>
  <c r="E217" i="3" s="1"/>
  <c r="F218" i="1"/>
  <c r="F217" i="3" s="1"/>
  <c r="G218" i="1"/>
  <c r="G217" i="3" s="1"/>
  <c r="H218" i="1"/>
  <c r="H217" i="3" s="1"/>
  <c r="I218" i="1"/>
  <c r="I217" i="3" s="1"/>
  <c r="J218" i="1"/>
  <c r="J217" i="3" s="1"/>
  <c r="K218" i="1"/>
  <c r="K217" i="3" s="1"/>
  <c r="L218" i="1"/>
  <c r="L217" i="3" s="1"/>
  <c r="M218" i="1"/>
  <c r="M217" i="3" s="1"/>
  <c r="C219" i="1"/>
  <c r="C218" i="3" s="1"/>
  <c r="D219" i="1"/>
  <c r="D218" i="3" s="1"/>
  <c r="E219" i="1"/>
  <c r="E218" i="3" s="1"/>
  <c r="F219" i="1"/>
  <c r="F218" i="3" s="1"/>
  <c r="G219" i="1"/>
  <c r="G218" i="3" s="1"/>
  <c r="H219" i="1"/>
  <c r="H218" i="3" s="1"/>
  <c r="I219" i="1"/>
  <c r="I218" i="3" s="1"/>
  <c r="J219" i="1"/>
  <c r="J218" i="3" s="1"/>
  <c r="K219" i="1"/>
  <c r="K218" i="3" s="1"/>
  <c r="L219" i="1"/>
  <c r="L218" i="3" s="1"/>
  <c r="M219" i="1"/>
  <c r="M218" i="3" s="1"/>
  <c r="C220" i="1"/>
  <c r="C219" i="3" s="1"/>
  <c r="D220" i="1"/>
  <c r="D219" i="3" s="1"/>
  <c r="E220" i="1"/>
  <c r="E219" i="3" s="1"/>
  <c r="F220" i="1"/>
  <c r="F219" i="3" s="1"/>
  <c r="G220" i="1"/>
  <c r="G219" i="3" s="1"/>
  <c r="H220" i="1"/>
  <c r="H219" i="3" s="1"/>
  <c r="I220" i="1"/>
  <c r="I219" i="3" s="1"/>
  <c r="J220" i="1"/>
  <c r="J219" i="3" s="1"/>
  <c r="K220" i="1"/>
  <c r="K219" i="3" s="1"/>
  <c r="L220" i="1"/>
  <c r="L219" i="3" s="1"/>
  <c r="M220" i="1"/>
  <c r="M219" i="3" s="1"/>
  <c r="B220" i="1"/>
  <c r="B219" i="3" s="1"/>
  <c r="B219" i="1"/>
  <c r="B218" i="3" s="1"/>
  <c r="B218" i="1"/>
  <c r="B217" i="3" s="1"/>
  <c r="B216" i="1"/>
  <c r="B215" i="3" s="1"/>
  <c r="C210" i="1"/>
  <c r="C209" i="3" s="1"/>
  <c r="D210" i="1"/>
  <c r="D209" i="3" s="1"/>
  <c r="E210" i="1"/>
  <c r="E209" i="3" s="1"/>
  <c r="F210" i="1"/>
  <c r="F209" i="3" s="1"/>
  <c r="G210" i="1"/>
  <c r="G209" i="3" s="1"/>
  <c r="H210" i="1"/>
  <c r="H209" i="3" s="1"/>
  <c r="I210" i="1"/>
  <c r="I209" i="3" s="1"/>
  <c r="J210" i="1"/>
  <c r="J209" i="3" s="1"/>
  <c r="K210" i="1"/>
  <c r="K209" i="3" s="1"/>
  <c r="L210" i="1"/>
  <c r="L209" i="3" s="1"/>
  <c r="M210" i="1"/>
  <c r="M209" i="3" s="1"/>
  <c r="C211" i="1"/>
  <c r="C210" i="3" s="1"/>
  <c r="D211" i="1"/>
  <c r="D210" i="3" s="1"/>
  <c r="E211" i="1"/>
  <c r="E210" i="3" s="1"/>
  <c r="F211" i="1"/>
  <c r="F210" i="3" s="1"/>
  <c r="G211" i="1"/>
  <c r="G210" i="3" s="1"/>
  <c r="H211" i="1"/>
  <c r="H210" i="3" s="1"/>
  <c r="I211" i="1"/>
  <c r="I210" i="3" s="1"/>
  <c r="J211" i="1"/>
  <c r="J210" i="3" s="1"/>
  <c r="K211" i="1"/>
  <c r="K210" i="3" s="1"/>
  <c r="L211" i="1"/>
  <c r="L210" i="3" s="1"/>
  <c r="M211" i="1"/>
  <c r="M210" i="3" s="1"/>
  <c r="C212" i="1"/>
  <c r="C211" i="3" s="1"/>
  <c r="D212" i="1"/>
  <c r="D211" i="3" s="1"/>
  <c r="E212" i="1"/>
  <c r="E211" i="3" s="1"/>
  <c r="F212" i="1"/>
  <c r="F211" i="3" s="1"/>
  <c r="G212" i="1"/>
  <c r="G211" i="3" s="1"/>
  <c r="H212" i="1"/>
  <c r="H211" i="3" s="1"/>
  <c r="I212" i="1"/>
  <c r="I211" i="3" s="1"/>
  <c r="J212" i="1"/>
  <c r="J211" i="3" s="1"/>
  <c r="K212" i="1"/>
  <c r="K211" i="3" s="1"/>
  <c r="L212" i="1"/>
  <c r="L211" i="3" s="1"/>
  <c r="M212" i="1"/>
  <c r="M211" i="3" s="1"/>
  <c r="C213" i="1"/>
  <c r="C212" i="3" s="1"/>
  <c r="D213" i="1"/>
  <c r="D212" i="3" s="1"/>
  <c r="E213" i="1"/>
  <c r="E212" i="3" s="1"/>
  <c r="F213" i="1"/>
  <c r="F212" i="3" s="1"/>
  <c r="G213" i="1"/>
  <c r="G212" i="3" s="1"/>
  <c r="H213" i="1"/>
  <c r="H212" i="3" s="1"/>
  <c r="I213" i="1"/>
  <c r="I212" i="3" s="1"/>
  <c r="J213" i="1"/>
  <c r="J212" i="3" s="1"/>
  <c r="K213" i="1"/>
  <c r="K212" i="3" s="1"/>
  <c r="L213" i="1"/>
  <c r="L212" i="3" s="1"/>
  <c r="M213" i="1"/>
  <c r="M212" i="3" s="1"/>
  <c r="C214" i="1"/>
  <c r="C213" i="3" s="1"/>
  <c r="D214" i="1"/>
  <c r="D213" i="3" s="1"/>
  <c r="E214" i="1"/>
  <c r="E213" i="3" s="1"/>
  <c r="F214" i="1"/>
  <c r="F213" i="3" s="1"/>
  <c r="G214" i="1"/>
  <c r="G213" i="3" s="1"/>
  <c r="H214" i="1"/>
  <c r="H213" i="3" s="1"/>
  <c r="I214" i="1"/>
  <c r="I213" i="3" s="1"/>
  <c r="J214" i="1"/>
  <c r="J213" i="3" s="1"/>
  <c r="K214" i="1"/>
  <c r="K213" i="3" s="1"/>
  <c r="L214" i="1"/>
  <c r="L213" i="3" s="1"/>
  <c r="M214" i="1"/>
  <c r="M213" i="3" s="1"/>
  <c r="B214" i="1"/>
  <c r="B213" i="3" s="1"/>
  <c r="B213" i="1"/>
  <c r="B212" i="3" s="1"/>
  <c r="B212" i="1"/>
  <c r="B211" i="3" s="1"/>
  <c r="B211" i="1"/>
  <c r="B210" i="3" s="1"/>
  <c r="B210" i="1"/>
  <c r="B209" i="3" s="1"/>
  <c r="C208" i="1"/>
  <c r="C207" i="3" s="1"/>
  <c r="C206" i="3" s="1"/>
  <c r="D208" i="1"/>
  <c r="D207" i="3" s="1"/>
  <c r="D206" i="3" s="1"/>
  <c r="E208" i="1"/>
  <c r="E207" i="3" s="1"/>
  <c r="E206" i="3" s="1"/>
  <c r="F208" i="1"/>
  <c r="F207" i="3" s="1"/>
  <c r="F206" i="3" s="1"/>
  <c r="G208" i="1"/>
  <c r="G207" i="3" s="1"/>
  <c r="G206" i="3" s="1"/>
  <c r="H208" i="1"/>
  <c r="H207" i="3" s="1"/>
  <c r="H206" i="3" s="1"/>
  <c r="I208" i="1"/>
  <c r="I207" i="3" s="1"/>
  <c r="I206" i="3" s="1"/>
  <c r="J208" i="1"/>
  <c r="J207" i="3" s="1"/>
  <c r="J206" i="3" s="1"/>
  <c r="K208" i="1"/>
  <c r="K207" i="3" s="1"/>
  <c r="K206" i="3" s="1"/>
  <c r="L208" i="1"/>
  <c r="L207" i="3" s="1"/>
  <c r="L206" i="3" s="1"/>
  <c r="M208" i="1"/>
  <c r="M207" i="3" s="1"/>
  <c r="M206" i="3" s="1"/>
  <c r="B208" i="1"/>
  <c r="B207" i="3" s="1"/>
  <c r="C203" i="1"/>
  <c r="C202" i="3" s="1"/>
  <c r="D203" i="1"/>
  <c r="D202" i="3" s="1"/>
  <c r="E203" i="1"/>
  <c r="E202" i="3" s="1"/>
  <c r="F203" i="1"/>
  <c r="F202" i="3" s="1"/>
  <c r="G203" i="1"/>
  <c r="G202" i="3" s="1"/>
  <c r="H203" i="1"/>
  <c r="H202" i="3" s="1"/>
  <c r="I203" i="1"/>
  <c r="I202" i="3" s="1"/>
  <c r="J203" i="1"/>
  <c r="J202" i="3" s="1"/>
  <c r="K203" i="1"/>
  <c r="K202" i="3" s="1"/>
  <c r="L203" i="1"/>
  <c r="L202" i="3" s="1"/>
  <c r="M203" i="1"/>
  <c r="M202" i="3" s="1"/>
  <c r="C204" i="1"/>
  <c r="C203" i="3" s="1"/>
  <c r="D204" i="1"/>
  <c r="D203" i="3" s="1"/>
  <c r="E204" i="1"/>
  <c r="E203" i="3" s="1"/>
  <c r="F204" i="1"/>
  <c r="F203" i="3" s="1"/>
  <c r="G204" i="1"/>
  <c r="G203" i="3" s="1"/>
  <c r="H204" i="1"/>
  <c r="H203" i="3" s="1"/>
  <c r="I204" i="1"/>
  <c r="I203" i="3" s="1"/>
  <c r="J204" i="1"/>
  <c r="J203" i="3" s="1"/>
  <c r="K204" i="1"/>
  <c r="K203" i="3" s="1"/>
  <c r="L204" i="1"/>
  <c r="L203" i="3" s="1"/>
  <c r="M204" i="1"/>
  <c r="M203" i="3" s="1"/>
  <c r="C205" i="1"/>
  <c r="C204" i="3" s="1"/>
  <c r="D205" i="1"/>
  <c r="D204" i="3" s="1"/>
  <c r="E205" i="1"/>
  <c r="E204" i="3" s="1"/>
  <c r="F205" i="1"/>
  <c r="F204" i="3" s="1"/>
  <c r="G205" i="1"/>
  <c r="G204" i="3" s="1"/>
  <c r="H205" i="1"/>
  <c r="H204" i="3" s="1"/>
  <c r="I205" i="1"/>
  <c r="I204" i="3" s="1"/>
  <c r="J205" i="1"/>
  <c r="J204" i="3" s="1"/>
  <c r="K205" i="1"/>
  <c r="K204" i="3" s="1"/>
  <c r="L205" i="1"/>
  <c r="L204" i="3" s="1"/>
  <c r="M205" i="1"/>
  <c r="M204" i="3" s="1"/>
  <c r="C206" i="1"/>
  <c r="C205" i="3" s="1"/>
  <c r="D206" i="1"/>
  <c r="D205" i="3" s="1"/>
  <c r="E206" i="1"/>
  <c r="E205" i="3" s="1"/>
  <c r="F206" i="1"/>
  <c r="F205" i="3" s="1"/>
  <c r="G206" i="1"/>
  <c r="G205" i="3" s="1"/>
  <c r="H206" i="1"/>
  <c r="H205" i="3" s="1"/>
  <c r="I206" i="1"/>
  <c r="I205" i="3" s="1"/>
  <c r="J206" i="1"/>
  <c r="J205" i="3" s="1"/>
  <c r="K206" i="1"/>
  <c r="K205" i="3" s="1"/>
  <c r="L206" i="1"/>
  <c r="L205" i="3" s="1"/>
  <c r="M206" i="1"/>
  <c r="M205" i="3" s="1"/>
  <c r="B206" i="1"/>
  <c r="B205" i="3" s="1"/>
  <c r="B205" i="1"/>
  <c r="B204" i="3" s="1"/>
  <c r="B204" i="1"/>
  <c r="B203" i="3" s="1"/>
  <c r="B203" i="1"/>
  <c r="B202" i="3" s="1"/>
  <c r="C199" i="3"/>
  <c r="D199" i="3"/>
  <c r="E199" i="3"/>
  <c r="F199" i="3"/>
  <c r="G199" i="3"/>
  <c r="H199" i="3"/>
  <c r="I200" i="1"/>
  <c r="J200" i="1"/>
  <c r="J199" i="3" s="1"/>
  <c r="K200" i="1"/>
  <c r="K199" i="3" s="1"/>
  <c r="L200" i="1"/>
  <c r="L199" i="3" s="1"/>
  <c r="M200" i="1"/>
  <c r="M199" i="3" s="1"/>
  <c r="C201" i="1"/>
  <c r="C200" i="3" s="1"/>
  <c r="D201" i="1"/>
  <c r="D200" i="3" s="1"/>
  <c r="E201" i="1"/>
  <c r="E200" i="3" s="1"/>
  <c r="F201" i="1"/>
  <c r="F200" i="3" s="1"/>
  <c r="G201" i="1"/>
  <c r="G200" i="3" s="1"/>
  <c r="H201" i="1"/>
  <c r="H200" i="3" s="1"/>
  <c r="I201" i="1"/>
  <c r="I200" i="3" s="1"/>
  <c r="J201" i="1"/>
  <c r="J200" i="3" s="1"/>
  <c r="K201" i="1"/>
  <c r="K200" i="3" s="1"/>
  <c r="L201" i="1"/>
  <c r="L200" i="3" s="1"/>
  <c r="M201" i="1"/>
  <c r="M200" i="3" s="1"/>
  <c r="B201" i="1"/>
  <c r="B200" i="3" s="1"/>
  <c r="B199" i="3"/>
  <c r="C198" i="1"/>
  <c r="C197" i="3" s="1"/>
  <c r="C196" i="3" s="1"/>
  <c r="D198" i="1"/>
  <c r="D197" i="3" s="1"/>
  <c r="D196" i="3" s="1"/>
  <c r="E198" i="1"/>
  <c r="E197" i="3" s="1"/>
  <c r="E196" i="3" s="1"/>
  <c r="F198" i="1"/>
  <c r="F197" i="3" s="1"/>
  <c r="F196" i="3" s="1"/>
  <c r="G198" i="1"/>
  <c r="G197" i="3" s="1"/>
  <c r="G196" i="3" s="1"/>
  <c r="H198" i="1"/>
  <c r="H197" i="3" s="1"/>
  <c r="H196" i="3" s="1"/>
  <c r="I198" i="1"/>
  <c r="I197" i="3" s="1"/>
  <c r="I196" i="3" s="1"/>
  <c r="J198" i="1"/>
  <c r="J197" i="3" s="1"/>
  <c r="J196" i="3" s="1"/>
  <c r="K198" i="1"/>
  <c r="K197" i="3" s="1"/>
  <c r="K196" i="3" s="1"/>
  <c r="L198" i="1"/>
  <c r="L197" i="3" s="1"/>
  <c r="L196" i="3" s="1"/>
  <c r="M198" i="1"/>
  <c r="M197" i="3" s="1"/>
  <c r="M196" i="3" s="1"/>
  <c r="B198" i="1"/>
  <c r="B197" i="3" s="1"/>
  <c r="C195" i="1"/>
  <c r="C194" i="3" s="1"/>
  <c r="D195" i="1"/>
  <c r="D194" i="3" s="1"/>
  <c r="E195" i="1"/>
  <c r="E194" i="3" s="1"/>
  <c r="F195" i="1"/>
  <c r="F194" i="3" s="1"/>
  <c r="G195" i="1"/>
  <c r="G194" i="3" s="1"/>
  <c r="H195" i="1"/>
  <c r="H194" i="3" s="1"/>
  <c r="I195" i="1"/>
  <c r="I194" i="3" s="1"/>
  <c r="J195" i="1"/>
  <c r="J194" i="3" s="1"/>
  <c r="K195" i="1"/>
  <c r="K194" i="3" s="1"/>
  <c r="L195" i="1"/>
  <c r="L194" i="3" s="1"/>
  <c r="M195" i="1"/>
  <c r="M194" i="3" s="1"/>
  <c r="C196" i="1"/>
  <c r="C195" i="3" s="1"/>
  <c r="D196" i="1"/>
  <c r="D195" i="3" s="1"/>
  <c r="E196" i="1"/>
  <c r="E195" i="3" s="1"/>
  <c r="F196" i="1"/>
  <c r="F195" i="3" s="1"/>
  <c r="G196" i="1"/>
  <c r="G195" i="3" s="1"/>
  <c r="H196" i="1"/>
  <c r="H195" i="3" s="1"/>
  <c r="I196" i="1"/>
  <c r="I195" i="3" s="1"/>
  <c r="J196" i="1"/>
  <c r="J195" i="3" s="1"/>
  <c r="K196" i="1"/>
  <c r="K195" i="3" s="1"/>
  <c r="L196" i="1"/>
  <c r="L195" i="3" s="1"/>
  <c r="M196" i="1"/>
  <c r="M195" i="3" s="1"/>
  <c r="B196" i="1"/>
  <c r="B195" i="3" s="1"/>
  <c r="B195" i="1"/>
  <c r="B194" i="3" s="1"/>
  <c r="C189" i="1"/>
  <c r="C188" i="3" s="1"/>
  <c r="D189" i="1"/>
  <c r="D188" i="3" s="1"/>
  <c r="E189" i="1"/>
  <c r="E188" i="3" s="1"/>
  <c r="F189" i="1"/>
  <c r="F188" i="3" s="1"/>
  <c r="G189" i="1"/>
  <c r="G188" i="3" s="1"/>
  <c r="H189" i="1"/>
  <c r="H188" i="3" s="1"/>
  <c r="I189" i="1"/>
  <c r="I188" i="3" s="1"/>
  <c r="J189" i="1"/>
  <c r="J188" i="3" s="1"/>
  <c r="K189" i="1"/>
  <c r="K188" i="3" s="1"/>
  <c r="L189" i="1"/>
  <c r="L188" i="3" s="1"/>
  <c r="M189" i="1"/>
  <c r="M188" i="3" s="1"/>
  <c r="C190" i="1"/>
  <c r="C189" i="3" s="1"/>
  <c r="D190" i="1"/>
  <c r="D189" i="3" s="1"/>
  <c r="E190" i="1"/>
  <c r="E189" i="3" s="1"/>
  <c r="F190" i="1"/>
  <c r="F189" i="3" s="1"/>
  <c r="G190" i="1"/>
  <c r="G189" i="3" s="1"/>
  <c r="H190" i="1"/>
  <c r="H189" i="3" s="1"/>
  <c r="I190" i="1"/>
  <c r="I189" i="3" s="1"/>
  <c r="J190" i="1"/>
  <c r="J189" i="3" s="1"/>
  <c r="K190" i="1"/>
  <c r="K189" i="3" s="1"/>
  <c r="L190" i="1"/>
  <c r="L189" i="3" s="1"/>
  <c r="M190" i="1"/>
  <c r="M189" i="3" s="1"/>
  <c r="C191" i="1"/>
  <c r="C190" i="3" s="1"/>
  <c r="D191" i="1"/>
  <c r="D190" i="3" s="1"/>
  <c r="E191" i="1"/>
  <c r="E190" i="3" s="1"/>
  <c r="F191" i="1"/>
  <c r="F190" i="3" s="1"/>
  <c r="G191" i="1"/>
  <c r="G190" i="3" s="1"/>
  <c r="H191" i="1"/>
  <c r="H190" i="3" s="1"/>
  <c r="I191" i="1"/>
  <c r="I190" i="3" s="1"/>
  <c r="J191" i="1"/>
  <c r="J190" i="3" s="1"/>
  <c r="K191" i="1"/>
  <c r="K190" i="3" s="1"/>
  <c r="L191" i="1"/>
  <c r="L190" i="3" s="1"/>
  <c r="M191" i="1"/>
  <c r="M190" i="3" s="1"/>
  <c r="C192" i="1"/>
  <c r="C191" i="3" s="1"/>
  <c r="D192" i="1"/>
  <c r="D191" i="3" s="1"/>
  <c r="E192" i="1"/>
  <c r="E191" i="3" s="1"/>
  <c r="F192" i="1"/>
  <c r="F191" i="3" s="1"/>
  <c r="G192" i="1"/>
  <c r="G191" i="3" s="1"/>
  <c r="H192" i="1"/>
  <c r="H191" i="3" s="1"/>
  <c r="I192" i="1"/>
  <c r="I191" i="3" s="1"/>
  <c r="J192" i="1"/>
  <c r="J191" i="3" s="1"/>
  <c r="K192" i="1"/>
  <c r="K191" i="3" s="1"/>
  <c r="L192" i="1"/>
  <c r="L191" i="3" s="1"/>
  <c r="M192" i="1"/>
  <c r="M191" i="3" s="1"/>
  <c r="C193" i="1"/>
  <c r="C192" i="3" s="1"/>
  <c r="D193" i="1"/>
  <c r="D192" i="3" s="1"/>
  <c r="E193" i="1"/>
  <c r="E192" i="3" s="1"/>
  <c r="G193" i="1"/>
  <c r="G192" i="3" s="1"/>
  <c r="H193" i="1"/>
  <c r="H192" i="3" s="1"/>
  <c r="I193" i="1"/>
  <c r="I192" i="3" s="1"/>
  <c r="J193" i="1"/>
  <c r="J192" i="3" s="1"/>
  <c r="K193" i="1"/>
  <c r="K192" i="3" s="1"/>
  <c r="L193" i="1"/>
  <c r="L192" i="3" s="1"/>
  <c r="M193" i="1"/>
  <c r="M192" i="3" s="1"/>
  <c r="B193" i="1"/>
  <c r="B192" i="3" s="1"/>
  <c r="B192" i="1"/>
  <c r="B191" i="3" s="1"/>
  <c r="B191" i="1"/>
  <c r="B190" i="3" s="1"/>
  <c r="B190" i="1"/>
  <c r="B189" i="3" s="1"/>
  <c r="B189" i="1"/>
  <c r="B188" i="3" s="1"/>
  <c r="C187" i="1"/>
  <c r="C186" i="3" s="1"/>
  <c r="D187" i="1"/>
  <c r="D186" i="3" s="1"/>
  <c r="E187" i="1"/>
  <c r="E186" i="3" s="1"/>
  <c r="F187" i="1"/>
  <c r="F186" i="3" s="1"/>
  <c r="G187" i="1"/>
  <c r="G186" i="3" s="1"/>
  <c r="H187" i="1"/>
  <c r="H186" i="3" s="1"/>
  <c r="I187" i="1"/>
  <c r="I186" i="3" s="1"/>
  <c r="J187" i="1"/>
  <c r="J186" i="3" s="1"/>
  <c r="K187" i="1"/>
  <c r="K186" i="3" s="1"/>
  <c r="L187" i="1"/>
  <c r="L186" i="3" s="1"/>
  <c r="M187" i="1"/>
  <c r="M186" i="3" s="1"/>
  <c r="B187" i="1"/>
  <c r="C182" i="1"/>
  <c r="C181" i="3" s="1"/>
  <c r="D182" i="1"/>
  <c r="D181" i="3" s="1"/>
  <c r="E182" i="1"/>
  <c r="E181" i="3" s="1"/>
  <c r="F182" i="1"/>
  <c r="F181" i="3" s="1"/>
  <c r="G182" i="1"/>
  <c r="G181" i="3" s="1"/>
  <c r="H182" i="1"/>
  <c r="H181" i="3" s="1"/>
  <c r="I182" i="1"/>
  <c r="I181" i="3" s="1"/>
  <c r="J182" i="1"/>
  <c r="J181" i="3" s="1"/>
  <c r="K182" i="1"/>
  <c r="K181" i="3" s="1"/>
  <c r="L182" i="1"/>
  <c r="L181" i="3" s="1"/>
  <c r="M182" i="1"/>
  <c r="M181" i="3" s="1"/>
  <c r="C183" i="1"/>
  <c r="C182" i="3" s="1"/>
  <c r="D183" i="1"/>
  <c r="D182" i="3" s="1"/>
  <c r="E183" i="1"/>
  <c r="E182" i="3" s="1"/>
  <c r="F183" i="1"/>
  <c r="F182" i="3" s="1"/>
  <c r="G183" i="1"/>
  <c r="G182" i="3" s="1"/>
  <c r="H183" i="1"/>
  <c r="H182" i="3" s="1"/>
  <c r="I183" i="1"/>
  <c r="I182" i="3" s="1"/>
  <c r="J183" i="1"/>
  <c r="J182" i="3" s="1"/>
  <c r="K183" i="1"/>
  <c r="K182" i="3" s="1"/>
  <c r="L183" i="1"/>
  <c r="L182" i="3" s="1"/>
  <c r="M183" i="1"/>
  <c r="M182" i="3" s="1"/>
  <c r="C184" i="1"/>
  <c r="C183" i="3" s="1"/>
  <c r="D184" i="1"/>
  <c r="D183" i="3" s="1"/>
  <c r="E184" i="1"/>
  <c r="E183" i="3" s="1"/>
  <c r="F184" i="1"/>
  <c r="F183" i="3" s="1"/>
  <c r="G184" i="1"/>
  <c r="G183" i="3" s="1"/>
  <c r="H184" i="1"/>
  <c r="H183" i="3" s="1"/>
  <c r="I184" i="1"/>
  <c r="I183" i="3" s="1"/>
  <c r="J184" i="1"/>
  <c r="J183" i="3" s="1"/>
  <c r="K184" i="1"/>
  <c r="K183" i="3" s="1"/>
  <c r="L184" i="1"/>
  <c r="L183" i="3" s="1"/>
  <c r="M184" i="1"/>
  <c r="M183" i="3" s="1"/>
  <c r="C185" i="1"/>
  <c r="C184" i="3" s="1"/>
  <c r="D185" i="1"/>
  <c r="D184" i="3" s="1"/>
  <c r="E185" i="1"/>
  <c r="E184" i="3" s="1"/>
  <c r="F185" i="1"/>
  <c r="F184" i="3" s="1"/>
  <c r="G185" i="1"/>
  <c r="G184" i="3" s="1"/>
  <c r="H185" i="1"/>
  <c r="H184" i="3" s="1"/>
  <c r="I185" i="1"/>
  <c r="I184" i="3" s="1"/>
  <c r="J185" i="1"/>
  <c r="J184" i="3" s="1"/>
  <c r="K185" i="1"/>
  <c r="K184" i="3" s="1"/>
  <c r="L185" i="1"/>
  <c r="L184" i="3" s="1"/>
  <c r="M185" i="1"/>
  <c r="M184" i="3" s="1"/>
  <c r="C186" i="1"/>
  <c r="C185" i="3" s="1"/>
  <c r="D186" i="1"/>
  <c r="D185" i="3" s="1"/>
  <c r="E186" i="1"/>
  <c r="E185" i="3" s="1"/>
  <c r="F186" i="1"/>
  <c r="F185" i="3" s="1"/>
  <c r="G186" i="1"/>
  <c r="G185" i="3" s="1"/>
  <c r="H186" i="1"/>
  <c r="H185" i="3" s="1"/>
  <c r="I186" i="1"/>
  <c r="I185" i="3" s="1"/>
  <c r="J186" i="1"/>
  <c r="J185" i="3" s="1"/>
  <c r="K186" i="1"/>
  <c r="K185" i="3" s="1"/>
  <c r="L186" i="1"/>
  <c r="L185" i="3" s="1"/>
  <c r="M186" i="1"/>
  <c r="M185" i="3" s="1"/>
  <c r="B186" i="1"/>
  <c r="B185" i="3" s="1"/>
  <c r="B185" i="1"/>
  <c r="B184" i="3" s="1"/>
  <c r="B184" i="1"/>
  <c r="B183" i="3" s="1"/>
  <c r="B183" i="1"/>
  <c r="B182" i="3" s="1"/>
  <c r="B182" i="1"/>
  <c r="B181" i="3" s="1"/>
  <c r="C178" i="1"/>
  <c r="C177" i="3" s="1"/>
  <c r="D178" i="1"/>
  <c r="D177" i="3" s="1"/>
  <c r="E178" i="1"/>
  <c r="E177" i="3" s="1"/>
  <c r="F178" i="1"/>
  <c r="F177" i="3" s="1"/>
  <c r="G178" i="1"/>
  <c r="G177" i="3" s="1"/>
  <c r="H178" i="1"/>
  <c r="H177" i="3" s="1"/>
  <c r="I178" i="1"/>
  <c r="I177" i="3" s="1"/>
  <c r="J178" i="1"/>
  <c r="J177" i="3" s="1"/>
  <c r="K178" i="1"/>
  <c r="K177" i="3" s="1"/>
  <c r="L178" i="1"/>
  <c r="L177" i="3" s="1"/>
  <c r="M178" i="1"/>
  <c r="M177" i="3" s="1"/>
  <c r="C179" i="1"/>
  <c r="C178" i="3" s="1"/>
  <c r="D179" i="1"/>
  <c r="D178" i="3" s="1"/>
  <c r="E179" i="1"/>
  <c r="E178" i="3" s="1"/>
  <c r="F179" i="1"/>
  <c r="F178" i="3" s="1"/>
  <c r="G179" i="1"/>
  <c r="G178" i="3" s="1"/>
  <c r="H179" i="1"/>
  <c r="H178" i="3" s="1"/>
  <c r="I179" i="1"/>
  <c r="I178" i="3" s="1"/>
  <c r="J179" i="1"/>
  <c r="J178" i="3" s="1"/>
  <c r="K179" i="1"/>
  <c r="K178" i="3" s="1"/>
  <c r="L179" i="1"/>
  <c r="L178" i="3" s="1"/>
  <c r="M179" i="1"/>
  <c r="M178" i="3" s="1"/>
  <c r="C180" i="1"/>
  <c r="C179" i="3" s="1"/>
  <c r="D180" i="1"/>
  <c r="D179" i="3" s="1"/>
  <c r="E180" i="1"/>
  <c r="E179" i="3" s="1"/>
  <c r="F180" i="1"/>
  <c r="F179" i="3" s="1"/>
  <c r="G180" i="1"/>
  <c r="G179" i="3" s="1"/>
  <c r="H180" i="1"/>
  <c r="H179" i="3" s="1"/>
  <c r="I180" i="1"/>
  <c r="I179" i="3" s="1"/>
  <c r="J180" i="1"/>
  <c r="J179" i="3" s="1"/>
  <c r="K180" i="1"/>
  <c r="K179" i="3" s="1"/>
  <c r="L180" i="1"/>
  <c r="L179" i="3" s="1"/>
  <c r="M180" i="1"/>
  <c r="M179" i="3" s="1"/>
  <c r="B180" i="1"/>
  <c r="B179" i="3" s="1"/>
  <c r="B179" i="1"/>
  <c r="B178" i="3" s="1"/>
  <c r="B178" i="1"/>
  <c r="B177" i="3" s="1"/>
  <c r="C157" i="1"/>
  <c r="C156" i="3" s="1"/>
  <c r="D157" i="1"/>
  <c r="D156" i="3" s="1"/>
  <c r="E157" i="1"/>
  <c r="E156" i="3" s="1"/>
  <c r="F157" i="1"/>
  <c r="F156" i="3" s="1"/>
  <c r="G157" i="1"/>
  <c r="G156" i="3" s="1"/>
  <c r="H157" i="1"/>
  <c r="H156" i="3" s="1"/>
  <c r="I157" i="1"/>
  <c r="I156" i="3" s="1"/>
  <c r="J157" i="1"/>
  <c r="J156" i="3" s="1"/>
  <c r="K157" i="1"/>
  <c r="K156" i="3" s="1"/>
  <c r="L157" i="1"/>
  <c r="L156" i="3" s="1"/>
  <c r="M157" i="1"/>
  <c r="M156" i="3" s="1"/>
  <c r="C158" i="1"/>
  <c r="C157" i="3" s="1"/>
  <c r="D158" i="1"/>
  <c r="D157" i="3" s="1"/>
  <c r="E158" i="1"/>
  <c r="E157" i="3" s="1"/>
  <c r="F158" i="1"/>
  <c r="F157" i="3" s="1"/>
  <c r="G158" i="1"/>
  <c r="G157" i="3" s="1"/>
  <c r="H158" i="1"/>
  <c r="H157" i="3" s="1"/>
  <c r="I158" i="1"/>
  <c r="I157" i="3" s="1"/>
  <c r="J158" i="1"/>
  <c r="J157" i="3" s="1"/>
  <c r="K158" i="1"/>
  <c r="K157" i="3" s="1"/>
  <c r="L158" i="1"/>
  <c r="L157" i="3" s="1"/>
  <c r="M158" i="1"/>
  <c r="M157" i="3" s="1"/>
  <c r="D159" i="1"/>
  <c r="D158" i="3" s="1"/>
  <c r="E159" i="1"/>
  <c r="E158" i="3" s="1"/>
  <c r="G159" i="1"/>
  <c r="G158" i="3" s="1"/>
  <c r="H159" i="1"/>
  <c r="H158" i="3" s="1"/>
  <c r="I159" i="1"/>
  <c r="I158" i="3" s="1"/>
  <c r="K159" i="1"/>
  <c r="K158" i="3" s="1"/>
  <c r="L159" i="1"/>
  <c r="L158" i="3" s="1"/>
  <c r="C161" i="1"/>
  <c r="C160" i="3" s="1"/>
  <c r="D161" i="1"/>
  <c r="D160" i="3" s="1"/>
  <c r="E161" i="1"/>
  <c r="E160" i="3" s="1"/>
  <c r="F161" i="1"/>
  <c r="F160" i="3" s="1"/>
  <c r="G161" i="1"/>
  <c r="G160" i="3" s="1"/>
  <c r="H161" i="1"/>
  <c r="H160" i="3" s="1"/>
  <c r="I161" i="1"/>
  <c r="I160" i="3" s="1"/>
  <c r="J161" i="1"/>
  <c r="J160" i="3" s="1"/>
  <c r="K161" i="1"/>
  <c r="K160" i="3" s="1"/>
  <c r="L161" i="1"/>
  <c r="L160" i="3" s="1"/>
  <c r="M161" i="1"/>
  <c r="M160" i="3" s="1"/>
  <c r="C162" i="1"/>
  <c r="C161" i="3" s="1"/>
  <c r="D162" i="1"/>
  <c r="D161" i="3" s="1"/>
  <c r="E162" i="1"/>
  <c r="E161" i="3" s="1"/>
  <c r="F162" i="1"/>
  <c r="F161" i="3" s="1"/>
  <c r="G162" i="1"/>
  <c r="G161" i="3" s="1"/>
  <c r="H162" i="1"/>
  <c r="H161" i="3" s="1"/>
  <c r="I162" i="1"/>
  <c r="I161" i="3" s="1"/>
  <c r="J162" i="1"/>
  <c r="J161" i="3" s="1"/>
  <c r="K162" i="1"/>
  <c r="K161" i="3" s="1"/>
  <c r="L162" i="1"/>
  <c r="L161" i="3" s="1"/>
  <c r="M162" i="1"/>
  <c r="M161" i="3" s="1"/>
  <c r="C163" i="1"/>
  <c r="C162" i="3" s="1"/>
  <c r="D163" i="1"/>
  <c r="D162" i="3" s="1"/>
  <c r="E163" i="1"/>
  <c r="E162" i="3" s="1"/>
  <c r="F163" i="1"/>
  <c r="F162" i="3" s="1"/>
  <c r="G163" i="1"/>
  <c r="G162" i="3" s="1"/>
  <c r="H163" i="1"/>
  <c r="H162" i="3" s="1"/>
  <c r="I163" i="1"/>
  <c r="I162" i="3" s="1"/>
  <c r="J163" i="1"/>
  <c r="J162" i="3" s="1"/>
  <c r="K163" i="1"/>
  <c r="K162" i="3" s="1"/>
  <c r="L163" i="1"/>
  <c r="L162" i="3" s="1"/>
  <c r="M163" i="1"/>
  <c r="M162" i="3" s="1"/>
  <c r="C164" i="1"/>
  <c r="C163" i="3" s="1"/>
  <c r="D164" i="1"/>
  <c r="D163" i="3" s="1"/>
  <c r="E164" i="1"/>
  <c r="E163" i="3" s="1"/>
  <c r="F164" i="1"/>
  <c r="F163" i="3" s="1"/>
  <c r="G164" i="1"/>
  <c r="G163" i="3" s="1"/>
  <c r="H164" i="1"/>
  <c r="H163" i="3" s="1"/>
  <c r="I164" i="1"/>
  <c r="I163" i="3" s="1"/>
  <c r="J164" i="1"/>
  <c r="J163" i="3" s="1"/>
  <c r="K164" i="1"/>
  <c r="K163" i="3" s="1"/>
  <c r="L164" i="1"/>
  <c r="L163" i="3" s="1"/>
  <c r="M164" i="1"/>
  <c r="M163" i="3" s="1"/>
  <c r="D164" i="3"/>
  <c r="E164" i="3"/>
  <c r="F164" i="3"/>
  <c r="G164" i="3"/>
  <c r="H164" i="3"/>
  <c r="I164" i="3"/>
  <c r="J164" i="3"/>
  <c r="K164" i="3"/>
  <c r="L164" i="3"/>
  <c r="M164" i="3"/>
  <c r="C166" i="1"/>
  <c r="C165" i="3" s="1"/>
  <c r="D166" i="1"/>
  <c r="D165" i="3" s="1"/>
  <c r="E166" i="1"/>
  <c r="E165" i="3" s="1"/>
  <c r="F166" i="1"/>
  <c r="F165" i="3" s="1"/>
  <c r="G166" i="1"/>
  <c r="G165" i="3" s="1"/>
  <c r="H166" i="1"/>
  <c r="H165" i="3" s="1"/>
  <c r="I166" i="1"/>
  <c r="I165" i="3" s="1"/>
  <c r="J166" i="1"/>
  <c r="J165" i="3" s="1"/>
  <c r="K166" i="1"/>
  <c r="K165" i="3" s="1"/>
  <c r="L166" i="1"/>
  <c r="L165" i="3" s="1"/>
  <c r="M166" i="1"/>
  <c r="M165" i="3" s="1"/>
  <c r="C167" i="1"/>
  <c r="C166" i="3" s="1"/>
  <c r="D167" i="1"/>
  <c r="D166" i="3" s="1"/>
  <c r="E167" i="1"/>
  <c r="E166" i="3" s="1"/>
  <c r="F167" i="1"/>
  <c r="F166" i="3" s="1"/>
  <c r="G167" i="1"/>
  <c r="G166" i="3" s="1"/>
  <c r="H167" i="1"/>
  <c r="H166" i="3" s="1"/>
  <c r="I167" i="1"/>
  <c r="I166" i="3" s="1"/>
  <c r="J167" i="1"/>
  <c r="J166" i="3" s="1"/>
  <c r="K167" i="1"/>
  <c r="K166" i="3" s="1"/>
  <c r="L167" i="1"/>
  <c r="L166" i="3" s="1"/>
  <c r="M167" i="1"/>
  <c r="M166" i="3" s="1"/>
  <c r="C168" i="1"/>
  <c r="C167" i="3" s="1"/>
  <c r="D168" i="1"/>
  <c r="D167" i="3" s="1"/>
  <c r="E168" i="1"/>
  <c r="E167" i="3" s="1"/>
  <c r="F168" i="1"/>
  <c r="F167" i="3" s="1"/>
  <c r="G168" i="1"/>
  <c r="G167" i="3" s="1"/>
  <c r="H168" i="1"/>
  <c r="H167" i="3" s="1"/>
  <c r="I168" i="1"/>
  <c r="I167" i="3" s="1"/>
  <c r="J168" i="1"/>
  <c r="J167" i="3" s="1"/>
  <c r="K168" i="1"/>
  <c r="K167" i="3" s="1"/>
  <c r="L168" i="1"/>
  <c r="L167" i="3" s="1"/>
  <c r="M168" i="1"/>
  <c r="M167" i="3" s="1"/>
  <c r="C169" i="1"/>
  <c r="C168" i="3" s="1"/>
  <c r="D169" i="1"/>
  <c r="D168" i="3" s="1"/>
  <c r="E169" i="1"/>
  <c r="E168" i="3" s="1"/>
  <c r="F169" i="1"/>
  <c r="F168" i="3" s="1"/>
  <c r="G169" i="1"/>
  <c r="G168" i="3" s="1"/>
  <c r="H169" i="1"/>
  <c r="H168" i="3" s="1"/>
  <c r="I169" i="1"/>
  <c r="I168" i="3" s="1"/>
  <c r="J169" i="1"/>
  <c r="J168" i="3" s="1"/>
  <c r="K169" i="1"/>
  <c r="K168" i="3" s="1"/>
  <c r="L169" i="1"/>
  <c r="L168" i="3" s="1"/>
  <c r="M169" i="1"/>
  <c r="M168" i="3" s="1"/>
  <c r="C170" i="1"/>
  <c r="C169" i="3" s="1"/>
  <c r="D170" i="1"/>
  <c r="D169" i="3" s="1"/>
  <c r="E170" i="1"/>
  <c r="E169" i="3" s="1"/>
  <c r="F170" i="1"/>
  <c r="F169" i="3" s="1"/>
  <c r="G170" i="1"/>
  <c r="G169" i="3" s="1"/>
  <c r="H170" i="1"/>
  <c r="H169" i="3" s="1"/>
  <c r="I170" i="1"/>
  <c r="I169" i="3" s="1"/>
  <c r="J170" i="1"/>
  <c r="J169" i="3" s="1"/>
  <c r="K170" i="1"/>
  <c r="K169" i="3" s="1"/>
  <c r="L170" i="1"/>
  <c r="L169" i="3" s="1"/>
  <c r="M170" i="1"/>
  <c r="M169" i="3" s="1"/>
  <c r="C174" i="1"/>
  <c r="C173" i="3" s="1"/>
  <c r="D174" i="1"/>
  <c r="D173" i="3" s="1"/>
  <c r="E174" i="1"/>
  <c r="E173" i="3" s="1"/>
  <c r="F174" i="1"/>
  <c r="F173" i="3" s="1"/>
  <c r="G174" i="1"/>
  <c r="G173" i="3" s="1"/>
  <c r="H174" i="1"/>
  <c r="H173" i="3" s="1"/>
  <c r="I174" i="1"/>
  <c r="I173" i="3" s="1"/>
  <c r="J174" i="1"/>
  <c r="J173" i="3" s="1"/>
  <c r="K174" i="1"/>
  <c r="K173" i="3" s="1"/>
  <c r="L174" i="1"/>
  <c r="L173" i="3" s="1"/>
  <c r="M174" i="1"/>
  <c r="M173" i="3" s="1"/>
  <c r="C175" i="1"/>
  <c r="C174" i="3" s="1"/>
  <c r="D175" i="1"/>
  <c r="D174" i="3" s="1"/>
  <c r="E175" i="1"/>
  <c r="E174" i="3" s="1"/>
  <c r="F175" i="1"/>
  <c r="F174" i="3" s="1"/>
  <c r="G175" i="1"/>
  <c r="G174" i="3" s="1"/>
  <c r="H175" i="1"/>
  <c r="H174" i="3" s="1"/>
  <c r="I175" i="1"/>
  <c r="I174" i="3" s="1"/>
  <c r="J175" i="1"/>
  <c r="J174" i="3" s="1"/>
  <c r="K175" i="1"/>
  <c r="K174" i="3" s="1"/>
  <c r="L175" i="1"/>
  <c r="L174" i="3" s="1"/>
  <c r="M175" i="1"/>
  <c r="M174" i="3" s="1"/>
  <c r="B175" i="1"/>
  <c r="B174" i="3" s="1"/>
  <c r="B174" i="1"/>
  <c r="B173" i="3" s="1"/>
  <c r="B170" i="1"/>
  <c r="B169" i="3" s="1"/>
  <c r="B169" i="1"/>
  <c r="B168" i="3" s="1"/>
  <c r="B168" i="1"/>
  <c r="B167" i="3" s="1"/>
  <c r="B167" i="1"/>
  <c r="B166" i="3" s="1"/>
  <c r="B166" i="1"/>
  <c r="B165" i="3" s="1"/>
  <c r="B164" i="3"/>
  <c r="B158" i="1"/>
  <c r="B157" i="3" s="1"/>
  <c r="B157" i="1"/>
  <c r="B156" i="3" s="1"/>
  <c r="C155" i="1"/>
  <c r="C154" i="3" s="1"/>
  <c r="C153" i="3" s="1"/>
  <c r="D155" i="1"/>
  <c r="D154" i="3" s="1"/>
  <c r="D153" i="3" s="1"/>
  <c r="E155" i="1"/>
  <c r="E154" i="3" s="1"/>
  <c r="E153" i="3" s="1"/>
  <c r="F155" i="1"/>
  <c r="F154" i="3" s="1"/>
  <c r="F153" i="3" s="1"/>
  <c r="G155" i="1"/>
  <c r="G154" i="3" s="1"/>
  <c r="G153" i="3" s="1"/>
  <c r="H155" i="1"/>
  <c r="H154" i="3" s="1"/>
  <c r="H153" i="3" s="1"/>
  <c r="I155" i="1"/>
  <c r="I154" i="3" s="1"/>
  <c r="I153" i="3" s="1"/>
  <c r="J155" i="1"/>
  <c r="J154" i="3" s="1"/>
  <c r="J153" i="3" s="1"/>
  <c r="K155" i="1"/>
  <c r="K154" i="3" s="1"/>
  <c r="K153" i="3" s="1"/>
  <c r="L155" i="1"/>
  <c r="L154" i="3" s="1"/>
  <c r="L153" i="3" s="1"/>
  <c r="M155" i="1"/>
  <c r="M154" i="3" s="1"/>
  <c r="M153" i="3" s="1"/>
  <c r="C145" i="1"/>
  <c r="C144" i="3" s="1"/>
  <c r="D145" i="1"/>
  <c r="D144" i="3" s="1"/>
  <c r="E145" i="1"/>
  <c r="E144" i="3" s="1"/>
  <c r="F145" i="1"/>
  <c r="F144" i="3" s="1"/>
  <c r="G145" i="1"/>
  <c r="G144" i="3" s="1"/>
  <c r="H145" i="1"/>
  <c r="H144" i="3" s="1"/>
  <c r="I145" i="1"/>
  <c r="I144" i="3" s="1"/>
  <c r="J145" i="1"/>
  <c r="J144" i="3" s="1"/>
  <c r="K145" i="1"/>
  <c r="K144" i="3" s="1"/>
  <c r="L145" i="1"/>
  <c r="L144" i="3" s="1"/>
  <c r="M145" i="1"/>
  <c r="M144" i="3" s="1"/>
  <c r="C146" i="1"/>
  <c r="C145" i="3" s="1"/>
  <c r="D146" i="1"/>
  <c r="D145" i="3" s="1"/>
  <c r="E146" i="1"/>
  <c r="E145" i="3" s="1"/>
  <c r="F146" i="1"/>
  <c r="F145" i="3" s="1"/>
  <c r="G146" i="1"/>
  <c r="G145" i="3" s="1"/>
  <c r="H146" i="1"/>
  <c r="H145" i="3" s="1"/>
  <c r="I146" i="1"/>
  <c r="I145" i="3" s="1"/>
  <c r="J146" i="1"/>
  <c r="J145" i="3" s="1"/>
  <c r="K146" i="1"/>
  <c r="K145" i="3" s="1"/>
  <c r="L146" i="1"/>
  <c r="L145" i="3" s="1"/>
  <c r="M146" i="1"/>
  <c r="M145" i="3" s="1"/>
  <c r="C147" i="1"/>
  <c r="C146" i="3" s="1"/>
  <c r="D147" i="1"/>
  <c r="D146" i="3" s="1"/>
  <c r="E147" i="1"/>
  <c r="E146" i="3" s="1"/>
  <c r="F147" i="1"/>
  <c r="F146" i="3" s="1"/>
  <c r="G147" i="1"/>
  <c r="G146" i="3" s="1"/>
  <c r="H147" i="1"/>
  <c r="H146" i="3" s="1"/>
  <c r="I147" i="1"/>
  <c r="I146" i="3" s="1"/>
  <c r="J147" i="1"/>
  <c r="J146" i="3" s="1"/>
  <c r="K147" i="1"/>
  <c r="K146" i="3" s="1"/>
  <c r="L147" i="1"/>
  <c r="L146" i="3" s="1"/>
  <c r="M147" i="1"/>
  <c r="M146" i="3" s="1"/>
  <c r="C148" i="1"/>
  <c r="C147" i="3" s="1"/>
  <c r="D148" i="1"/>
  <c r="D147" i="3" s="1"/>
  <c r="E148" i="1"/>
  <c r="E147" i="3" s="1"/>
  <c r="F148" i="1"/>
  <c r="F147" i="3" s="1"/>
  <c r="G148" i="1"/>
  <c r="G147" i="3" s="1"/>
  <c r="H148" i="1"/>
  <c r="H147" i="3" s="1"/>
  <c r="I148" i="1"/>
  <c r="I147" i="3" s="1"/>
  <c r="J148" i="1"/>
  <c r="J147" i="3" s="1"/>
  <c r="K148" i="1"/>
  <c r="K147" i="3" s="1"/>
  <c r="L148" i="1"/>
  <c r="L147" i="3" s="1"/>
  <c r="M148" i="1"/>
  <c r="M147" i="3" s="1"/>
  <c r="C149" i="1"/>
  <c r="C148" i="3" s="1"/>
  <c r="D149" i="1"/>
  <c r="D148" i="3" s="1"/>
  <c r="E149" i="1"/>
  <c r="E148" i="3" s="1"/>
  <c r="F149" i="1"/>
  <c r="F148" i="3" s="1"/>
  <c r="G149" i="1"/>
  <c r="G148" i="3" s="1"/>
  <c r="H149" i="1"/>
  <c r="H148" i="3" s="1"/>
  <c r="I149" i="1"/>
  <c r="I148" i="3" s="1"/>
  <c r="J149" i="1"/>
  <c r="J148" i="3" s="1"/>
  <c r="K149" i="1"/>
  <c r="K148" i="3" s="1"/>
  <c r="L149" i="1"/>
  <c r="L148" i="3" s="1"/>
  <c r="M149" i="1"/>
  <c r="M148" i="3" s="1"/>
  <c r="C150" i="1"/>
  <c r="C149" i="3" s="1"/>
  <c r="D150" i="1"/>
  <c r="D149" i="3" s="1"/>
  <c r="E150" i="1"/>
  <c r="E149" i="3" s="1"/>
  <c r="F150" i="1"/>
  <c r="F149" i="3" s="1"/>
  <c r="G150" i="1"/>
  <c r="G149" i="3" s="1"/>
  <c r="H150" i="1"/>
  <c r="H149" i="3" s="1"/>
  <c r="I150" i="1"/>
  <c r="I149" i="3" s="1"/>
  <c r="J150" i="1"/>
  <c r="J149" i="3" s="1"/>
  <c r="K150" i="1"/>
  <c r="K149" i="3" s="1"/>
  <c r="L150" i="1"/>
  <c r="L149" i="3" s="1"/>
  <c r="M150" i="1"/>
  <c r="M149" i="3" s="1"/>
  <c r="C151" i="1"/>
  <c r="C150" i="3" s="1"/>
  <c r="D151" i="1"/>
  <c r="D150" i="3" s="1"/>
  <c r="E151" i="1"/>
  <c r="E150" i="3" s="1"/>
  <c r="F151" i="1"/>
  <c r="F150" i="3" s="1"/>
  <c r="G151" i="1"/>
  <c r="G150" i="3" s="1"/>
  <c r="H151" i="1"/>
  <c r="H150" i="3" s="1"/>
  <c r="I151" i="1"/>
  <c r="I150" i="3" s="1"/>
  <c r="J151" i="1"/>
  <c r="J150" i="3" s="1"/>
  <c r="K151" i="1"/>
  <c r="K150" i="3" s="1"/>
  <c r="L151" i="1"/>
  <c r="L150" i="3" s="1"/>
  <c r="M151" i="1"/>
  <c r="M150" i="3" s="1"/>
  <c r="C152" i="1"/>
  <c r="C151" i="3" s="1"/>
  <c r="D152" i="1"/>
  <c r="D151" i="3" s="1"/>
  <c r="E152" i="1"/>
  <c r="E151" i="3" s="1"/>
  <c r="F152" i="1"/>
  <c r="F151" i="3" s="1"/>
  <c r="G152" i="1"/>
  <c r="G151" i="3" s="1"/>
  <c r="H152" i="1"/>
  <c r="H151" i="3" s="1"/>
  <c r="I152" i="1"/>
  <c r="I151" i="3" s="1"/>
  <c r="J152" i="1"/>
  <c r="J151" i="3" s="1"/>
  <c r="K152" i="1"/>
  <c r="K151" i="3" s="1"/>
  <c r="L152" i="1"/>
  <c r="L151" i="3" s="1"/>
  <c r="M152" i="1"/>
  <c r="M151" i="3" s="1"/>
  <c r="C153" i="1"/>
  <c r="C152" i="3" s="1"/>
  <c r="D153" i="1"/>
  <c r="D152" i="3" s="1"/>
  <c r="E153" i="1"/>
  <c r="E152" i="3" s="1"/>
  <c r="F153" i="1"/>
  <c r="F152" i="3" s="1"/>
  <c r="G153" i="1"/>
  <c r="G152" i="3" s="1"/>
  <c r="H153" i="1"/>
  <c r="H152" i="3" s="1"/>
  <c r="I153" i="1"/>
  <c r="I152" i="3" s="1"/>
  <c r="J153" i="1"/>
  <c r="J152" i="3" s="1"/>
  <c r="K153" i="1"/>
  <c r="K152" i="3" s="1"/>
  <c r="L153" i="1"/>
  <c r="L152" i="3" s="1"/>
  <c r="M153" i="1"/>
  <c r="M152" i="3" s="1"/>
  <c r="B155" i="1"/>
  <c r="B154" i="3" s="1"/>
  <c r="B153" i="1"/>
  <c r="B152" i="3" s="1"/>
  <c r="B152" i="1"/>
  <c r="B151" i="3" s="1"/>
  <c r="B151" i="1"/>
  <c r="B150" i="3" s="1"/>
  <c r="B150" i="1"/>
  <c r="B149" i="3" s="1"/>
  <c r="B149" i="1"/>
  <c r="B148" i="3" s="1"/>
  <c r="B148" i="1"/>
  <c r="B147" i="3" s="1"/>
  <c r="B147" i="1"/>
  <c r="B146" i="3" s="1"/>
  <c r="B146" i="1"/>
  <c r="B145" i="3" s="1"/>
  <c r="B145" i="1"/>
  <c r="B144" i="3" s="1"/>
  <c r="C142" i="1"/>
  <c r="C141" i="3" s="1"/>
  <c r="D142" i="1"/>
  <c r="D141" i="3" s="1"/>
  <c r="E142" i="1"/>
  <c r="E141" i="3" s="1"/>
  <c r="F142" i="1"/>
  <c r="F141" i="3" s="1"/>
  <c r="G142" i="1"/>
  <c r="G141" i="3" s="1"/>
  <c r="H142" i="1"/>
  <c r="H141" i="3" s="1"/>
  <c r="I142" i="1"/>
  <c r="I141" i="3" s="1"/>
  <c r="J142" i="1"/>
  <c r="J141" i="3" s="1"/>
  <c r="K142" i="1"/>
  <c r="K141" i="3" s="1"/>
  <c r="L142" i="1"/>
  <c r="L141" i="3" s="1"/>
  <c r="M142" i="1"/>
  <c r="M141" i="3" s="1"/>
  <c r="C143" i="1"/>
  <c r="C142" i="3" s="1"/>
  <c r="D143" i="1"/>
  <c r="D142" i="3" s="1"/>
  <c r="E143" i="1"/>
  <c r="E142" i="3" s="1"/>
  <c r="F143" i="1"/>
  <c r="F142" i="3" s="1"/>
  <c r="G143" i="1"/>
  <c r="G142" i="3" s="1"/>
  <c r="H143" i="1"/>
  <c r="H142" i="3" s="1"/>
  <c r="I143" i="1"/>
  <c r="I142" i="3" s="1"/>
  <c r="J143" i="1"/>
  <c r="J142" i="3" s="1"/>
  <c r="K143" i="1"/>
  <c r="K142" i="3" s="1"/>
  <c r="L143" i="1"/>
  <c r="L142" i="3" s="1"/>
  <c r="M143" i="1"/>
  <c r="M142" i="3" s="1"/>
  <c r="B143" i="1"/>
  <c r="B142" i="3" s="1"/>
  <c r="B142" i="1"/>
  <c r="B141" i="3" s="1"/>
  <c r="C140" i="1"/>
  <c r="C139" i="3" s="1"/>
  <c r="C138" i="3" s="1"/>
  <c r="D140" i="1"/>
  <c r="D139" i="3" s="1"/>
  <c r="D138" i="3" s="1"/>
  <c r="E140" i="1"/>
  <c r="E139" i="3" s="1"/>
  <c r="E138" i="3" s="1"/>
  <c r="F140" i="1"/>
  <c r="F139" i="3" s="1"/>
  <c r="F138" i="3" s="1"/>
  <c r="G140" i="1"/>
  <c r="G139" i="3" s="1"/>
  <c r="G138" i="3" s="1"/>
  <c r="H140" i="1"/>
  <c r="H139" i="3" s="1"/>
  <c r="H138" i="3" s="1"/>
  <c r="I140" i="1"/>
  <c r="I139" i="3" s="1"/>
  <c r="I138" i="3" s="1"/>
  <c r="J140" i="1"/>
  <c r="J139" i="3" s="1"/>
  <c r="J138" i="3" s="1"/>
  <c r="K140" i="1"/>
  <c r="K139" i="3" s="1"/>
  <c r="K138" i="3" s="1"/>
  <c r="L140" i="1"/>
  <c r="L139" i="3" s="1"/>
  <c r="L138" i="3" s="1"/>
  <c r="M140" i="1"/>
  <c r="M139" i="3" s="1"/>
  <c r="M138" i="3" s="1"/>
  <c r="B140" i="1"/>
  <c r="B139" i="3" s="1"/>
  <c r="C134" i="1"/>
  <c r="C133" i="3" s="1"/>
  <c r="D134" i="1"/>
  <c r="D133" i="3" s="1"/>
  <c r="E134" i="1"/>
  <c r="E133" i="3" s="1"/>
  <c r="F134" i="1"/>
  <c r="F133" i="3" s="1"/>
  <c r="G134" i="1"/>
  <c r="G133" i="3" s="1"/>
  <c r="H134" i="1"/>
  <c r="H133" i="3" s="1"/>
  <c r="I134" i="1"/>
  <c r="I133" i="3" s="1"/>
  <c r="J134" i="1"/>
  <c r="J133" i="3" s="1"/>
  <c r="K134" i="1"/>
  <c r="K133" i="3" s="1"/>
  <c r="L134" i="1"/>
  <c r="L133" i="3" s="1"/>
  <c r="M134" i="1"/>
  <c r="M133" i="3" s="1"/>
  <c r="C135" i="1"/>
  <c r="C134" i="3" s="1"/>
  <c r="D135" i="1"/>
  <c r="D134" i="3" s="1"/>
  <c r="E135" i="1"/>
  <c r="E134" i="3" s="1"/>
  <c r="F135" i="1"/>
  <c r="F134" i="3" s="1"/>
  <c r="G135" i="1"/>
  <c r="G134" i="3" s="1"/>
  <c r="H135" i="1"/>
  <c r="H134" i="3" s="1"/>
  <c r="I135" i="1"/>
  <c r="I134" i="3" s="1"/>
  <c r="J135" i="1"/>
  <c r="J134" i="3" s="1"/>
  <c r="K135" i="1"/>
  <c r="K134" i="3" s="1"/>
  <c r="L135" i="1"/>
  <c r="L134" i="3" s="1"/>
  <c r="M135" i="1"/>
  <c r="M134" i="3" s="1"/>
  <c r="C136" i="1"/>
  <c r="C135" i="3" s="1"/>
  <c r="D136" i="1"/>
  <c r="D135" i="3" s="1"/>
  <c r="E136" i="1"/>
  <c r="E135" i="3" s="1"/>
  <c r="F136" i="1"/>
  <c r="F135" i="3" s="1"/>
  <c r="G136" i="1"/>
  <c r="G135" i="3" s="1"/>
  <c r="H136" i="1"/>
  <c r="H135" i="3" s="1"/>
  <c r="I136" i="1"/>
  <c r="I135" i="3" s="1"/>
  <c r="J136" i="1"/>
  <c r="J135" i="3" s="1"/>
  <c r="K136" i="1"/>
  <c r="K135" i="3" s="1"/>
  <c r="L136" i="1"/>
  <c r="L135" i="3" s="1"/>
  <c r="M136" i="1"/>
  <c r="M135" i="3" s="1"/>
  <c r="C137" i="1"/>
  <c r="C136" i="3" s="1"/>
  <c r="D137" i="1"/>
  <c r="D136" i="3" s="1"/>
  <c r="E137" i="1"/>
  <c r="E136" i="3" s="1"/>
  <c r="F137" i="1"/>
  <c r="F136" i="3" s="1"/>
  <c r="G137" i="1"/>
  <c r="G136" i="3" s="1"/>
  <c r="H137" i="1"/>
  <c r="H136" i="3" s="1"/>
  <c r="I137" i="1"/>
  <c r="I136" i="3" s="1"/>
  <c r="J137" i="1"/>
  <c r="J136" i="3" s="1"/>
  <c r="K137" i="1"/>
  <c r="K136" i="3" s="1"/>
  <c r="L137" i="1"/>
  <c r="L136" i="3" s="1"/>
  <c r="M137" i="1"/>
  <c r="M136" i="3" s="1"/>
  <c r="C138" i="1"/>
  <c r="C137" i="3" s="1"/>
  <c r="D138" i="1"/>
  <c r="D137" i="3" s="1"/>
  <c r="E138" i="1"/>
  <c r="E137" i="3" s="1"/>
  <c r="F138" i="1"/>
  <c r="F137" i="3" s="1"/>
  <c r="G138" i="1"/>
  <c r="G137" i="3" s="1"/>
  <c r="H138" i="1"/>
  <c r="H137" i="3" s="1"/>
  <c r="I138" i="1"/>
  <c r="I137" i="3" s="1"/>
  <c r="J138" i="1"/>
  <c r="J137" i="3" s="1"/>
  <c r="K138" i="1"/>
  <c r="K137" i="3" s="1"/>
  <c r="L138" i="1"/>
  <c r="L137" i="3" s="1"/>
  <c r="M138" i="1"/>
  <c r="M137" i="3" s="1"/>
  <c r="B138" i="1"/>
  <c r="B137" i="3" s="1"/>
  <c r="B137" i="1"/>
  <c r="B136" i="3" s="1"/>
  <c r="B136" i="1"/>
  <c r="B135" i="3" s="1"/>
  <c r="B135" i="1"/>
  <c r="B134" i="3" s="1"/>
  <c r="B134" i="1"/>
  <c r="B133" i="3" s="1"/>
  <c r="C131" i="1"/>
  <c r="C130" i="3" s="1"/>
  <c r="D131" i="1"/>
  <c r="D130" i="3" s="1"/>
  <c r="E131" i="1"/>
  <c r="E130" i="3" s="1"/>
  <c r="F131" i="1"/>
  <c r="F130" i="3" s="1"/>
  <c r="G131" i="1"/>
  <c r="G130" i="3" s="1"/>
  <c r="H131" i="1"/>
  <c r="H130" i="3" s="1"/>
  <c r="I131" i="1"/>
  <c r="I130" i="3" s="1"/>
  <c r="J131" i="1"/>
  <c r="J130" i="3" s="1"/>
  <c r="K131" i="1"/>
  <c r="K130" i="3" s="1"/>
  <c r="L131" i="1"/>
  <c r="L130" i="3" s="1"/>
  <c r="M131" i="1"/>
  <c r="M130" i="3" s="1"/>
  <c r="C132" i="1"/>
  <c r="C131" i="3" s="1"/>
  <c r="D132" i="1"/>
  <c r="D131" i="3" s="1"/>
  <c r="E132" i="1"/>
  <c r="E131" i="3" s="1"/>
  <c r="F132" i="1"/>
  <c r="F131" i="3" s="1"/>
  <c r="G132" i="1"/>
  <c r="G131" i="3" s="1"/>
  <c r="H132" i="1"/>
  <c r="H131" i="3" s="1"/>
  <c r="I132" i="1"/>
  <c r="I131" i="3" s="1"/>
  <c r="J132" i="1"/>
  <c r="J131" i="3" s="1"/>
  <c r="K132" i="1"/>
  <c r="K131" i="3" s="1"/>
  <c r="L132" i="1"/>
  <c r="L131" i="3" s="1"/>
  <c r="M132" i="1"/>
  <c r="M131" i="3" s="1"/>
  <c r="B132" i="1"/>
  <c r="B131" i="3" s="1"/>
  <c r="B131" i="1"/>
  <c r="B130" i="3" s="1"/>
  <c r="C126" i="1"/>
  <c r="C125" i="3" s="1"/>
  <c r="D126" i="1"/>
  <c r="D125" i="3" s="1"/>
  <c r="E126" i="1"/>
  <c r="E125" i="3" s="1"/>
  <c r="F126" i="1"/>
  <c r="F125" i="3" s="1"/>
  <c r="G126" i="1"/>
  <c r="G125" i="3" s="1"/>
  <c r="H126" i="1"/>
  <c r="H125" i="3" s="1"/>
  <c r="I126" i="1"/>
  <c r="I125" i="3" s="1"/>
  <c r="J126" i="1"/>
  <c r="J125" i="3" s="1"/>
  <c r="K126" i="1"/>
  <c r="K125" i="3" s="1"/>
  <c r="L126" i="1"/>
  <c r="L125" i="3" s="1"/>
  <c r="M126" i="1"/>
  <c r="M125" i="3" s="1"/>
  <c r="C127" i="1"/>
  <c r="C126" i="3" s="1"/>
  <c r="D127" i="1"/>
  <c r="D126" i="3" s="1"/>
  <c r="E127" i="1"/>
  <c r="E126" i="3" s="1"/>
  <c r="F127" i="1"/>
  <c r="F126" i="3" s="1"/>
  <c r="G127" i="1"/>
  <c r="G126" i="3" s="1"/>
  <c r="H127" i="1"/>
  <c r="H126" i="3" s="1"/>
  <c r="I127" i="1"/>
  <c r="I126" i="3" s="1"/>
  <c r="J127" i="1"/>
  <c r="J126" i="3" s="1"/>
  <c r="K127" i="1"/>
  <c r="K126" i="3" s="1"/>
  <c r="L127" i="1"/>
  <c r="L126" i="3" s="1"/>
  <c r="M127" i="1"/>
  <c r="M126" i="3" s="1"/>
  <c r="C128" i="1"/>
  <c r="C127" i="3" s="1"/>
  <c r="D128" i="1"/>
  <c r="D127" i="3" s="1"/>
  <c r="E128" i="1"/>
  <c r="E127" i="3" s="1"/>
  <c r="F128" i="1"/>
  <c r="F127" i="3" s="1"/>
  <c r="G128" i="1"/>
  <c r="G127" i="3" s="1"/>
  <c r="H128" i="1"/>
  <c r="H127" i="3" s="1"/>
  <c r="I128" i="1"/>
  <c r="I127" i="3" s="1"/>
  <c r="J128" i="1"/>
  <c r="J127" i="3" s="1"/>
  <c r="K128" i="1"/>
  <c r="K127" i="3" s="1"/>
  <c r="L128" i="1"/>
  <c r="L127" i="3" s="1"/>
  <c r="M128" i="1"/>
  <c r="M127" i="3" s="1"/>
  <c r="C129" i="1"/>
  <c r="C128" i="3" s="1"/>
  <c r="D129" i="1"/>
  <c r="D128" i="3" s="1"/>
  <c r="E129" i="1"/>
  <c r="E128" i="3" s="1"/>
  <c r="F129" i="1"/>
  <c r="F128" i="3" s="1"/>
  <c r="G129" i="1"/>
  <c r="G128" i="3" s="1"/>
  <c r="H129" i="1"/>
  <c r="H128" i="3" s="1"/>
  <c r="I129" i="1"/>
  <c r="I128" i="3" s="1"/>
  <c r="J129" i="1"/>
  <c r="J128" i="3" s="1"/>
  <c r="K129" i="1"/>
  <c r="K128" i="3" s="1"/>
  <c r="L129" i="1"/>
  <c r="L128" i="3" s="1"/>
  <c r="M129" i="1"/>
  <c r="M128" i="3" s="1"/>
  <c r="B129" i="1"/>
  <c r="B128" i="3" s="1"/>
  <c r="B128" i="1"/>
  <c r="B127" i="3" s="1"/>
  <c r="B127" i="1"/>
  <c r="B126" i="3" s="1"/>
  <c r="B126" i="1"/>
  <c r="B125" i="3" s="1"/>
  <c r="C121" i="1"/>
  <c r="C120" i="3" s="1"/>
  <c r="D121" i="1"/>
  <c r="D120" i="3" s="1"/>
  <c r="E121" i="1"/>
  <c r="E120" i="3" s="1"/>
  <c r="F121" i="1"/>
  <c r="F120" i="3" s="1"/>
  <c r="G121" i="1"/>
  <c r="G120" i="3" s="1"/>
  <c r="H121" i="1"/>
  <c r="H120" i="3" s="1"/>
  <c r="I121" i="1"/>
  <c r="I120" i="3" s="1"/>
  <c r="J121" i="1"/>
  <c r="J120" i="3" s="1"/>
  <c r="K121" i="1"/>
  <c r="K120" i="3" s="1"/>
  <c r="L121" i="1"/>
  <c r="L120" i="3" s="1"/>
  <c r="M121" i="1"/>
  <c r="M120" i="3" s="1"/>
  <c r="C122" i="1"/>
  <c r="C121" i="3" s="1"/>
  <c r="D122" i="1"/>
  <c r="D121" i="3" s="1"/>
  <c r="E122" i="1"/>
  <c r="E121" i="3" s="1"/>
  <c r="F122" i="1"/>
  <c r="F121" i="3" s="1"/>
  <c r="G122" i="1"/>
  <c r="G121" i="3" s="1"/>
  <c r="H122" i="1"/>
  <c r="H121" i="3" s="1"/>
  <c r="I122" i="1"/>
  <c r="I121" i="3" s="1"/>
  <c r="J122" i="1"/>
  <c r="J121" i="3" s="1"/>
  <c r="K122" i="1"/>
  <c r="K121" i="3" s="1"/>
  <c r="L122" i="1"/>
  <c r="L121" i="3" s="1"/>
  <c r="M122" i="1"/>
  <c r="M121" i="3" s="1"/>
  <c r="C123" i="1"/>
  <c r="C122" i="3" s="1"/>
  <c r="D123" i="1"/>
  <c r="D122" i="3" s="1"/>
  <c r="E123" i="1"/>
  <c r="E122" i="3" s="1"/>
  <c r="F123" i="1"/>
  <c r="F122" i="3" s="1"/>
  <c r="G123" i="1"/>
  <c r="G122" i="3" s="1"/>
  <c r="H123" i="1"/>
  <c r="H122" i="3" s="1"/>
  <c r="I123" i="1"/>
  <c r="I122" i="3" s="1"/>
  <c r="J123" i="1"/>
  <c r="J122" i="3" s="1"/>
  <c r="K123" i="1"/>
  <c r="K122" i="3" s="1"/>
  <c r="L123" i="1"/>
  <c r="L122" i="3" s="1"/>
  <c r="M123" i="1"/>
  <c r="M122" i="3" s="1"/>
  <c r="C124" i="1"/>
  <c r="C123" i="3" s="1"/>
  <c r="D124" i="1"/>
  <c r="D123" i="3" s="1"/>
  <c r="E124" i="1"/>
  <c r="E123" i="3" s="1"/>
  <c r="F124" i="1"/>
  <c r="F123" i="3" s="1"/>
  <c r="G124" i="1"/>
  <c r="G123" i="3" s="1"/>
  <c r="H124" i="1"/>
  <c r="H123" i="3" s="1"/>
  <c r="I124" i="1"/>
  <c r="I123" i="3" s="1"/>
  <c r="J124" i="1"/>
  <c r="J123" i="3" s="1"/>
  <c r="K124" i="1"/>
  <c r="K123" i="3" s="1"/>
  <c r="L124" i="1"/>
  <c r="L123" i="3" s="1"/>
  <c r="M124" i="1"/>
  <c r="M123" i="3" s="1"/>
  <c r="B124" i="1"/>
  <c r="B123" i="3" s="1"/>
  <c r="B123" i="1"/>
  <c r="B122" i="3" s="1"/>
  <c r="B122" i="1"/>
  <c r="B121" i="3" s="1"/>
  <c r="B121" i="1"/>
  <c r="B120" i="3" s="1"/>
  <c r="C115" i="1"/>
  <c r="C114" i="3" s="1"/>
  <c r="D115" i="1"/>
  <c r="D114" i="3" s="1"/>
  <c r="E115" i="1"/>
  <c r="E114" i="3" s="1"/>
  <c r="F115" i="1"/>
  <c r="F114" i="3" s="1"/>
  <c r="G115" i="1"/>
  <c r="G114" i="3" s="1"/>
  <c r="H115" i="1"/>
  <c r="H114" i="3" s="1"/>
  <c r="I115" i="1"/>
  <c r="I114" i="3" s="1"/>
  <c r="J115" i="1"/>
  <c r="J114" i="3" s="1"/>
  <c r="K115" i="1"/>
  <c r="K114" i="3" s="1"/>
  <c r="L115" i="1"/>
  <c r="L114" i="3" s="1"/>
  <c r="M115" i="1"/>
  <c r="M114" i="3" s="1"/>
  <c r="C116" i="1"/>
  <c r="C115" i="3" s="1"/>
  <c r="D116" i="1"/>
  <c r="D115" i="3" s="1"/>
  <c r="E116" i="1"/>
  <c r="E115" i="3" s="1"/>
  <c r="F116" i="1"/>
  <c r="F115" i="3" s="1"/>
  <c r="G116" i="1"/>
  <c r="G115" i="3" s="1"/>
  <c r="H116" i="1"/>
  <c r="H115" i="3" s="1"/>
  <c r="I116" i="1"/>
  <c r="I115" i="3" s="1"/>
  <c r="J116" i="1"/>
  <c r="J115" i="3" s="1"/>
  <c r="K116" i="1"/>
  <c r="K115" i="3" s="1"/>
  <c r="L116" i="1"/>
  <c r="L115" i="3" s="1"/>
  <c r="M116" i="1"/>
  <c r="M115" i="3" s="1"/>
  <c r="C117" i="1"/>
  <c r="C116" i="3" s="1"/>
  <c r="D117" i="1"/>
  <c r="D116" i="3" s="1"/>
  <c r="E117" i="1"/>
  <c r="E116" i="3" s="1"/>
  <c r="F117" i="1"/>
  <c r="F116" i="3" s="1"/>
  <c r="G117" i="1"/>
  <c r="G116" i="3" s="1"/>
  <c r="H117" i="1"/>
  <c r="H116" i="3" s="1"/>
  <c r="I117" i="1"/>
  <c r="I116" i="3" s="1"/>
  <c r="J117" i="1"/>
  <c r="J116" i="3" s="1"/>
  <c r="K117" i="1"/>
  <c r="K116" i="3" s="1"/>
  <c r="L117" i="1"/>
  <c r="L116" i="3" s="1"/>
  <c r="M117" i="1"/>
  <c r="M116" i="3" s="1"/>
  <c r="C118" i="1"/>
  <c r="C117" i="3" s="1"/>
  <c r="D118" i="1"/>
  <c r="D117" i="3" s="1"/>
  <c r="E118" i="1"/>
  <c r="E117" i="3" s="1"/>
  <c r="F118" i="1"/>
  <c r="F117" i="3" s="1"/>
  <c r="G118" i="1"/>
  <c r="G117" i="3" s="1"/>
  <c r="H118" i="1"/>
  <c r="H117" i="3" s="1"/>
  <c r="I118" i="1"/>
  <c r="I117" i="3" s="1"/>
  <c r="J118" i="1"/>
  <c r="J117" i="3" s="1"/>
  <c r="K118" i="1"/>
  <c r="K117" i="3" s="1"/>
  <c r="L118" i="1"/>
  <c r="L117" i="3" s="1"/>
  <c r="M118" i="1"/>
  <c r="M117" i="3" s="1"/>
  <c r="C119" i="1"/>
  <c r="C118" i="3" s="1"/>
  <c r="D119" i="1"/>
  <c r="D118" i="3" s="1"/>
  <c r="E119" i="1"/>
  <c r="E118" i="3" s="1"/>
  <c r="F119" i="1"/>
  <c r="F118" i="3" s="1"/>
  <c r="G119" i="1"/>
  <c r="G118" i="3" s="1"/>
  <c r="H119" i="1"/>
  <c r="H118" i="3" s="1"/>
  <c r="I119" i="1"/>
  <c r="I118" i="3" s="1"/>
  <c r="J119" i="1"/>
  <c r="J118" i="3" s="1"/>
  <c r="K119" i="1"/>
  <c r="K118" i="3" s="1"/>
  <c r="L119" i="1"/>
  <c r="L118" i="3" s="1"/>
  <c r="M119" i="1"/>
  <c r="M118" i="3" s="1"/>
  <c r="B119" i="1"/>
  <c r="B118" i="3" s="1"/>
  <c r="B118" i="1"/>
  <c r="B117" i="3" s="1"/>
  <c r="B117" i="1"/>
  <c r="B116" i="3" s="1"/>
  <c r="B116" i="1"/>
  <c r="B115" i="3" s="1"/>
  <c r="B115" i="1"/>
  <c r="B114" i="3" s="1"/>
  <c r="C109" i="1"/>
  <c r="C108" i="3" s="1"/>
  <c r="D109" i="1"/>
  <c r="D108" i="3" s="1"/>
  <c r="E109" i="1"/>
  <c r="E108" i="3" s="1"/>
  <c r="F109" i="1"/>
  <c r="F108" i="3" s="1"/>
  <c r="G109" i="1"/>
  <c r="G108" i="3" s="1"/>
  <c r="H109" i="1"/>
  <c r="H108" i="3" s="1"/>
  <c r="I109" i="1"/>
  <c r="I108" i="3" s="1"/>
  <c r="J109" i="1"/>
  <c r="J108" i="3" s="1"/>
  <c r="K109" i="1"/>
  <c r="K108" i="3" s="1"/>
  <c r="L109" i="1"/>
  <c r="L108" i="3" s="1"/>
  <c r="M109" i="1"/>
  <c r="M108" i="3" s="1"/>
  <c r="C113" i="1"/>
  <c r="C112" i="3" s="1"/>
  <c r="D113" i="1"/>
  <c r="D112" i="3" s="1"/>
  <c r="E113" i="1"/>
  <c r="E112" i="3" s="1"/>
  <c r="F113" i="1"/>
  <c r="F112" i="3" s="1"/>
  <c r="G113" i="1"/>
  <c r="G112" i="3" s="1"/>
  <c r="H113" i="1"/>
  <c r="H112" i="3" s="1"/>
  <c r="I113" i="1"/>
  <c r="I112" i="3" s="1"/>
  <c r="J113" i="1"/>
  <c r="J112" i="3" s="1"/>
  <c r="K113" i="1"/>
  <c r="K112" i="3" s="1"/>
  <c r="L113" i="1"/>
  <c r="L112" i="3" s="1"/>
  <c r="M113" i="1"/>
  <c r="M112" i="3" s="1"/>
  <c r="B113" i="1"/>
  <c r="B112" i="3" s="1"/>
  <c r="B109" i="1"/>
  <c r="B108" i="3" s="1"/>
  <c r="C105" i="1"/>
  <c r="C104" i="3" s="1"/>
  <c r="D105" i="1"/>
  <c r="D104" i="3" s="1"/>
  <c r="E105" i="1"/>
  <c r="E104" i="3" s="1"/>
  <c r="F105" i="1"/>
  <c r="F104" i="3" s="1"/>
  <c r="G105" i="1"/>
  <c r="G104" i="3" s="1"/>
  <c r="H105" i="1"/>
  <c r="H104" i="3" s="1"/>
  <c r="I105" i="1"/>
  <c r="I104" i="3" s="1"/>
  <c r="J105" i="1"/>
  <c r="J104" i="3" s="1"/>
  <c r="K105" i="1"/>
  <c r="K104" i="3" s="1"/>
  <c r="L105" i="1"/>
  <c r="L104" i="3" s="1"/>
  <c r="M105" i="1"/>
  <c r="M104" i="3" s="1"/>
  <c r="C106" i="1"/>
  <c r="C105" i="3" s="1"/>
  <c r="D106" i="1"/>
  <c r="D105" i="3" s="1"/>
  <c r="E106" i="1"/>
  <c r="E105" i="3" s="1"/>
  <c r="F106" i="1"/>
  <c r="F105" i="3" s="1"/>
  <c r="G106" i="1"/>
  <c r="G105" i="3" s="1"/>
  <c r="H106" i="1"/>
  <c r="H105" i="3" s="1"/>
  <c r="I106" i="1"/>
  <c r="I105" i="3" s="1"/>
  <c r="J106" i="1"/>
  <c r="J105" i="3" s="1"/>
  <c r="K106" i="1"/>
  <c r="K105" i="3" s="1"/>
  <c r="L106" i="1"/>
  <c r="L105" i="3" s="1"/>
  <c r="M106" i="1"/>
  <c r="M105" i="3" s="1"/>
  <c r="C107" i="1"/>
  <c r="C106" i="3" s="1"/>
  <c r="D107" i="1"/>
  <c r="D106" i="3" s="1"/>
  <c r="E107" i="1"/>
  <c r="E106" i="3" s="1"/>
  <c r="F107" i="1"/>
  <c r="F106" i="3" s="1"/>
  <c r="G107" i="1"/>
  <c r="G106" i="3" s="1"/>
  <c r="H107" i="1"/>
  <c r="H106" i="3" s="1"/>
  <c r="I107" i="1"/>
  <c r="I106" i="3" s="1"/>
  <c r="J107" i="1"/>
  <c r="J106" i="3" s="1"/>
  <c r="K107" i="1"/>
  <c r="K106" i="3" s="1"/>
  <c r="L107" i="1"/>
  <c r="L106" i="3" s="1"/>
  <c r="M107" i="1"/>
  <c r="M106" i="3" s="1"/>
  <c r="B107" i="1"/>
  <c r="B106" i="3" s="1"/>
  <c r="B106" i="1"/>
  <c r="B105" i="3" s="1"/>
  <c r="B105" i="1"/>
  <c r="B104" i="3" s="1"/>
  <c r="C103" i="1"/>
  <c r="C102" i="3" s="1"/>
  <c r="C101" i="3" s="1"/>
  <c r="D103" i="1"/>
  <c r="D102" i="3" s="1"/>
  <c r="D101" i="3" s="1"/>
  <c r="E103" i="1"/>
  <c r="E102" i="3" s="1"/>
  <c r="E101" i="3" s="1"/>
  <c r="F103" i="1"/>
  <c r="F102" i="3" s="1"/>
  <c r="F101" i="3" s="1"/>
  <c r="G103" i="1"/>
  <c r="G102" i="3" s="1"/>
  <c r="G101" i="3" s="1"/>
  <c r="H103" i="1"/>
  <c r="H102" i="3" s="1"/>
  <c r="H101" i="3" s="1"/>
  <c r="I103" i="1"/>
  <c r="I102" i="3" s="1"/>
  <c r="I101" i="3" s="1"/>
  <c r="J103" i="1"/>
  <c r="J102" i="3" s="1"/>
  <c r="J101" i="3" s="1"/>
  <c r="K103" i="1"/>
  <c r="K102" i="3" s="1"/>
  <c r="K101" i="3" s="1"/>
  <c r="L103" i="1"/>
  <c r="L102" i="3" s="1"/>
  <c r="L101" i="3" s="1"/>
  <c r="M103" i="1"/>
  <c r="M102" i="3" s="1"/>
  <c r="M101" i="3" s="1"/>
  <c r="B103" i="1"/>
  <c r="B102" i="3" s="1"/>
  <c r="C93" i="1"/>
  <c r="C92" i="3" s="1"/>
  <c r="D93" i="1"/>
  <c r="D92" i="3" s="1"/>
  <c r="E93" i="1"/>
  <c r="E92" i="3" s="1"/>
  <c r="F93" i="1"/>
  <c r="F92" i="3" s="1"/>
  <c r="G93" i="1"/>
  <c r="G92" i="3" s="1"/>
  <c r="H93" i="1"/>
  <c r="H92" i="3" s="1"/>
  <c r="I93" i="1"/>
  <c r="I92" i="3" s="1"/>
  <c r="J93" i="1"/>
  <c r="J92" i="3" s="1"/>
  <c r="K93" i="1"/>
  <c r="K92" i="3" s="1"/>
  <c r="L93" i="1"/>
  <c r="L92" i="3" s="1"/>
  <c r="M93" i="1"/>
  <c r="M92" i="3" s="1"/>
  <c r="C94" i="1"/>
  <c r="C93" i="3" s="1"/>
  <c r="D94" i="1"/>
  <c r="D93" i="3" s="1"/>
  <c r="E94" i="1"/>
  <c r="E93" i="3" s="1"/>
  <c r="F94" i="1"/>
  <c r="F93" i="3" s="1"/>
  <c r="G94" i="1"/>
  <c r="G93" i="3" s="1"/>
  <c r="H94" i="1"/>
  <c r="H93" i="3" s="1"/>
  <c r="I94" i="1"/>
  <c r="I93" i="3" s="1"/>
  <c r="J94" i="1"/>
  <c r="J93" i="3" s="1"/>
  <c r="K94" i="1"/>
  <c r="K93" i="3" s="1"/>
  <c r="L94" i="1"/>
  <c r="L93" i="3" s="1"/>
  <c r="M94" i="1"/>
  <c r="M93" i="3" s="1"/>
  <c r="C95" i="1"/>
  <c r="C94" i="3" s="1"/>
  <c r="D95" i="1"/>
  <c r="D94" i="3" s="1"/>
  <c r="E95" i="1"/>
  <c r="E94" i="3" s="1"/>
  <c r="F95" i="1"/>
  <c r="F94" i="3" s="1"/>
  <c r="G95" i="1"/>
  <c r="G94" i="3" s="1"/>
  <c r="H95" i="1"/>
  <c r="H94" i="3" s="1"/>
  <c r="I95" i="1"/>
  <c r="I94" i="3" s="1"/>
  <c r="J95" i="1"/>
  <c r="J94" i="3" s="1"/>
  <c r="K95" i="1"/>
  <c r="K94" i="3" s="1"/>
  <c r="L95" i="1"/>
  <c r="L94" i="3" s="1"/>
  <c r="M95" i="1"/>
  <c r="M94" i="3" s="1"/>
  <c r="C96" i="1"/>
  <c r="C95" i="3" s="1"/>
  <c r="D96" i="1"/>
  <c r="D95" i="3" s="1"/>
  <c r="E96" i="1"/>
  <c r="E95" i="3" s="1"/>
  <c r="F96" i="1"/>
  <c r="F95" i="3" s="1"/>
  <c r="G96" i="1"/>
  <c r="G95" i="3" s="1"/>
  <c r="H96" i="1"/>
  <c r="H95" i="3" s="1"/>
  <c r="I96" i="1"/>
  <c r="I95" i="3" s="1"/>
  <c r="J96" i="1"/>
  <c r="J95" i="3" s="1"/>
  <c r="K96" i="1"/>
  <c r="K95" i="3" s="1"/>
  <c r="L96" i="1"/>
  <c r="L95" i="3" s="1"/>
  <c r="M96" i="1"/>
  <c r="M95" i="3" s="1"/>
  <c r="C97" i="1"/>
  <c r="C96" i="3" s="1"/>
  <c r="D97" i="1"/>
  <c r="D96" i="3" s="1"/>
  <c r="E97" i="1"/>
  <c r="E96" i="3" s="1"/>
  <c r="F97" i="1"/>
  <c r="F96" i="3" s="1"/>
  <c r="G97" i="1"/>
  <c r="G96" i="3" s="1"/>
  <c r="H97" i="1"/>
  <c r="H96" i="3" s="1"/>
  <c r="I97" i="1"/>
  <c r="I96" i="3" s="1"/>
  <c r="J97" i="1"/>
  <c r="J96" i="3" s="1"/>
  <c r="K97" i="1"/>
  <c r="K96" i="3" s="1"/>
  <c r="L97" i="1"/>
  <c r="L96" i="3" s="1"/>
  <c r="M97" i="1"/>
  <c r="M96" i="3" s="1"/>
  <c r="C98" i="1"/>
  <c r="C97" i="3" s="1"/>
  <c r="D98" i="1"/>
  <c r="D97" i="3" s="1"/>
  <c r="E98" i="1"/>
  <c r="E97" i="3" s="1"/>
  <c r="F98" i="1"/>
  <c r="F97" i="3" s="1"/>
  <c r="G98" i="1"/>
  <c r="G97" i="3" s="1"/>
  <c r="H98" i="1"/>
  <c r="H97" i="3" s="1"/>
  <c r="I98" i="1"/>
  <c r="I97" i="3" s="1"/>
  <c r="J98" i="1"/>
  <c r="J97" i="3" s="1"/>
  <c r="K98" i="1"/>
  <c r="K97" i="3" s="1"/>
  <c r="L98" i="1"/>
  <c r="L97" i="3" s="1"/>
  <c r="M98" i="1"/>
  <c r="M97" i="3" s="1"/>
  <c r="C99" i="1"/>
  <c r="C98" i="3" s="1"/>
  <c r="D99" i="1"/>
  <c r="D98" i="3" s="1"/>
  <c r="E99" i="1"/>
  <c r="E98" i="3" s="1"/>
  <c r="F99" i="1"/>
  <c r="F98" i="3" s="1"/>
  <c r="G99" i="1"/>
  <c r="G98" i="3" s="1"/>
  <c r="H99" i="1"/>
  <c r="H98" i="3" s="1"/>
  <c r="I99" i="1"/>
  <c r="I98" i="3" s="1"/>
  <c r="J99" i="1"/>
  <c r="J98" i="3" s="1"/>
  <c r="K99" i="1"/>
  <c r="K98" i="3" s="1"/>
  <c r="L99" i="1"/>
  <c r="L98" i="3" s="1"/>
  <c r="M99" i="1"/>
  <c r="M98" i="3" s="1"/>
  <c r="C100" i="1"/>
  <c r="C99" i="3" s="1"/>
  <c r="D100" i="1"/>
  <c r="D99" i="3" s="1"/>
  <c r="E100" i="1"/>
  <c r="E99" i="3" s="1"/>
  <c r="F100" i="1"/>
  <c r="F99" i="3" s="1"/>
  <c r="G100" i="1"/>
  <c r="G99" i="3" s="1"/>
  <c r="H100" i="1"/>
  <c r="H99" i="3" s="1"/>
  <c r="I100" i="1"/>
  <c r="I99" i="3" s="1"/>
  <c r="J100" i="1"/>
  <c r="J99" i="3" s="1"/>
  <c r="K100" i="1"/>
  <c r="K99" i="3" s="1"/>
  <c r="L100" i="1"/>
  <c r="L99" i="3" s="1"/>
  <c r="M100" i="1"/>
  <c r="M99" i="3" s="1"/>
  <c r="C101" i="1"/>
  <c r="C100" i="3" s="1"/>
  <c r="D101" i="1"/>
  <c r="D100" i="3" s="1"/>
  <c r="E101" i="1"/>
  <c r="E100" i="3" s="1"/>
  <c r="F101" i="1"/>
  <c r="F100" i="3" s="1"/>
  <c r="G101" i="1"/>
  <c r="G100" i="3" s="1"/>
  <c r="H101" i="1"/>
  <c r="H100" i="3" s="1"/>
  <c r="I101" i="1"/>
  <c r="I100" i="3" s="1"/>
  <c r="J101" i="1"/>
  <c r="J100" i="3" s="1"/>
  <c r="K101" i="1"/>
  <c r="K100" i="3" s="1"/>
  <c r="L101" i="1"/>
  <c r="L100" i="3" s="1"/>
  <c r="M101" i="1"/>
  <c r="M100" i="3" s="1"/>
  <c r="B101" i="1"/>
  <c r="B100" i="3" s="1"/>
  <c r="B100" i="1"/>
  <c r="B99" i="3" s="1"/>
  <c r="B99" i="1"/>
  <c r="B98" i="3" s="1"/>
  <c r="B98" i="1"/>
  <c r="B97" i="3" s="1"/>
  <c r="B97" i="1"/>
  <c r="B96" i="3" s="1"/>
  <c r="B96" i="1"/>
  <c r="B95" i="3" s="1"/>
  <c r="B95" i="1"/>
  <c r="B94" i="3" s="1"/>
  <c r="B94" i="1"/>
  <c r="B93" i="3" s="1"/>
  <c r="B93" i="1"/>
  <c r="B92" i="3" s="1"/>
  <c r="C89" i="1"/>
  <c r="C88" i="3" s="1"/>
  <c r="D89" i="1"/>
  <c r="D88" i="3" s="1"/>
  <c r="E89" i="1"/>
  <c r="E88" i="3" s="1"/>
  <c r="F89" i="1"/>
  <c r="F88" i="3" s="1"/>
  <c r="G89" i="1"/>
  <c r="G88" i="3" s="1"/>
  <c r="H89" i="1"/>
  <c r="H88" i="3" s="1"/>
  <c r="I89" i="1"/>
  <c r="I88" i="3" s="1"/>
  <c r="J89" i="1"/>
  <c r="J88" i="3" s="1"/>
  <c r="K89" i="1"/>
  <c r="K88" i="3" s="1"/>
  <c r="L89" i="1"/>
  <c r="L88" i="3" s="1"/>
  <c r="M89" i="1"/>
  <c r="M88" i="3" s="1"/>
  <c r="B89" i="1"/>
  <c r="B88" i="3" s="1"/>
  <c r="E88" i="1"/>
  <c r="E87" i="3" s="1"/>
  <c r="F88" i="1"/>
  <c r="F87" i="3" s="1"/>
  <c r="G88" i="1"/>
  <c r="G87" i="3" s="1"/>
  <c r="H88" i="1"/>
  <c r="H87" i="3" s="1"/>
  <c r="I88" i="1"/>
  <c r="I87" i="3" s="1"/>
  <c r="J88" i="1"/>
  <c r="J87" i="3" s="1"/>
  <c r="K88" i="1"/>
  <c r="K87" i="3" s="1"/>
  <c r="L88" i="1"/>
  <c r="L87" i="3" s="1"/>
  <c r="M88" i="1"/>
  <c r="M87" i="3" s="1"/>
  <c r="B88" i="1"/>
  <c r="B87" i="3" s="1"/>
  <c r="C88" i="1"/>
  <c r="C87" i="3" s="1"/>
  <c r="D88" i="1"/>
  <c r="D87" i="3" s="1"/>
  <c r="C91" i="1"/>
  <c r="C90" i="3" s="1"/>
  <c r="D91" i="1"/>
  <c r="D90" i="3" s="1"/>
  <c r="E91" i="1"/>
  <c r="E90" i="3" s="1"/>
  <c r="F91" i="1"/>
  <c r="F90" i="3" s="1"/>
  <c r="G91" i="1"/>
  <c r="G90" i="3" s="1"/>
  <c r="H91" i="1"/>
  <c r="H90" i="3" s="1"/>
  <c r="I91" i="1"/>
  <c r="I90" i="3" s="1"/>
  <c r="J91" i="1"/>
  <c r="J90" i="3" s="1"/>
  <c r="K91" i="1"/>
  <c r="K90" i="3" s="1"/>
  <c r="L91" i="1"/>
  <c r="L90" i="3" s="1"/>
  <c r="M91" i="1"/>
  <c r="M90" i="3" s="1"/>
  <c r="B91" i="1"/>
  <c r="B90" i="3" s="1"/>
  <c r="B83" i="1"/>
  <c r="B82" i="3" s="1"/>
  <c r="C85" i="1"/>
  <c r="C84" i="3" s="1"/>
  <c r="C83" i="3" s="1"/>
  <c r="D85" i="1"/>
  <c r="D84" i="3" s="1"/>
  <c r="D83" i="3" s="1"/>
  <c r="E85" i="1"/>
  <c r="E84" i="3" s="1"/>
  <c r="E83" i="3" s="1"/>
  <c r="F85" i="1"/>
  <c r="F84" i="3" s="1"/>
  <c r="F83" i="3" s="1"/>
  <c r="G85" i="1"/>
  <c r="G84" i="3" s="1"/>
  <c r="G83" i="3" s="1"/>
  <c r="H85" i="1"/>
  <c r="H84" i="3" s="1"/>
  <c r="H83" i="3" s="1"/>
  <c r="I85" i="1"/>
  <c r="I84" i="3" s="1"/>
  <c r="I83" i="3" s="1"/>
  <c r="J85" i="1"/>
  <c r="J84" i="3" s="1"/>
  <c r="J83" i="3" s="1"/>
  <c r="K85" i="1"/>
  <c r="K84" i="3" s="1"/>
  <c r="K83" i="3" s="1"/>
  <c r="L85" i="1"/>
  <c r="L84" i="3" s="1"/>
  <c r="L83" i="3" s="1"/>
  <c r="M85" i="1"/>
  <c r="M84" i="3" s="1"/>
  <c r="M83" i="3" s="1"/>
  <c r="B85" i="1"/>
  <c r="B84" i="3" s="1"/>
  <c r="C83" i="1"/>
  <c r="C82" i="3" s="1"/>
  <c r="C81" i="3" s="1"/>
  <c r="D83" i="1"/>
  <c r="D82" i="3" s="1"/>
  <c r="D81" i="3" s="1"/>
  <c r="E83" i="1"/>
  <c r="E82" i="3" s="1"/>
  <c r="E81" i="3" s="1"/>
  <c r="F83" i="1"/>
  <c r="F82" i="3" s="1"/>
  <c r="F81" i="3" s="1"/>
  <c r="G83" i="1"/>
  <c r="G82" i="3" s="1"/>
  <c r="G81" i="3" s="1"/>
  <c r="H83" i="1"/>
  <c r="H82" i="3" s="1"/>
  <c r="H81" i="3" s="1"/>
  <c r="I83" i="1"/>
  <c r="I82" i="3" s="1"/>
  <c r="I81" i="3" s="1"/>
  <c r="J83" i="1"/>
  <c r="J82" i="3" s="1"/>
  <c r="J81" i="3" s="1"/>
  <c r="K83" i="1"/>
  <c r="K82" i="3" s="1"/>
  <c r="K81" i="3" s="1"/>
  <c r="L83" i="1"/>
  <c r="L82" i="3" s="1"/>
  <c r="L81" i="3" s="1"/>
  <c r="M83" i="1"/>
  <c r="M82" i="3" s="1"/>
  <c r="M81" i="3" s="1"/>
  <c r="C80" i="1"/>
  <c r="C79" i="3" s="1"/>
  <c r="D80" i="1"/>
  <c r="D79" i="3" s="1"/>
  <c r="E80" i="1"/>
  <c r="E79" i="3" s="1"/>
  <c r="F80" i="1"/>
  <c r="F79" i="3" s="1"/>
  <c r="G80" i="1"/>
  <c r="G79" i="3" s="1"/>
  <c r="H80" i="1"/>
  <c r="H79" i="3" s="1"/>
  <c r="I80" i="1"/>
  <c r="I79" i="3" s="1"/>
  <c r="J80" i="1"/>
  <c r="J79" i="3" s="1"/>
  <c r="K80" i="1"/>
  <c r="K79" i="3" s="1"/>
  <c r="L80" i="1"/>
  <c r="L79" i="3" s="1"/>
  <c r="M80" i="1"/>
  <c r="M79" i="3" s="1"/>
  <c r="C81" i="1"/>
  <c r="C80" i="3" s="1"/>
  <c r="D81" i="1"/>
  <c r="D80" i="3" s="1"/>
  <c r="E81" i="1"/>
  <c r="E80" i="3" s="1"/>
  <c r="F81" i="1"/>
  <c r="F80" i="3" s="1"/>
  <c r="G81" i="1"/>
  <c r="G80" i="3" s="1"/>
  <c r="H81" i="1"/>
  <c r="H80" i="3" s="1"/>
  <c r="I81" i="1"/>
  <c r="I80" i="3" s="1"/>
  <c r="J81" i="1"/>
  <c r="J80" i="3" s="1"/>
  <c r="K81" i="1"/>
  <c r="K80" i="3" s="1"/>
  <c r="L81" i="1"/>
  <c r="L80" i="3" s="1"/>
  <c r="M81" i="1"/>
  <c r="M80" i="3" s="1"/>
  <c r="B81" i="1"/>
  <c r="B80" i="3" s="1"/>
  <c r="B80" i="1"/>
  <c r="B79" i="3" s="1"/>
  <c r="C78" i="1"/>
  <c r="C77" i="3" s="1"/>
  <c r="C76" i="3" s="1"/>
  <c r="D78" i="1"/>
  <c r="D77" i="3" s="1"/>
  <c r="D76" i="3" s="1"/>
  <c r="E78" i="1"/>
  <c r="E77" i="3" s="1"/>
  <c r="E76" i="3" s="1"/>
  <c r="F78" i="1"/>
  <c r="F77" i="3" s="1"/>
  <c r="F76" i="3" s="1"/>
  <c r="G78" i="1"/>
  <c r="G77" i="3" s="1"/>
  <c r="G76" i="3" s="1"/>
  <c r="H78" i="1"/>
  <c r="H77" i="3" s="1"/>
  <c r="H76" i="3" s="1"/>
  <c r="I78" i="1"/>
  <c r="I77" i="3" s="1"/>
  <c r="I76" i="3" s="1"/>
  <c r="J78" i="1"/>
  <c r="J77" i="3" s="1"/>
  <c r="J76" i="3" s="1"/>
  <c r="K78" i="1"/>
  <c r="K77" i="3" s="1"/>
  <c r="K76" i="3" s="1"/>
  <c r="L78" i="1"/>
  <c r="L77" i="3" s="1"/>
  <c r="L76" i="3" s="1"/>
  <c r="M78" i="1"/>
  <c r="M77" i="3" s="1"/>
  <c r="M76" i="3" s="1"/>
  <c r="B78" i="1"/>
  <c r="B77" i="3" s="1"/>
  <c r="C73" i="1"/>
  <c r="C72" i="3" s="1"/>
  <c r="D73" i="1"/>
  <c r="D72" i="3" s="1"/>
  <c r="E73" i="1"/>
  <c r="E72" i="3" s="1"/>
  <c r="F73" i="1"/>
  <c r="F72" i="3" s="1"/>
  <c r="G73" i="1"/>
  <c r="G72" i="3" s="1"/>
  <c r="H73" i="1"/>
  <c r="H72" i="3" s="1"/>
  <c r="I73" i="1"/>
  <c r="I72" i="3" s="1"/>
  <c r="J73" i="1"/>
  <c r="J72" i="3" s="1"/>
  <c r="K73" i="1"/>
  <c r="K72" i="3" s="1"/>
  <c r="L73" i="1"/>
  <c r="L72" i="3" s="1"/>
  <c r="M73" i="1"/>
  <c r="M72" i="3" s="1"/>
  <c r="C74" i="1"/>
  <c r="C73" i="3" s="1"/>
  <c r="D74" i="1"/>
  <c r="D73" i="3" s="1"/>
  <c r="E74" i="1"/>
  <c r="E73" i="3" s="1"/>
  <c r="F74" i="1"/>
  <c r="F73" i="3" s="1"/>
  <c r="G74" i="1"/>
  <c r="G73" i="3" s="1"/>
  <c r="H74" i="1"/>
  <c r="H73" i="3" s="1"/>
  <c r="I74" i="1"/>
  <c r="I73" i="3" s="1"/>
  <c r="J74" i="1"/>
  <c r="J73" i="3" s="1"/>
  <c r="K74" i="1"/>
  <c r="K73" i="3" s="1"/>
  <c r="L74" i="1"/>
  <c r="L73" i="3" s="1"/>
  <c r="M74" i="1"/>
  <c r="M73" i="3" s="1"/>
  <c r="B74" i="1"/>
  <c r="B73" i="3" s="1"/>
  <c r="B73" i="1"/>
  <c r="B72" i="3" s="1"/>
  <c r="C67" i="1"/>
  <c r="C66" i="3" s="1"/>
  <c r="D67" i="1"/>
  <c r="D66" i="3" s="1"/>
  <c r="E67" i="1"/>
  <c r="E66" i="3" s="1"/>
  <c r="F67" i="1"/>
  <c r="F66" i="3" s="1"/>
  <c r="G67" i="1"/>
  <c r="G66" i="3" s="1"/>
  <c r="H67" i="1"/>
  <c r="H66" i="3" s="1"/>
  <c r="I67" i="1"/>
  <c r="I66" i="3" s="1"/>
  <c r="J67" i="1"/>
  <c r="J66" i="3" s="1"/>
  <c r="K67" i="1"/>
  <c r="K66" i="3" s="1"/>
  <c r="L67" i="1"/>
  <c r="L66" i="3" s="1"/>
  <c r="M67" i="1"/>
  <c r="M66" i="3" s="1"/>
  <c r="C68" i="1"/>
  <c r="C67" i="3" s="1"/>
  <c r="D68" i="1"/>
  <c r="D67" i="3" s="1"/>
  <c r="E68" i="1"/>
  <c r="E67" i="3" s="1"/>
  <c r="F68" i="1"/>
  <c r="F67" i="3" s="1"/>
  <c r="G68" i="1"/>
  <c r="G67" i="3" s="1"/>
  <c r="H68" i="1"/>
  <c r="H67" i="3" s="1"/>
  <c r="I68" i="1"/>
  <c r="I67" i="3" s="1"/>
  <c r="J68" i="1"/>
  <c r="J67" i="3" s="1"/>
  <c r="K68" i="1"/>
  <c r="K67" i="3" s="1"/>
  <c r="L68" i="1"/>
  <c r="L67" i="3" s="1"/>
  <c r="M68" i="1"/>
  <c r="M67" i="3" s="1"/>
  <c r="C69" i="1"/>
  <c r="C68" i="3" s="1"/>
  <c r="D69" i="1"/>
  <c r="D68" i="3" s="1"/>
  <c r="E69" i="1"/>
  <c r="E68" i="3" s="1"/>
  <c r="F69" i="1"/>
  <c r="F68" i="3" s="1"/>
  <c r="G69" i="1"/>
  <c r="G68" i="3" s="1"/>
  <c r="H69" i="1"/>
  <c r="H68" i="3" s="1"/>
  <c r="I69" i="1"/>
  <c r="I68" i="3" s="1"/>
  <c r="J69" i="1"/>
  <c r="J68" i="3" s="1"/>
  <c r="K69" i="1"/>
  <c r="K68" i="3" s="1"/>
  <c r="L69" i="1"/>
  <c r="L68" i="3" s="1"/>
  <c r="M69" i="1"/>
  <c r="M68" i="3" s="1"/>
  <c r="C70" i="1"/>
  <c r="C69" i="3" s="1"/>
  <c r="D70" i="1"/>
  <c r="D69" i="3" s="1"/>
  <c r="E70" i="1"/>
  <c r="E69" i="3" s="1"/>
  <c r="F70" i="1"/>
  <c r="F69" i="3" s="1"/>
  <c r="G70" i="1"/>
  <c r="G69" i="3" s="1"/>
  <c r="H70" i="1"/>
  <c r="H69" i="3" s="1"/>
  <c r="I70" i="1"/>
  <c r="I69" i="3" s="1"/>
  <c r="J70" i="1"/>
  <c r="J69" i="3" s="1"/>
  <c r="K70" i="1"/>
  <c r="K69" i="3" s="1"/>
  <c r="L70" i="1"/>
  <c r="L69" i="3" s="1"/>
  <c r="M70" i="1"/>
  <c r="M69" i="3" s="1"/>
  <c r="C71" i="1"/>
  <c r="C70" i="3" s="1"/>
  <c r="D71" i="1"/>
  <c r="D70" i="3" s="1"/>
  <c r="E71" i="1"/>
  <c r="E70" i="3" s="1"/>
  <c r="F71" i="1"/>
  <c r="F70" i="3" s="1"/>
  <c r="G71" i="1"/>
  <c r="G70" i="3" s="1"/>
  <c r="H71" i="1"/>
  <c r="H70" i="3" s="1"/>
  <c r="I71" i="1"/>
  <c r="I70" i="3" s="1"/>
  <c r="J71" i="1"/>
  <c r="J70" i="3" s="1"/>
  <c r="K71" i="1"/>
  <c r="K70" i="3" s="1"/>
  <c r="L71" i="1"/>
  <c r="L70" i="3" s="1"/>
  <c r="M71" i="1"/>
  <c r="M70" i="3" s="1"/>
  <c r="B71" i="1"/>
  <c r="B70" i="3" s="1"/>
  <c r="B70" i="1"/>
  <c r="B69" i="3" s="1"/>
  <c r="B69" i="1"/>
  <c r="B68" i="3" s="1"/>
  <c r="B68" i="1"/>
  <c r="B67" i="3" s="1"/>
  <c r="B67" i="1"/>
  <c r="B66" i="3" s="1"/>
  <c r="C63" i="1"/>
  <c r="C62" i="3" s="1"/>
  <c r="D63" i="1"/>
  <c r="D62" i="3" s="1"/>
  <c r="E63" i="1"/>
  <c r="E62" i="3" s="1"/>
  <c r="F63" i="1"/>
  <c r="F62" i="3" s="1"/>
  <c r="G63" i="1"/>
  <c r="G62" i="3" s="1"/>
  <c r="H63" i="1"/>
  <c r="H62" i="3" s="1"/>
  <c r="I63" i="1"/>
  <c r="I62" i="3" s="1"/>
  <c r="J63" i="1"/>
  <c r="J62" i="3" s="1"/>
  <c r="K63" i="1"/>
  <c r="K62" i="3" s="1"/>
  <c r="L63" i="1"/>
  <c r="L62" i="3" s="1"/>
  <c r="M63" i="1"/>
  <c r="M62" i="3" s="1"/>
  <c r="C64" i="1"/>
  <c r="C63" i="3" s="1"/>
  <c r="D64" i="1"/>
  <c r="D63" i="3" s="1"/>
  <c r="E64" i="1"/>
  <c r="E63" i="3" s="1"/>
  <c r="F64" i="1"/>
  <c r="F63" i="3" s="1"/>
  <c r="G64" i="1"/>
  <c r="G63" i="3" s="1"/>
  <c r="H64" i="1"/>
  <c r="H63" i="3" s="1"/>
  <c r="I64" i="1"/>
  <c r="I63" i="3" s="1"/>
  <c r="J64" i="1"/>
  <c r="J63" i="3" s="1"/>
  <c r="K64" i="1"/>
  <c r="K63" i="3" s="1"/>
  <c r="L64" i="1"/>
  <c r="L63" i="3" s="1"/>
  <c r="M64" i="1"/>
  <c r="M63" i="3" s="1"/>
  <c r="C65" i="1"/>
  <c r="C64" i="3" s="1"/>
  <c r="D65" i="1"/>
  <c r="D64" i="3" s="1"/>
  <c r="E65" i="1"/>
  <c r="E64" i="3" s="1"/>
  <c r="F65" i="1"/>
  <c r="F64" i="3" s="1"/>
  <c r="G65" i="1"/>
  <c r="G64" i="3" s="1"/>
  <c r="H65" i="1"/>
  <c r="H64" i="3" s="1"/>
  <c r="I65" i="1"/>
  <c r="I64" i="3" s="1"/>
  <c r="J65" i="1"/>
  <c r="J64" i="3" s="1"/>
  <c r="K65" i="1"/>
  <c r="K64" i="3" s="1"/>
  <c r="L65" i="1"/>
  <c r="L64" i="3" s="1"/>
  <c r="M65" i="1"/>
  <c r="M64" i="3" s="1"/>
  <c r="B65" i="1"/>
  <c r="B64" i="3" s="1"/>
  <c r="B64" i="1"/>
  <c r="B63" i="3" s="1"/>
  <c r="B63" i="1"/>
  <c r="B62" i="3" s="1"/>
  <c r="C59" i="1"/>
  <c r="C58" i="3" s="1"/>
  <c r="D59" i="1"/>
  <c r="D58" i="3" s="1"/>
  <c r="E59" i="1"/>
  <c r="E58" i="3" s="1"/>
  <c r="G59" i="1"/>
  <c r="G58" i="3" s="1"/>
  <c r="H59" i="1"/>
  <c r="H58" i="3" s="1"/>
  <c r="I59" i="1"/>
  <c r="I58" i="3" s="1"/>
  <c r="J59" i="1"/>
  <c r="J58" i="3" s="1"/>
  <c r="K59" i="1"/>
  <c r="K58" i="3" s="1"/>
  <c r="L59" i="1"/>
  <c r="L58" i="3" s="1"/>
  <c r="M59" i="1"/>
  <c r="M58" i="3" s="1"/>
  <c r="C60" i="1"/>
  <c r="C59" i="3" s="1"/>
  <c r="D60" i="1"/>
  <c r="D59" i="3" s="1"/>
  <c r="E60" i="1"/>
  <c r="E59" i="3" s="1"/>
  <c r="G60" i="1"/>
  <c r="G59" i="3" s="1"/>
  <c r="H60" i="1"/>
  <c r="H59" i="3" s="1"/>
  <c r="I60" i="1"/>
  <c r="I59" i="3" s="1"/>
  <c r="J60" i="1"/>
  <c r="J59" i="3" s="1"/>
  <c r="K60" i="1"/>
  <c r="K59" i="3" s="1"/>
  <c r="L60" i="1"/>
  <c r="L59" i="3" s="1"/>
  <c r="M60" i="1"/>
  <c r="M59" i="3" s="1"/>
  <c r="C61" i="1"/>
  <c r="C60" i="3" s="1"/>
  <c r="D61" i="1"/>
  <c r="D60" i="3" s="1"/>
  <c r="E61" i="1"/>
  <c r="E60" i="3" s="1"/>
  <c r="F61" i="1"/>
  <c r="F60" i="3" s="1"/>
  <c r="F57" i="3" s="1"/>
  <c r="G61" i="1"/>
  <c r="G60" i="3" s="1"/>
  <c r="H61" i="1"/>
  <c r="H60" i="3" s="1"/>
  <c r="I61" i="1"/>
  <c r="I60" i="3" s="1"/>
  <c r="J61" i="1"/>
  <c r="J60" i="3" s="1"/>
  <c r="K61" i="1"/>
  <c r="K60" i="3" s="1"/>
  <c r="L61" i="1"/>
  <c r="L60" i="3" s="1"/>
  <c r="M61" i="1"/>
  <c r="M60" i="3" s="1"/>
  <c r="B61" i="1"/>
  <c r="B60" i="3" s="1"/>
  <c r="B60" i="1"/>
  <c r="B59" i="3" s="1"/>
  <c r="B59" i="1"/>
  <c r="B58" i="3" s="1"/>
  <c r="C52" i="1"/>
  <c r="C51" i="3" s="1"/>
  <c r="D52" i="1"/>
  <c r="D51" i="3" s="1"/>
  <c r="E52" i="1"/>
  <c r="E51" i="3" s="1"/>
  <c r="F52" i="1"/>
  <c r="F51" i="3" s="1"/>
  <c r="G52" i="1"/>
  <c r="G51" i="3" s="1"/>
  <c r="H52" i="1"/>
  <c r="H51" i="3" s="1"/>
  <c r="I52" i="1"/>
  <c r="I51" i="3" s="1"/>
  <c r="J52" i="1"/>
  <c r="J51" i="3" s="1"/>
  <c r="K52" i="1"/>
  <c r="K51" i="3" s="1"/>
  <c r="L52" i="1"/>
  <c r="L51" i="3" s="1"/>
  <c r="M52" i="1"/>
  <c r="M51" i="3" s="1"/>
  <c r="C53" i="1"/>
  <c r="C52" i="3" s="1"/>
  <c r="D53" i="1"/>
  <c r="D52" i="3" s="1"/>
  <c r="E53" i="1"/>
  <c r="E52" i="3" s="1"/>
  <c r="F53" i="1"/>
  <c r="F52" i="3" s="1"/>
  <c r="G53" i="1"/>
  <c r="G52" i="3" s="1"/>
  <c r="H53" i="1"/>
  <c r="H52" i="3" s="1"/>
  <c r="I53" i="1"/>
  <c r="I52" i="3" s="1"/>
  <c r="J53" i="1"/>
  <c r="J52" i="3" s="1"/>
  <c r="K53" i="1"/>
  <c r="K52" i="3" s="1"/>
  <c r="L53" i="1"/>
  <c r="L52" i="3" s="1"/>
  <c r="M53" i="1"/>
  <c r="M52" i="3" s="1"/>
  <c r="C54" i="1"/>
  <c r="C53" i="3" s="1"/>
  <c r="D54" i="1"/>
  <c r="D53" i="3" s="1"/>
  <c r="E54" i="1"/>
  <c r="E53" i="3" s="1"/>
  <c r="F54" i="1"/>
  <c r="F53" i="3" s="1"/>
  <c r="G54" i="1"/>
  <c r="G53" i="3" s="1"/>
  <c r="H54" i="1"/>
  <c r="H53" i="3" s="1"/>
  <c r="I54" i="1"/>
  <c r="I53" i="3" s="1"/>
  <c r="J54" i="1"/>
  <c r="J53" i="3" s="1"/>
  <c r="K54" i="1"/>
  <c r="K53" i="3" s="1"/>
  <c r="L54" i="1"/>
  <c r="L53" i="3" s="1"/>
  <c r="M54" i="1"/>
  <c r="M53" i="3" s="1"/>
  <c r="C55" i="1"/>
  <c r="C54" i="3" s="1"/>
  <c r="D55" i="1"/>
  <c r="D54" i="3" s="1"/>
  <c r="E55" i="1"/>
  <c r="E54" i="3" s="1"/>
  <c r="F55" i="1"/>
  <c r="F54" i="3" s="1"/>
  <c r="G55" i="1"/>
  <c r="G54" i="3" s="1"/>
  <c r="H55" i="1"/>
  <c r="H54" i="3" s="1"/>
  <c r="I55" i="1"/>
  <c r="I54" i="3" s="1"/>
  <c r="J55" i="1"/>
  <c r="J54" i="3" s="1"/>
  <c r="K55" i="1"/>
  <c r="K54" i="3" s="1"/>
  <c r="L55" i="1"/>
  <c r="L54" i="3" s="1"/>
  <c r="M55" i="1"/>
  <c r="M54" i="3" s="1"/>
  <c r="C56" i="1"/>
  <c r="C55" i="3" s="1"/>
  <c r="D56" i="1"/>
  <c r="D55" i="3" s="1"/>
  <c r="E56" i="1"/>
  <c r="E55" i="3" s="1"/>
  <c r="F56" i="1"/>
  <c r="F55" i="3" s="1"/>
  <c r="G56" i="1"/>
  <c r="G55" i="3" s="1"/>
  <c r="H56" i="1"/>
  <c r="H55" i="3" s="1"/>
  <c r="I56" i="1"/>
  <c r="I55" i="3" s="1"/>
  <c r="J56" i="1"/>
  <c r="J55" i="3" s="1"/>
  <c r="K56" i="1"/>
  <c r="K55" i="3" s="1"/>
  <c r="L56" i="1"/>
  <c r="L55" i="3" s="1"/>
  <c r="M56" i="1"/>
  <c r="M55" i="3" s="1"/>
  <c r="C57" i="1"/>
  <c r="C56" i="3" s="1"/>
  <c r="D57" i="1"/>
  <c r="D56" i="3" s="1"/>
  <c r="E57" i="1"/>
  <c r="E56" i="3" s="1"/>
  <c r="F57" i="1"/>
  <c r="F56" i="3" s="1"/>
  <c r="G57" i="1"/>
  <c r="G56" i="3" s="1"/>
  <c r="H57" i="1"/>
  <c r="H56" i="3" s="1"/>
  <c r="I57" i="1"/>
  <c r="I56" i="3" s="1"/>
  <c r="J57" i="1"/>
  <c r="J56" i="3" s="1"/>
  <c r="K57" i="1"/>
  <c r="K56" i="3" s="1"/>
  <c r="L57" i="1"/>
  <c r="L56" i="3" s="1"/>
  <c r="M57" i="1"/>
  <c r="M56" i="3" s="1"/>
  <c r="B57" i="1"/>
  <c r="B56" i="3" s="1"/>
  <c r="B56" i="1"/>
  <c r="B55" i="3" s="1"/>
  <c r="B55" i="1"/>
  <c r="B54" i="3" s="1"/>
  <c r="B54" i="1"/>
  <c r="B53" i="3" s="1"/>
  <c r="B53" i="1"/>
  <c r="B52" i="3" s="1"/>
  <c r="B52" i="1"/>
  <c r="B51" i="3" s="1"/>
  <c r="C43" i="1"/>
  <c r="C42" i="3" s="1"/>
  <c r="D43" i="1"/>
  <c r="D42" i="3" s="1"/>
  <c r="E43" i="1"/>
  <c r="E42" i="3" s="1"/>
  <c r="F43" i="1"/>
  <c r="F42" i="3" s="1"/>
  <c r="G43" i="1"/>
  <c r="G42" i="3" s="1"/>
  <c r="H43" i="1"/>
  <c r="H42" i="3" s="1"/>
  <c r="I43" i="1"/>
  <c r="I42" i="3" s="1"/>
  <c r="J43" i="1"/>
  <c r="J42" i="3" s="1"/>
  <c r="K43" i="1"/>
  <c r="K42" i="3" s="1"/>
  <c r="L43" i="1"/>
  <c r="L42" i="3" s="1"/>
  <c r="M43" i="1"/>
  <c r="M42" i="3" s="1"/>
  <c r="C44" i="1"/>
  <c r="C43" i="3" s="1"/>
  <c r="D44" i="1"/>
  <c r="D43" i="3" s="1"/>
  <c r="E44" i="1"/>
  <c r="E43" i="3" s="1"/>
  <c r="F44" i="1"/>
  <c r="F43" i="3" s="1"/>
  <c r="G44" i="1"/>
  <c r="G43" i="3" s="1"/>
  <c r="H44" i="1"/>
  <c r="H43" i="3" s="1"/>
  <c r="I44" i="1"/>
  <c r="I43" i="3" s="1"/>
  <c r="J44" i="1"/>
  <c r="J43" i="3" s="1"/>
  <c r="K44" i="1"/>
  <c r="K43" i="3" s="1"/>
  <c r="L44" i="1"/>
  <c r="L43" i="3" s="1"/>
  <c r="M44" i="1"/>
  <c r="M43" i="3" s="1"/>
  <c r="C45" i="1"/>
  <c r="C44" i="3" s="1"/>
  <c r="D45" i="1"/>
  <c r="D44" i="3" s="1"/>
  <c r="E45" i="1"/>
  <c r="E44" i="3" s="1"/>
  <c r="F45" i="1"/>
  <c r="F44" i="3" s="1"/>
  <c r="G45" i="1"/>
  <c r="G44" i="3" s="1"/>
  <c r="H45" i="1"/>
  <c r="H44" i="3" s="1"/>
  <c r="I45" i="1"/>
  <c r="I44" i="3" s="1"/>
  <c r="J45" i="1"/>
  <c r="J44" i="3" s="1"/>
  <c r="K45" i="1"/>
  <c r="K44" i="3" s="1"/>
  <c r="L45" i="1"/>
  <c r="L44" i="3" s="1"/>
  <c r="M45" i="1"/>
  <c r="M44" i="3" s="1"/>
  <c r="C46" i="1"/>
  <c r="C45" i="3" s="1"/>
  <c r="D46" i="1"/>
  <c r="D45" i="3" s="1"/>
  <c r="E46" i="1"/>
  <c r="E45" i="3" s="1"/>
  <c r="F46" i="1"/>
  <c r="F45" i="3" s="1"/>
  <c r="G46" i="1"/>
  <c r="G45" i="3" s="1"/>
  <c r="H46" i="1"/>
  <c r="H45" i="3" s="1"/>
  <c r="I46" i="1"/>
  <c r="I45" i="3" s="1"/>
  <c r="J46" i="1"/>
  <c r="J45" i="3" s="1"/>
  <c r="K46" i="1"/>
  <c r="K45" i="3" s="1"/>
  <c r="L46" i="1"/>
  <c r="L45" i="3" s="1"/>
  <c r="M46" i="1"/>
  <c r="M45" i="3" s="1"/>
  <c r="C47" i="1"/>
  <c r="C46" i="3" s="1"/>
  <c r="D47" i="1"/>
  <c r="D46" i="3" s="1"/>
  <c r="E47" i="1"/>
  <c r="E46" i="3" s="1"/>
  <c r="F47" i="1"/>
  <c r="F46" i="3" s="1"/>
  <c r="G47" i="1"/>
  <c r="G46" i="3" s="1"/>
  <c r="H47" i="1"/>
  <c r="H46" i="3" s="1"/>
  <c r="I47" i="1"/>
  <c r="I46" i="3" s="1"/>
  <c r="J47" i="1"/>
  <c r="J46" i="3" s="1"/>
  <c r="K47" i="1"/>
  <c r="K46" i="3" s="1"/>
  <c r="L47" i="1"/>
  <c r="L46" i="3" s="1"/>
  <c r="M47" i="1"/>
  <c r="M46" i="3" s="1"/>
  <c r="C48" i="1"/>
  <c r="C47" i="3" s="1"/>
  <c r="D48" i="1"/>
  <c r="D47" i="3" s="1"/>
  <c r="E48" i="1"/>
  <c r="E47" i="3" s="1"/>
  <c r="F48" i="1"/>
  <c r="F47" i="3" s="1"/>
  <c r="G48" i="1"/>
  <c r="G47" i="3" s="1"/>
  <c r="H48" i="1"/>
  <c r="H47" i="3" s="1"/>
  <c r="I48" i="1"/>
  <c r="I47" i="3" s="1"/>
  <c r="J48" i="1"/>
  <c r="J47" i="3" s="1"/>
  <c r="K48" i="1"/>
  <c r="K47" i="3" s="1"/>
  <c r="L48" i="1"/>
  <c r="L47" i="3" s="1"/>
  <c r="M48" i="1"/>
  <c r="M47" i="3" s="1"/>
  <c r="C49" i="1"/>
  <c r="C48" i="3" s="1"/>
  <c r="D49" i="1"/>
  <c r="D48" i="3" s="1"/>
  <c r="E49" i="1"/>
  <c r="E48" i="3" s="1"/>
  <c r="F49" i="1"/>
  <c r="F48" i="3" s="1"/>
  <c r="G49" i="1"/>
  <c r="G48" i="3" s="1"/>
  <c r="H49" i="1"/>
  <c r="H48" i="3" s="1"/>
  <c r="I49" i="1"/>
  <c r="I48" i="3" s="1"/>
  <c r="J49" i="1"/>
  <c r="J48" i="3" s="1"/>
  <c r="K49" i="1"/>
  <c r="K48" i="3" s="1"/>
  <c r="L49" i="1"/>
  <c r="L48" i="3" s="1"/>
  <c r="M49" i="1"/>
  <c r="M48" i="3" s="1"/>
  <c r="C50" i="1"/>
  <c r="C49" i="3" s="1"/>
  <c r="D50" i="1"/>
  <c r="D49" i="3" s="1"/>
  <c r="E50" i="1"/>
  <c r="E49" i="3" s="1"/>
  <c r="F50" i="1"/>
  <c r="F49" i="3" s="1"/>
  <c r="G50" i="1"/>
  <c r="G49" i="3" s="1"/>
  <c r="H50" i="1"/>
  <c r="H49" i="3" s="1"/>
  <c r="I50" i="1"/>
  <c r="I49" i="3" s="1"/>
  <c r="J50" i="1"/>
  <c r="J49" i="3" s="1"/>
  <c r="K50" i="1"/>
  <c r="K49" i="3" s="1"/>
  <c r="L50" i="1"/>
  <c r="L49" i="3" s="1"/>
  <c r="M50" i="1"/>
  <c r="M49" i="3" s="1"/>
  <c r="B50" i="1"/>
  <c r="B49" i="3" s="1"/>
  <c r="B49" i="1"/>
  <c r="B48" i="3" s="1"/>
  <c r="B48" i="1"/>
  <c r="B47" i="3" s="1"/>
  <c r="B47" i="1"/>
  <c r="B46" i="3" s="1"/>
  <c r="B46" i="1"/>
  <c r="B45" i="3" s="1"/>
  <c r="B45" i="1"/>
  <c r="B44" i="3" s="1"/>
  <c r="B44" i="1"/>
  <c r="B43" i="3" s="1"/>
  <c r="B43" i="1"/>
  <c r="B42" i="3" s="1"/>
  <c r="C37" i="1"/>
  <c r="C36" i="3" s="1"/>
  <c r="D37" i="1"/>
  <c r="D36" i="3" s="1"/>
  <c r="E37" i="1"/>
  <c r="E36" i="3" s="1"/>
  <c r="F37" i="1"/>
  <c r="F36" i="3" s="1"/>
  <c r="G37" i="1"/>
  <c r="G36" i="3" s="1"/>
  <c r="H37" i="1"/>
  <c r="H36" i="3" s="1"/>
  <c r="I37" i="1"/>
  <c r="I36" i="3" s="1"/>
  <c r="J37" i="1"/>
  <c r="J36" i="3" s="1"/>
  <c r="K37" i="1"/>
  <c r="K36" i="3" s="1"/>
  <c r="L37" i="1"/>
  <c r="L36" i="3" s="1"/>
  <c r="M37" i="1"/>
  <c r="M36" i="3" s="1"/>
  <c r="C38" i="1"/>
  <c r="C37" i="3" s="1"/>
  <c r="D38" i="1"/>
  <c r="D37" i="3" s="1"/>
  <c r="E38" i="1"/>
  <c r="E37" i="3" s="1"/>
  <c r="F38" i="1"/>
  <c r="F37" i="3" s="1"/>
  <c r="G38" i="1"/>
  <c r="G37" i="3" s="1"/>
  <c r="H38" i="1"/>
  <c r="H37" i="3" s="1"/>
  <c r="I38" i="1"/>
  <c r="I37" i="3" s="1"/>
  <c r="J38" i="1"/>
  <c r="J37" i="3" s="1"/>
  <c r="K38" i="1"/>
  <c r="K37" i="3" s="1"/>
  <c r="L38" i="1"/>
  <c r="L37" i="3" s="1"/>
  <c r="M38" i="1"/>
  <c r="M37" i="3" s="1"/>
  <c r="C39" i="1"/>
  <c r="C38" i="3" s="1"/>
  <c r="D39" i="1"/>
  <c r="D38" i="3" s="1"/>
  <c r="E39" i="1"/>
  <c r="E38" i="3" s="1"/>
  <c r="F39" i="1"/>
  <c r="F38" i="3" s="1"/>
  <c r="G39" i="1"/>
  <c r="G38" i="3" s="1"/>
  <c r="H39" i="1"/>
  <c r="H38" i="3" s="1"/>
  <c r="I39" i="1"/>
  <c r="I38" i="3" s="1"/>
  <c r="J39" i="1"/>
  <c r="J38" i="3" s="1"/>
  <c r="K39" i="1"/>
  <c r="K38" i="3" s="1"/>
  <c r="L39" i="1"/>
  <c r="L38" i="3" s="1"/>
  <c r="M39" i="1"/>
  <c r="M38" i="3" s="1"/>
  <c r="B39" i="1"/>
  <c r="B38" i="3" s="1"/>
  <c r="B38" i="1"/>
  <c r="B37" i="3" s="1"/>
  <c r="B37" i="1"/>
  <c r="B36" i="3" s="1"/>
  <c r="C29" i="1"/>
  <c r="C28" i="3" s="1"/>
  <c r="D29" i="1"/>
  <c r="D28" i="3" s="1"/>
  <c r="E29" i="1"/>
  <c r="E28" i="3" s="1"/>
  <c r="F29" i="1"/>
  <c r="F28" i="3" s="1"/>
  <c r="G29" i="1"/>
  <c r="G28" i="3" s="1"/>
  <c r="H29" i="1"/>
  <c r="H28" i="3" s="1"/>
  <c r="I29" i="1"/>
  <c r="I28" i="3" s="1"/>
  <c r="J29" i="1"/>
  <c r="J28" i="3" s="1"/>
  <c r="K29" i="1"/>
  <c r="K28" i="3" s="1"/>
  <c r="L29" i="1"/>
  <c r="L28" i="3" s="1"/>
  <c r="M29" i="1"/>
  <c r="M28" i="3" s="1"/>
  <c r="C30" i="1"/>
  <c r="C29" i="3" s="1"/>
  <c r="D30" i="1"/>
  <c r="D29" i="3" s="1"/>
  <c r="E30" i="1"/>
  <c r="E29" i="3" s="1"/>
  <c r="F30" i="1"/>
  <c r="F29" i="3" s="1"/>
  <c r="G30" i="1"/>
  <c r="G29" i="3" s="1"/>
  <c r="H30" i="1"/>
  <c r="H29" i="3" s="1"/>
  <c r="I30" i="1"/>
  <c r="I29" i="3" s="1"/>
  <c r="J30" i="1"/>
  <c r="J29" i="3" s="1"/>
  <c r="K30" i="1"/>
  <c r="K29" i="3" s="1"/>
  <c r="L30" i="1"/>
  <c r="L29" i="3" s="1"/>
  <c r="M30" i="1"/>
  <c r="M29" i="3" s="1"/>
  <c r="C31" i="1"/>
  <c r="C30" i="3" s="1"/>
  <c r="D31" i="1"/>
  <c r="D30" i="3" s="1"/>
  <c r="E31" i="1"/>
  <c r="E30" i="3" s="1"/>
  <c r="F31" i="1"/>
  <c r="F30" i="3" s="1"/>
  <c r="G31" i="1"/>
  <c r="G30" i="3" s="1"/>
  <c r="H31" i="1"/>
  <c r="H30" i="3" s="1"/>
  <c r="I31" i="1"/>
  <c r="I30" i="3" s="1"/>
  <c r="J31" i="1"/>
  <c r="J30" i="3" s="1"/>
  <c r="K31" i="1"/>
  <c r="K30" i="3" s="1"/>
  <c r="L31" i="1"/>
  <c r="L30" i="3" s="1"/>
  <c r="M31" i="1"/>
  <c r="M30" i="3" s="1"/>
  <c r="C32" i="1"/>
  <c r="C31" i="3" s="1"/>
  <c r="D32" i="1"/>
  <c r="D31" i="3" s="1"/>
  <c r="E32" i="1"/>
  <c r="E31" i="3" s="1"/>
  <c r="F32" i="1"/>
  <c r="F31" i="3" s="1"/>
  <c r="G32" i="1"/>
  <c r="G31" i="3" s="1"/>
  <c r="H32" i="1"/>
  <c r="H31" i="3" s="1"/>
  <c r="I32" i="1"/>
  <c r="I31" i="3" s="1"/>
  <c r="J32" i="1"/>
  <c r="J31" i="3" s="1"/>
  <c r="K32" i="1"/>
  <c r="K31" i="3" s="1"/>
  <c r="L32" i="1"/>
  <c r="L31" i="3" s="1"/>
  <c r="M32" i="1"/>
  <c r="M31" i="3" s="1"/>
  <c r="C33" i="1"/>
  <c r="C32" i="3" s="1"/>
  <c r="D33" i="1"/>
  <c r="D32" i="3" s="1"/>
  <c r="E33" i="1"/>
  <c r="E32" i="3" s="1"/>
  <c r="F33" i="1"/>
  <c r="F32" i="3" s="1"/>
  <c r="G33" i="1"/>
  <c r="G32" i="3" s="1"/>
  <c r="H33" i="1"/>
  <c r="H32" i="3" s="1"/>
  <c r="I33" i="1"/>
  <c r="I32" i="3" s="1"/>
  <c r="J33" i="1"/>
  <c r="J32" i="3" s="1"/>
  <c r="K33" i="1"/>
  <c r="K32" i="3" s="1"/>
  <c r="L33" i="1"/>
  <c r="L32" i="3" s="1"/>
  <c r="M33" i="1"/>
  <c r="M32" i="3" s="1"/>
  <c r="C34" i="1"/>
  <c r="C33" i="3" s="1"/>
  <c r="D34" i="1"/>
  <c r="D33" i="3" s="1"/>
  <c r="E34" i="1"/>
  <c r="E33" i="3" s="1"/>
  <c r="F34" i="1"/>
  <c r="F33" i="3" s="1"/>
  <c r="G34" i="1"/>
  <c r="G33" i="3" s="1"/>
  <c r="H34" i="1"/>
  <c r="H33" i="3" s="1"/>
  <c r="I34" i="1"/>
  <c r="I33" i="3" s="1"/>
  <c r="J34" i="1"/>
  <c r="J33" i="3" s="1"/>
  <c r="K34" i="1"/>
  <c r="K33" i="3" s="1"/>
  <c r="L34" i="1"/>
  <c r="L33" i="3" s="1"/>
  <c r="M34" i="1"/>
  <c r="M33" i="3" s="1"/>
  <c r="C35" i="1"/>
  <c r="C34" i="3" s="1"/>
  <c r="D35" i="1"/>
  <c r="D34" i="3" s="1"/>
  <c r="E35" i="1"/>
  <c r="E34" i="3" s="1"/>
  <c r="F35" i="1"/>
  <c r="F34" i="3" s="1"/>
  <c r="G35" i="1"/>
  <c r="G34" i="3" s="1"/>
  <c r="H35" i="1"/>
  <c r="H34" i="3" s="1"/>
  <c r="I35" i="1"/>
  <c r="I34" i="3" s="1"/>
  <c r="J35" i="1"/>
  <c r="J34" i="3" s="1"/>
  <c r="K35" i="1"/>
  <c r="K34" i="3" s="1"/>
  <c r="L35" i="1"/>
  <c r="L34" i="3" s="1"/>
  <c r="M35" i="1"/>
  <c r="M34" i="3" s="1"/>
  <c r="B35" i="1"/>
  <c r="B34" i="3" s="1"/>
  <c r="B34" i="1"/>
  <c r="B33" i="3" s="1"/>
  <c r="B33" i="1"/>
  <c r="B32" i="3" s="1"/>
  <c r="B32" i="1"/>
  <c r="B31" i="3" s="1"/>
  <c r="B31" i="1"/>
  <c r="B30" i="3" s="1"/>
  <c r="B30" i="1"/>
  <c r="B29" i="3" s="1"/>
  <c r="B29" i="1"/>
  <c r="B28" i="3" s="1"/>
  <c r="C25" i="1"/>
  <c r="C24" i="3" s="1"/>
  <c r="D25" i="1"/>
  <c r="D24" i="3" s="1"/>
  <c r="E25" i="1"/>
  <c r="E24" i="3" s="1"/>
  <c r="F25" i="1"/>
  <c r="F24" i="3" s="1"/>
  <c r="G25" i="1"/>
  <c r="G24" i="3" s="1"/>
  <c r="H25" i="1"/>
  <c r="H24" i="3" s="1"/>
  <c r="I25" i="1"/>
  <c r="I24" i="3" s="1"/>
  <c r="J25" i="1"/>
  <c r="J24" i="3" s="1"/>
  <c r="K25" i="1"/>
  <c r="K24" i="3" s="1"/>
  <c r="L25" i="1"/>
  <c r="L24" i="3" s="1"/>
  <c r="M25" i="1"/>
  <c r="M24" i="3" s="1"/>
  <c r="C26" i="1"/>
  <c r="C25" i="3" s="1"/>
  <c r="D26" i="1"/>
  <c r="D25" i="3" s="1"/>
  <c r="E26" i="1"/>
  <c r="E25" i="3" s="1"/>
  <c r="F26" i="1"/>
  <c r="F25" i="3" s="1"/>
  <c r="G26" i="1"/>
  <c r="G25" i="3" s="1"/>
  <c r="H26" i="1"/>
  <c r="H25" i="3" s="1"/>
  <c r="I26" i="1"/>
  <c r="I25" i="3" s="1"/>
  <c r="J26" i="1"/>
  <c r="J25" i="3" s="1"/>
  <c r="K26" i="1"/>
  <c r="K25" i="3" s="1"/>
  <c r="L26" i="1"/>
  <c r="L25" i="3" s="1"/>
  <c r="M26" i="1"/>
  <c r="M25" i="3" s="1"/>
  <c r="C27" i="1"/>
  <c r="C26" i="3" s="1"/>
  <c r="D27" i="1"/>
  <c r="D26" i="3" s="1"/>
  <c r="E27" i="1"/>
  <c r="E26" i="3" s="1"/>
  <c r="F27" i="1"/>
  <c r="F26" i="3" s="1"/>
  <c r="G27" i="1"/>
  <c r="G26" i="3" s="1"/>
  <c r="H27" i="1"/>
  <c r="H26" i="3" s="1"/>
  <c r="I27" i="1"/>
  <c r="I26" i="3" s="1"/>
  <c r="J27" i="1"/>
  <c r="J26" i="3" s="1"/>
  <c r="K27" i="1"/>
  <c r="K26" i="3" s="1"/>
  <c r="L27" i="1"/>
  <c r="L26" i="3" s="1"/>
  <c r="M27" i="1"/>
  <c r="M26" i="3" s="1"/>
  <c r="B27" i="1"/>
  <c r="B26" i="3" s="1"/>
  <c r="B26" i="1"/>
  <c r="B25" i="3" s="1"/>
  <c r="B25" i="1"/>
  <c r="B24" i="3" s="1"/>
  <c r="I199" i="3" l="1"/>
  <c r="I198" i="3" s="1"/>
  <c r="N200" i="1"/>
  <c r="N128" i="3"/>
  <c r="N188" i="3"/>
  <c r="N189" i="3"/>
  <c r="N92" i="3"/>
  <c r="N130" i="3"/>
  <c r="C232" i="3"/>
  <c r="N237" i="3"/>
  <c r="N32" i="3"/>
  <c r="N46" i="3"/>
  <c r="N64" i="3"/>
  <c r="N68" i="3"/>
  <c r="N94" i="3"/>
  <c r="N98" i="3"/>
  <c r="N116" i="3"/>
  <c r="N122" i="3"/>
  <c r="N127" i="3"/>
  <c r="N135" i="3"/>
  <c r="M140" i="3"/>
  <c r="I140" i="3"/>
  <c r="E140" i="3"/>
  <c r="N146" i="3"/>
  <c r="N150" i="3"/>
  <c r="N164" i="3"/>
  <c r="N168" i="3"/>
  <c r="N213" i="3"/>
  <c r="N25" i="3"/>
  <c r="N29" i="3"/>
  <c r="N33" i="3"/>
  <c r="N43" i="3"/>
  <c r="N47" i="3"/>
  <c r="N52" i="3"/>
  <c r="N59" i="3"/>
  <c r="N69" i="3"/>
  <c r="N95" i="3"/>
  <c r="N99" i="3"/>
  <c r="N117" i="3"/>
  <c r="N123" i="3"/>
  <c r="H129" i="3"/>
  <c r="N147" i="3"/>
  <c r="N151" i="3"/>
  <c r="N165" i="3"/>
  <c r="N185" i="3"/>
  <c r="N192" i="3"/>
  <c r="N195" i="3"/>
  <c r="J193" i="3"/>
  <c r="F193" i="3"/>
  <c r="N200" i="3"/>
  <c r="N203" i="3"/>
  <c r="N210" i="3"/>
  <c r="N217" i="3"/>
  <c r="N222" i="3"/>
  <c r="N227" i="3"/>
  <c r="N231" i="3"/>
  <c r="N238" i="3"/>
  <c r="N34" i="3"/>
  <c r="N44" i="3"/>
  <c r="N53" i="3"/>
  <c r="N96" i="3"/>
  <c r="N118" i="3"/>
  <c r="N148" i="3"/>
  <c r="N166" i="3"/>
  <c r="N178" i="3"/>
  <c r="N182" i="3"/>
  <c r="N204" i="3"/>
  <c r="N211" i="3"/>
  <c r="N218" i="3"/>
  <c r="N223" i="3"/>
  <c r="N228" i="3"/>
  <c r="N26" i="3"/>
  <c r="N30" i="3"/>
  <c r="N31" i="3"/>
  <c r="N45" i="3"/>
  <c r="N49" i="3"/>
  <c r="N54" i="3"/>
  <c r="N63" i="3"/>
  <c r="N67" i="3"/>
  <c r="N73" i="3"/>
  <c r="N80" i="3"/>
  <c r="N93" i="3"/>
  <c r="N97" i="3"/>
  <c r="N105" i="3"/>
  <c r="N112" i="3"/>
  <c r="N115" i="3"/>
  <c r="N121" i="3"/>
  <c r="N126" i="3"/>
  <c r="N134" i="3"/>
  <c r="N145" i="3"/>
  <c r="N149" i="3"/>
  <c r="N157" i="3"/>
  <c r="N167" i="3"/>
  <c r="N183" i="3"/>
  <c r="N190" i="3"/>
  <c r="N205" i="3"/>
  <c r="N212" i="3"/>
  <c r="N219" i="3"/>
  <c r="N224" i="3"/>
  <c r="N229" i="3"/>
  <c r="N55" i="3"/>
  <c r="K132" i="3"/>
  <c r="N184" i="3"/>
  <c r="N191" i="3"/>
  <c r="N230" i="3"/>
  <c r="N234" i="3"/>
  <c r="N56" i="3"/>
  <c r="N169" i="3"/>
  <c r="N38" i="3"/>
  <c r="N48" i="3"/>
  <c r="N137" i="3"/>
  <c r="N239" i="3"/>
  <c r="N174" i="3"/>
  <c r="J172" i="3"/>
  <c r="F172" i="3"/>
  <c r="N179" i="3"/>
  <c r="N24" i="3"/>
  <c r="B23" i="3"/>
  <c r="J23" i="3"/>
  <c r="F23" i="3"/>
  <c r="N28" i="3"/>
  <c r="B27" i="3"/>
  <c r="J27" i="3"/>
  <c r="F27" i="3"/>
  <c r="N36" i="3"/>
  <c r="B35" i="3"/>
  <c r="J35" i="3"/>
  <c r="F35" i="3"/>
  <c r="N42" i="3"/>
  <c r="B41" i="3"/>
  <c r="K41" i="3"/>
  <c r="G41" i="3"/>
  <c r="C41" i="3"/>
  <c r="J41" i="3"/>
  <c r="F41" i="3"/>
  <c r="N51" i="3"/>
  <c r="B50" i="3"/>
  <c r="N58" i="3"/>
  <c r="B57" i="3"/>
  <c r="K57" i="3"/>
  <c r="G57" i="3"/>
  <c r="M57" i="3"/>
  <c r="I57" i="3"/>
  <c r="D57" i="3"/>
  <c r="L61" i="3"/>
  <c r="H61" i="3"/>
  <c r="D61" i="3"/>
  <c r="L65" i="3"/>
  <c r="H65" i="3"/>
  <c r="D65" i="3"/>
  <c r="L71" i="3"/>
  <c r="H71" i="3"/>
  <c r="D71" i="3"/>
  <c r="L78" i="3"/>
  <c r="L75" i="3" s="1"/>
  <c r="H78" i="3"/>
  <c r="H75" i="3" s="1"/>
  <c r="D78" i="3"/>
  <c r="D75" i="3" s="1"/>
  <c r="B86" i="3"/>
  <c r="N87" i="3"/>
  <c r="J86" i="3"/>
  <c r="F86" i="3"/>
  <c r="L86" i="3"/>
  <c r="H86" i="3"/>
  <c r="D86" i="3"/>
  <c r="L91" i="3"/>
  <c r="H91" i="3"/>
  <c r="D91" i="3"/>
  <c r="N106" i="3"/>
  <c r="L103" i="3"/>
  <c r="H103" i="3"/>
  <c r="D103" i="3"/>
  <c r="L107" i="3"/>
  <c r="H107" i="3"/>
  <c r="D107" i="3"/>
  <c r="L113" i="3"/>
  <c r="H113" i="3"/>
  <c r="D113" i="3"/>
  <c r="L119" i="3"/>
  <c r="D119" i="3"/>
  <c r="I124" i="3"/>
  <c r="L124" i="3"/>
  <c r="H124" i="3"/>
  <c r="D124" i="3"/>
  <c r="L129" i="3"/>
  <c r="D129" i="3"/>
  <c r="C132" i="3"/>
  <c r="I132" i="3"/>
  <c r="E132" i="3"/>
  <c r="L132" i="3"/>
  <c r="H132" i="3"/>
  <c r="D132" i="3"/>
  <c r="L140" i="3"/>
  <c r="H140" i="3"/>
  <c r="D140" i="3"/>
  <c r="D143" i="3"/>
  <c r="F143" i="3"/>
  <c r="M143" i="3"/>
  <c r="I143" i="3"/>
  <c r="E143" i="3"/>
  <c r="L172" i="3"/>
  <c r="H172" i="3"/>
  <c r="D172" i="3"/>
  <c r="N161" i="3"/>
  <c r="K155" i="3"/>
  <c r="G155" i="3"/>
  <c r="C155" i="3"/>
  <c r="K176" i="3"/>
  <c r="G176" i="3"/>
  <c r="C176" i="3"/>
  <c r="K180" i="3"/>
  <c r="G180" i="3"/>
  <c r="C180" i="3"/>
  <c r="K187" i="3"/>
  <c r="C187" i="3"/>
  <c r="J187" i="3"/>
  <c r="F187" i="3"/>
  <c r="B193" i="3"/>
  <c r="N194" i="3"/>
  <c r="N197" i="3"/>
  <c r="B196" i="3"/>
  <c r="N196" i="3" s="1"/>
  <c r="B198" i="3"/>
  <c r="J198" i="3"/>
  <c r="F198" i="3"/>
  <c r="B201" i="3"/>
  <c r="N202" i="3"/>
  <c r="J201" i="3"/>
  <c r="F201" i="3"/>
  <c r="N207" i="3"/>
  <c r="B206" i="3"/>
  <c r="N206" i="3" s="1"/>
  <c r="N209" i="3"/>
  <c r="B208" i="3"/>
  <c r="J208" i="3"/>
  <c r="F208" i="3"/>
  <c r="B214" i="3"/>
  <c r="N215" i="3"/>
  <c r="J214" i="3"/>
  <c r="F214" i="3"/>
  <c r="B220" i="3"/>
  <c r="N221" i="3"/>
  <c r="J220" i="3"/>
  <c r="F220" i="3"/>
  <c r="B225" i="3"/>
  <c r="N226" i="3"/>
  <c r="M225" i="3"/>
  <c r="I225" i="3"/>
  <c r="E225" i="3"/>
  <c r="M232" i="3"/>
  <c r="I232" i="3"/>
  <c r="E232" i="3"/>
  <c r="M241" i="1"/>
  <c r="M241" i="3"/>
  <c r="M240" i="3" s="1"/>
  <c r="I241" i="1"/>
  <c r="I241" i="3"/>
  <c r="I240" i="3" s="1"/>
  <c r="E241" i="1"/>
  <c r="E241" i="3"/>
  <c r="E240" i="3" s="1"/>
  <c r="M235" i="3"/>
  <c r="I235" i="3"/>
  <c r="E235" i="3"/>
  <c r="M23" i="3"/>
  <c r="M27" i="3"/>
  <c r="I27" i="3"/>
  <c r="E27" i="3"/>
  <c r="I35" i="3"/>
  <c r="E35" i="3"/>
  <c r="M41" i="3"/>
  <c r="I41" i="3"/>
  <c r="E41" i="3"/>
  <c r="J50" i="3"/>
  <c r="F50" i="3"/>
  <c r="M50" i="3"/>
  <c r="I50" i="3"/>
  <c r="E50" i="3"/>
  <c r="L57" i="3"/>
  <c r="H57" i="3"/>
  <c r="K65" i="3"/>
  <c r="G65" i="3"/>
  <c r="C65" i="3"/>
  <c r="K71" i="3"/>
  <c r="G71" i="3"/>
  <c r="C71" i="3"/>
  <c r="K78" i="3"/>
  <c r="K75" i="3" s="1"/>
  <c r="G78" i="3"/>
  <c r="G75" i="3" s="1"/>
  <c r="C78" i="3"/>
  <c r="C75" i="3" s="1"/>
  <c r="B83" i="3"/>
  <c r="N83" i="3" s="1"/>
  <c r="N84" i="3"/>
  <c r="N82" i="3"/>
  <c r="B81" i="3"/>
  <c r="N81" i="3" s="1"/>
  <c r="M86" i="3"/>
  <c r="I86" i="3"/>
  <c r="E86" i="3"/>
  <c r="K91" i="3"/>
  <c r="G91" i="3"/>
  <c r="C91" i="3"/>
  <c r="K107" i="3"/>
  <c r="G107" i="3"/>
  <c r="C107" i="3"/>
  <c r="K113" i="3"/>
  <c r="G113" i="3"/>
  <c r="C113" i="3"/>
  <c r="K119" i="3"/>
  <c r="G119" i="3"/>
  <c r="C119" i="3"/>
  <c r="G124" i="3"/>
  <c r="C124" i="3"/>
  <c r="K129" i="3"/>
  <c r="G129" i="3"/>
  <c r="C129" i="3"/>
  <c r="N136" i="3"/>
  <c r="G132" i="3"/>
  <c r="K140" i="3"/>
  <c r="G140" i="3"/>
  <c r="C140" i="3"/>
  <c r="L143" i="3"/>
  <c r="H143" i="3"/>
  <c r="K172" i="3"/>
  <c r="G172" i="3"/>
  <c r="C172" i="3"/>
  <c r="L155" i="3"/>
  <c r="N162" i="3"/>
  <c r="B176" i="3"/>
  <c r="N177" i="3"/>
  <c r="J176" i="3"/>
  <c r="F176" i="3"/>
  <c r="N181" i="3"/>
  <c r="J180" i="3"/>
  <c r="F180" i="3"/>
  <c r="B187" i="3"/>
  <c r="M187" i="3"/>
  <c r="I187" i="3"/>
  <c r="E187" i="3"/>
  <c r="M193" i="3"/>
  <c r="I193" i="3"/>
  <c r="E193" i="3"/>
  <c r="M198" i="3"/>
  <c r="E198" i="3"/>
  <c r="M201" i="3"/>
  <c r="I201" i="3"/>
  <c r="E201" i="3"/>
  <c r="M208" i="3"/>
  <c r="I208" i="3"/>
  <c r="E208" i="3"/>
  <c r="M214" i="3"/>
  <c r="I214" i="3"/>
  <c r="E214" i="3"/>
  <c r="M220" i="3"/>
  <c r="I220" i="3"/>
  <c r="E220" i="3"/>
  <c r="L225" i="3"/>
  <c r="H225" i="3"/>
  <c r="D225" i="3"/>
  <c r="L232" i="3"/>
  <c r="H232" i="3"/>
  <c r="D232" i="3"/>
  <c r="L241" i="1"/>
  <c r="L241" i="3"/>
  <c r="L240" i="3" s="1"/>
  <c r="H241" i="1"/>
  <c r="H241" i="3"/>
  <c r="H240" i="3" s="1"/>
  <c r="D241" i="1"/>
  <c r="D241" i="3"/>
  <c r="D240" i="3" s="1"/>
  <c r="H235" i="3"/>
  <c r="I23" i="3"/>
  <c r="E23" i="3"/>
  <c r="L23" i="3"/>
  <c r="H23" i="3"/>
  <c r="D23" i="3"/>
  <c r="K27" i="3"/>
  <c r="L27" i="3"/>
  <c r="H27" i="3"/>
  <c r="D27" i="3"/>
  <c r="M35" i="3"/>
  <c r="N37" i="3"/>
  <c r="L35" i="3"/>
  <c r="H35" i="3"/>
  <c r="D35" i="3"/>
  <c r="L41" i="3"/>
  <c r="H41" i="3"/>
  <c r="D41" i="3"/>
  <c r="L50" i="3"/>
  <c r="H50" i="3"/>
  <c r="D50" i="3"/>
  <c r="N60" i="3"/>
  <c r="N62" i="3"/>
  <c r="B61" i="3"/>
  <c r="K61" i="3"/>
  <c r="G61" i="3"/>
  <c r="C61" i="3"/>
  <c r="J61" i="3"/>
  <c r="F61" i="3"/>
  <c r="N66" i="3"/>
  <c r="B65" i="3"/>
  <c r="N70" i="3"/>
  <c r="J65" i="3"/>
  <c r="F65" i="3"/>
  <c r="N72" i="3"/>
  <c r="B71" i="3"/>
  <c r="J71" i="3"/>
  <c r="F71" i="3"/>
  <c r="B76" i="3"/>
  <c r="N77" i="3"/>
  <c r="B78" i="3"/>
  <c r="N79" i="3"/>
  <c r="J78" i="3"/>
  <c r="J75" i="3" s="1"/>
  <c r="F78" i="3"/>
  <c r="F75" i="3" s="1"/>
  <c r="N90" i="3"/>
  <c r="N88" i="3"/>
  <c r="B91" i="3"/>
  <c r="N100" i="3"/>
  <c r="J91" i="3"/>
  <c r="F91" i="3"/>
  <c r="B101" i="3"/>
  <c r="N101" i="3" s="1"/>
  <c r="N102" i="3"/>
  <c r="B103" i="3"/>
  <c r="N104" i="3"/>
  <c r="K103" i="3"/>
  <c r="G103" i="3"/>
  <c r="C103" i="3"/>
  <c r="J103" i="3"/>
  <c r="F103" i="3"/>
  <c r="N108" i="3"/>
  <c r="B107" i="3"/>
  <c r="J107" i="3"/>
  <c r="F107" i="3"/>
  <c r="B113" i="3"/>
  <c r="N114" i="3"/>
  <c r="J113" i="3"/>
  <c r="F113" i="3"/>
  <c r="B119" i="3"/>
  <c r="N120" i="3"/>
  <c r="H119" i="3"/>
  <c r="F119" i="3"/>
  <c r="B124" i="3"/>
  <c r="N125" i="3"/>
  <c r="K124" i="3"/>
  <c r="J124" i="3"/>
  <c r="F124" i="3"/>
  <c r="B129" i="3"/>
  <c r="J129" i="3"/>
  <c r="F129" i="3"/>
  <c r="B132" i="3"/>
  <c r="N133" i="3"/>
  <c r="J132" i="3"/>
  <c r="F132" i="3"/>
  <c r="B138" i="3"/>
  <c r="N138" i="3" s="1"/>
  <c r="N139" i="3"/>
  <c r="N141" i="3"/>
  <c r="B140" i="3"/>
  <c r="J140" i="3"/>
  <c r="F140" i="3"/>
  <c r="B143" i="3"/>
  <c r="N144" i="3"/>
  <c r="N152" i="3"/>
  <c r="K143" i="3"/>
  <c r="G143" i="3"/>
  <c r="C143" i="3"/>
  <c r="N156" i="3"/>
  <c r="B172" i="3"/>
  <c r="N173" i="3"/>
  <c r="N163" i="3"/>
  <c r="J155" i="3"/>
  <c r="F155" i="3"/>
  <c r="M155" i="3"/>
  <c r="I155" i="3"/>
  <c r="E155" i="3"/>
  <c r="M176" i="3"/>
  <c r="I176" i="3"/>
  <c r="E176" i="3"/>
  <c r="M180" i="3"/>
  <c r="I180" i="3"/>
  <c r="E180" i="3"/>
  <c r="L187" i="3"/>
  <c r="H187" i="3"/>
  <c r="D187" i="3"/>
  <c r="L193" i="3"/>
  <c r="H193" i="3"/>
  <c r="D193" i="3"/>
  <c r="L198" i="3"/>
  <c r="H198" i="3"/>
  <c r="D198" i="3"/>
  <c r="L201" i="3"/>
  <c r="H201" i="3"/>
  <c r="D201" i="3"/>
  <c r="L208" i="3"/>
  <c r="H208" i="3"/>
  <c r="D208" i="3"/>
  <c r="L214" i="3"/>
  <c r="H214" i="3"/>
  <c r="D214" i="3"/>
  <c r="L220" i="3"/>
  <c r="H220" i="3"/>
  <c r="D220" i="3"/>
  <c r="K225" i="3"/>
  <c r="G225" i="3"/>
  <c r="C225" i="3"/>
  <c r="K232" i="3"/>
  <c r="G232" i="3"/>
  <c r="K241" i="1"/>
  <c r="K241" i="3"/>
  <c r="K240" i="3" s="1"/>
  <c r="G241" i="1"/>
  <c r="G241" i="3"/>
  <c r="G240" i="3" s="1"/>
  <c r="C241" i="1"/>
  <c r="C241" i="3"/>
  <c r="C240" i="3" s="1"/>
  <c r="L235" i="3"/>
  <c r="D235" i="3"/>
  <c r="K235" i="3"/>
  <c r="G235" i="3"/>
  <c r="C235" i="3"/>
  <c r="K23" i="3"/>
  <c r="G23" i="3"/>
  <c r="C23" i="3"/>
  <c r="G27" i="3"/>
  <c r="C27" i="3"/>
  <c r="K35" i="3"/>
  <c r="G35" i="3"/>
  <c r="C35" i="3"/>
  <c r="K50" i="3"/>
  <c r="G50" i="3"/>
  <c r="C50" i="3"/>
  <c r="C57" i="3"/>
  <c r="J57" i="3"/>
  <c r="E57" i="3"/>
  <c r="M61" i="3"/>
  <c r="I61" i="3"/>
  <c r="E61" i="3"/>
  <c r="M65" i="3"/>
  <c r="I65" i="3"/>
  <c r="E65" i="3"/>
  <c r="M71" i="3"/>
  <c r="I71" i="3"/>
  <c r="E71" i="3"/>
  <c r="M78" i="3"/>
  <c r="M75" i="3" s="1"/>
  <c r="I78" i="3"/>
  <c r="I75" i="3" s="1"/>
  <c r="E78" i="3"/>
  <c r="E75" i="3" s="1"/>
  <c r="C86" i="3"/>
  <c r="K86" i="3"/>
  <c r="G86" i="3"/>
  <c r="M91" i="3"/>
  <c r="I91" i="3"/>
  <c r="E91" i="3"/>
  <c r="M103" i="3"/>
  <c r="I103" i="3"/>
  <c r="E103" i="3"/>
  <c r="M107" i="3"/>
  <c r="I107" i="3"/>
  <c r="E107" i="3"/>
  <c r="M113" i="3"/>
  <c r="I113" i="3"/>
  <c r="E113" i="3"/>
  <c r="J119" i="3"/>
  <c r="M119" i="3"/>
  <c r="I119" i="3"/>
  <c r="E119" i="3"/>
  <c r="M124" i="3"/>
  <c r="E124" i="3"/>
  <c r="N131" i="3"/>
  <c r="M129" i="3"/>
  <c r="I129" i="3"/>
  <c r="E129" i="3"/>
  <c r="M132" i="3"/>
  <c r="N142" i="3"/>
  <c r="B153" i="3"/>
  <c r="N153" i="3" s="1"/>
  <c r="N154" i="3"/>
  <c r="J143" i="3"/>
  <c r="M172" i="3"/>
  <c r="I172" i="3"/>
  <c r="E172" i="3"/>
  <c r="N160" i="3"/>
  <c r="H155" i="3"/>
  <c r="D155" i="3"/>
  <c r="L176" i="3"/>
  <c r="H176" i="3"/>
  <c r="D176" i="3"/>
  <c r="L180" i="3"/>
  <c r="H180" i="3"/>
  <c r="D180" i="3"/>
  <c r="G187" i="3"/>
  <c r="K193" i="3"/>
  <c r="G193" i="3"/>
  <c r="C193" i="3"/>
  <c r="K198" i="3"/>
  <c r="G198" i="3"/>
  <c r="C198" i="3"/>
  <c r="K201" i="3"/>
  <c r="G201" i="3"/>
  <c r="C201" i="3"/>
  <c r="K208" i="3"/>
  <c r="G208" i="3"/>
  <c r="C208" i="3"/>
  <c r="K214" i="3"/>
  <c r="G214" i="3"/>
  <c r="C214" i="3"/>
  <c r="K220" i="3"/>
  <c r="G220" i="3"/>
  <c r="C220" i="3"/>
  <c r="J225" i="3"/>
  <c r="F225" i="3"/>
  <c r="B232" i="3"/>
  <c r="N233" i="3"/>
  <c r="J232" i="3"/>
  <c r="F232" i="3"/>
  <c r="B235" i="3"/>
  <c r="N236" i="3"/>
  <c r="B240" i="3"/>
  <c r="J241" i="1"/>
  <c r="J241" i="3"/>
  <c r="J240" i="3" s="1"/>
  <c r="F241" i="1"/>
  <c r="F241" i="3"/>
  <c r="F240" i="3" s="1"/>
  <c r="J235" i="3"/>
  <c r="F235" i="3"/>
  <c r="J156" i="1"/>
  <c r="G156" i="1"/>
  <c r="H156" i="1"/>
  <c r="I156" i="1"/>
  <c r="F156" i="1"/>
  <c r="M156" i="1"/>
  <c r="E156" i="1"/>
  <c r="L156" i="1"/>
  <c r="D156" i="1"/>
  <c r="K156" i="1"/>
  <c r="C156" i="1"/>
  <c r="L125" i="1"/>
  <c r="H125" i="1"/>
  <c r="D125" i="1"/>
  <c r="K125" i="1"/>
  <c r="G125" i="1"/>
  <c r="C125" i="1"/>
  <c r="B125" i="1"/>
  <c r="J125" i="1"/>
  <c r="F125" i="1"/>
  <c r="M125" i="1"/>
  <c r="I125" i="1"/>
  <c r="E125" i="1"/>
  <c r="N199" i="3" l="1"/>
  <c r="N129" i="3"/>
  <c r="N232" i="3"/>
  <c r="N240" i="3"/>
  <c r="N241" i="3"/>
  <c r="D85" i="3"/>
  <c r="D74" i="3" s="1"/>
  <c r="I85" i="3"/>
  <c r="I74" i="3" s="1"/>
  <c r="N140" i="3"/>
  <c r="N124" i="3"/>
  <c r="N119" i="3"/>
  <c r="N113" i="3"/>
  <c r="N78" i="3"/>
  <c r="N187" i="3"/>
  <c r="N176" i="3"/>
  <c r="L85" i="3"/>
  <c r="L74" i="3" s="1"/>
  <c r="N86" i="3"/>
  <c r="E85" i="3"/>
  <c r="E74" i="3" s="1"/>
  <c r="G85" i="3"/>
  <c r="G74" i="3" s="1"/>
  <c r="N172" i="3"/>
  <c r="N143" i="3"/>
  <c r="N91" i="3"/>
  <c r="M85" i="3"/>
  <c r="M74" i="3" s="1"/>
  <c r="N201" i="3"/>
  <c r="N198" i="3"/>
  <c r="N193" i="3"/>
  <c r="H85" i="3"/>
  <c r="H74" i="3" s="1"/>
  <c r="F85" i="3"/>
  <c r="F74" i="3" s="1"/>
  <c r="N57" i="3"/>
  <c r="N71" i="3"/>
  <c r="N61" i="3"/>
  <c r="J85" i="3"/>
  <c r="J74" i="3" s="1"/>
  <c r="N208" i="3"/>
  <c r="N41" i="3"/>
  <c r="N35" i="3"/>
  <c r="N27" i="3"/>
  <c r="N23" i="3"/>
  <c r="N235" i="3"/>
  <c r="C85" i="3"/>
  <c r="C74" i="3" s="1"/>
  <c r="N132" i="3"/>
  <c r="N107" i="3"/>
  <c r="N103" i="3"/>
  <c r="N76" i="3"/>
  <c r="B75" i="3"/>
  <c r="N65" i="3"/>
  <c r="K85" i="3"/>
  <c r="K74" i="3" s="1"/>
  <c r="N225" i="3"/>
  <c r="N220" i="3"/>
  <c r="N214" i="3"/>
  <c r="N50" i="3"/>
  <c r="C19" i="1"/>
  <c r="C18" i="3" s="1"/>
  <c r="D19" i="1"/>
  <c r="D18" i="3" s="1"/>
  <c r="E19" i="1"/>
  <c r="E18" i="3" s="1"/>
  <c r="F19" i="1"/>
  <c r="F18" i="3" s="1"/>
  <c r="G19" i="1"/>
  <c r="G18" i="3" s="1"/>
  <c r="H19" i="1"/>
  <c r="H18" i="3" s="1"/>
  <c r="I19" i="1"/>
  <c r="I18" i="3" s="1"/>
  <c r="J19" i="1"/>
  <c r="J18" i="3" s="1"/>
  <c r="K19" i="1"/>
  <c r="K18" i="3" s="1"/>
  <c r="L19" i="1"/>
  <c r="L18" i="3" s="1"/>
  <c r="M19" i="1"/>
  <c r="M18" i="3" s="1"/>
  <c r="C20" i="1"/>
  <c r="C19" i="3" s="1"/>
  <c r="D20" i="1"/>
  <c r="D19" i="3" s="1"/>
  <c r="E20" i="1"/>
  <c r="E19" i="3" s="1"/>
  <c r="F20" i="1"/>
  <c r="F19" i="3" s="1"/>
  <c r="G20" i="1"/>
  <c r="G19" i="3" s="1"/>
  <c r="H20" i="1"/>
  <c r="H19" i="3" s="1"/>
  <c r="I20" i="1"/>
  <c r="I19" i="3" s="1"/>
  <c r="J20" i="1"/>
  <c r="J19" i="3" s="1"/>
  <c r="K20" i="1"/>
  <c r="K19" i="3" s="1"/>
  <c r="L20" i="1"/>
  <c r="L19" i="3" s="1"/>
  <c r="M20" i="1"/>
  <c r="M19" i="3" s="1"/>
  <c r="C21" i="1"/>
  <c r="C20" i="3" s="1"/>
  <c r="D21" i="1"/>
  <c r="D20" i="3" s="1"/>
  <c r="E21" i="1"/>
  <c r="E20" i="3" s="1"/>
  <c r="F21" i="1"/>
  <c r="F20" i="3" s="1"/>
  <c r="G21" i="1"/>
  <c r="G20" i="3" s="1"/>
  <c r="H21" i="1"/>
  <c r="H20" i="3" s="1"/>
  <c r="I21" i="1"/>
  <c r="I20" i="3" s="1"/>
  <c r="J21" i="1"/>
  <c r="J20" i="3" s="1"/>
  <c r="K21" i="1"/>
  <c r="K20" i="3" s="1"/>
  <c r="L21" i="1"/>
  <c r="L20" i="3" s="1"/>
  <c r="M21" i="1"/>
  <c r="M20" i="3" s="1"/>
  <c r="C22" i="1"/>
  <c r="C21" i="3" s="1"/>
  <c r="D22" i="1"/>
  <c r="D21" i="3" s="1"/>
  <c r="E22" i="1"/>
  <c r="E21" i="3" s="1"/>
  <c r="F22" i="1"/>
  <c r="F21" i="3" s="1"/>
  <c r="G22" i="1"/>
  <c r="G21" i="3" s="1"/>
  <c r="H22" i="1"/>
  <c r="H21" i="3" s="1"/>
  <c r="I22" i="1"/>
  <c r="I21" i="3" s="1"/>
  <c r="J22" i="1"/>
  <c r="J21" i="3" s="1"/>
  <c r="K22" i="1"/>
  <c r="K21" i="3" s="1"/>
  <c r="L22" i="1"/>
  <c r="L21" i="3" s="1"/>
  <c r="M22" i="1"/>
  <c r="M21" i="3" s="1"/>
  <c r="C23" i="1"/>
  <c r="C22" i="3" s="1"/>
  <c r="D23" i="1"/>
  <c r="D22" i="3" s="1"/>
  <c r="E23" i="1"/>
  <c r="E22" i="3" s="1"/>
  <c r="F23" i="1"/>
  <c r="F22" i="3" s="1"/>
  <c r="G23" i="1"/>
  <c r="G22" i="3" s="1"/>
  <c r="H23" i="1"/>
  <c r="H22" i="3" s="1"/>
  <c r="I23" i="1"/>
  <c r="I22" i="3" s="1"/>
  <c r="J23" i="1"/>
  <c r="J22" i="3" s="1"/>
  <c r="K23" i="1"/>
  <c r="K22" i="3" s="1"/>
  <c r="L23" i="1"/>
  <c r="L22" i="3" s="1"/>
  <c r="M23" i="1"/>
  <c r="M22" i="3" s="1"/>
  <c r="B23" i="1"/>
  <c r="B22" i="3" s="1"/>
  <c r="B22" i="1"/>
  <c r="B21" i="3" s="1"/>
  <c r="B21" i="1"/>
  <c r="B20" i="3" s="1"/>
  <c r="B20" i="1"/>
  <c r="B19" i="3" s="1"/>
  <c r="B19" i="1"/>
  <c r="B18" i="3" s="1"/>
  <c r="C16" i="1"/>
  <c r="C15" i="3" s="1"/>
  <c r="D16" i="1"/>
  <c r="D15" i="3" s="1"/>
  <c r="E16" i="1"/>
  <c r="E15" i="3" s="1"/>
  <c r="F16" i="1"/>
  <c r="F15" i="3" s="1"/>
  <c r="G16" i="1"/>
  <c r="G15" i="3" s="1"/>
  <c r="H16" i="1"/>
  <c r="H15" i="3" s="1"/>
  <c r="I16" i="1"/>
  <c r="I15" i="3" s="1"/>
  <c r="J16" i="1"/>
  <c r="J15" i="3" s="1"/>
  <c r="K16" i="1"/>
  <c r="K15" i="3" s="1"/>
  <c r="L16" i="1"/>
  <c r="L15" i="3" s="1"/>
  <c r="M16" i="1"/>
  <c r="M15" i="3" s="1"/>
  <c r="C17" i="1"/>
  <c r="C16" i="3" s="1"/>
  <c r="D17" i="1"/>
  <c r="D16" i="3" s="1"/>
  <c r="E17" i="1"/>
  <c r="E16" i="3" s="1"/>
  <c r="F17" i="1"/>
  <c r="F16" i="3" s="1"/>
  <c r="G17" i="1"/>
  <c r="G16" i="3" s="1"/>
  <c r="H17" i="1"/>
  <c r="H16" i="3" s="1"/>
  <c r="I17" i="1"/>
  <c r="I16" i="3" s="1"/>
  <c r="J17" i="1"/>
  <c r="J16" i="3" s="1"/>
  <c r="K17" i="1"/>
  <c r="K16" i="3" s="1"/>
  <c r="L17" i="1"/>
  <c r="L16" i="3" s="1"/>
  <c r="M17" i="1"/>
  <c r="M16" i="3" s="1"/>
  <c r="B17" i="1"/>
  <c r="B16" i="3" s="1"/>
  <c r="B16" i="1"/>
  <c r="B15" i="3" s="1"/>
  <c r="C8" i="1"/>
  <c r="C7" i="3" s="1"/>
  <c r="D8" i="1"/>
  <c r="D7" i="3" s="1"/>
  <c r="E8" i="1"/>
  <c r="E7" i="3" s="1"/>
  <c r="F8" i="1"/>
  <c r="F7" i="3" s="1"/>
  <c r="G8" i="1"/>
  <c r="G7" i="3" s="1"/>
  <c r="H8" i="1"/>
  <c r="H7" i="3" s="1"/>
  <c r="I8" i="1"/>
  <c r="I7" i="3" s="1"/>
  <c r="J8" i="1"/>
  <c r="J7" i="3" s="1"/>
  <c r="K8" i="1"/>
  <c r="K7" i="3" s="1"/>
  <c r="L8" i="1"/>
  <c r="L7" i="3" s="1"/>
  <c r="M8" i="1"/>
  <c r="M7" i="3" s="1"/>
  <c r="C9" i="1"/>
  <c r="C8" i="3" s="1"/>
  <c r="D9" i="1"/>
  <c r="D8" i="3" s="1"/>
  <c r="E9" i="1"/>
  <c r="E8" i="3" s="1"/>
  <c r="F9" i="1"/>
  <c r="F8" i="3" s="1"/>
  <c r="G9" i="1"/>
  <c r="G8" i="3" s="1"/>
  <c r="H9" i="1"/>
  <c r="H8" i="3" s="1"/>
  <c r="I9" i="1"/>
  <c r="I8" i="3" s="1"/>
  <c r="J9" i="1"/>
  <c r="J8" i="3" s="1"/>
  <c r="K9" i="1"/>
  <c r="K8" i="3" s="1"/>
  <c r="L9" i="1"/>
  <c r="L8" i="3" s="1"/>
  <c r="M9" i="1"/>
  <c r="M8" i="3" s="1"/>
  <c r="C10" i="1"/>
  <c r="C9" i="3" s="1"/>
  <c r="D10" i="1"/>
  <c r="D9" i="3" s="1"/>
  <c r="E10" i="1"/>
  <c r="E9" i="3" s="1"/>
  <c r="F10" i="1"/>
  <c r="F9" i="3" s="1"/>
  <c r="G10" i="1"/>
  <c r="G9" i="3" s="1"/>
  <c r="H10" i="1"/>
  <c r="H9" i="3" s="1"/>
  <c r="I10" i="1"/>
  <c r="I9" i="3" s="1"/>
  <c r="J10" i="1"/>
  <c r="J9" i="3" s="1"/>
  <c r="K10" i="1"/>
  <c r="K9" i="3" s="1"/>
  <c r="L10" i="1"/>
  <c r="L9" i="3" s="1"/>
  <c r="M10" i="1"/>
  <c r="M9" i="3" s="1"/>
  <c r="C11" i="1"/>
  <c r="C10" i="3" s="1"/>
  <c r="D11" i="1"/>
  <c r="D10" i="3" s="1"/>
  <c r="E11" i="1"/>
  <c r="E10" i="3" s="1"/>
  <c r="F11" i="1"/>
  <c r="F10" i="3" s="1"/>
  <c r="G11" i="1"/>
  <c r="G10" i="3" s="1"/>
  <c r="H11" i="1"/>
  <c r="H10" i="3" s="1"/>
  <c r="I11" i="1"/>
  <c r="I10" i="3" s="1"/>
  <c r="J11" i="1"/>
  <c r="J10" i="3" s="1"/>
  <c r="K11" i="1"/>
  <c r="K10" i="3" s="1"/>
  <c r="L11" i="1"/>
  <c r="L10" i="3" s="1"/>
  <c r="M11" i="1"/>
  <c r="M10" i="3" s="1"/>
  <c r="C12" i="1"/>
  <c r="C11" i="3" s="1"/>
  <c r="D12" i="1"/>
  <c r="D11" i="3" s="1"/>
  <c r="E12" i="1"/>
  <c r="E11" i="3" s="1"/>
  <c r="F12" i="1"/>
  <c r="F11" i="3" s="1"/>
  <c r="G12" i="1"/>
  <c r="G11" i="3" s="1"/>
  <c r="H12" i="1"/>
  <c r="H11" i="3" s="1"/>
  <c r="I12" i="1"/>
  <c r="I11" i="3" s="1"/>
  <c r="J12" i="1"/>
  <c r="J11" i="3" s="1"/>
  <c r="K12" i="1"/>
  <c r="K11" i="3" s="1"/>
  <c r="L12" i="1"/>
  <c r="L11" i="3" s="1"/>
  <c r="M12" i="1"/>
  <c r="M11" i="3" s="1"/>
  <c r="C13" i="1"/>
  <c r="C12" i="3" s="1"/>
  <c r="D13" i="1"/>
  <c r="D12" i="3" s="1"/>
  <c r="E13" i="1"/>
  <c r="E12" i="3" s="1"/>
  <c r="F13" i="1"/>
  <c r="F12" i="3" s="1"/>
  <c r="G13" i="1"/>
  <c r="G12" i="3" s="1"/>
  <c r="H13" i="1"/>
  <c r="H12" i="3" s="1"/>
  <c r="I13" i="1"/>
  <c r="I12" i="3" s="1"/>
  <c r="J13" i="1"/>
  <c r="J12" i="3" s="1"/>
  <c r="K13" i="1"/>
  <c r="K12" i="3" s="1"/>
  <c r="L13" i="1"/>
  <c r="L12" i="3" s="1"/>
  <c r="M13" i="1"/>
  <c r="M12" i="3" s="1"/>
  <c r="C14" i="1"/>
  <c r="C13" i="3" s="1"/>
  <c r="D14" i="1"/>
  <c r="D13" i="3" s="1"/>
  <c r="E14" i="1"/>
  <c r="E13" i="3" s="1"/>
  <c r="F14" i="1"/>
  <c r="F13" i="3" s="1"/>
  <c r="G14" i="1"/>
  <c r="G13" i="3" s="1"/>
  <c r="H14" i="1"/>
  <c r="H13" i="3" s="1"/>
  <c r="I14" i="1"/>
  <c r="I13" i="3" s="1"/>
  <c r="J14" i="1"/>
  <c r="J13" i="3" s="1"/>
  <c r="K14" i="1"/>
  <c r="K13" i="3" s="1"/>
  <c r="L14" i="1"/>
  <c r="L13" i="3" s="1"/>
  <c r="M14" i="1"/>
  <c r="M13" i="3" s="1"/>
  <c r="B14" i="1"/>
  <c r="B13" i="3" s="1"/>
  <c r="B13" i="1"/>
  <c r="B12" i="3" s="1"/>
  <c r="B12" i="1"/>
  <c r="B11" i="3" s="1"/>
  <c r="B11" i="1"/>
  <c r="B10" i="3" s="1"/>
  <c r="B10" i="1"/>
  <c r="B9" i="3" s="1"/>
  <c r="B9" i="1"/>
  <c r="B8" i="3" s="1"/>
  <c r="B8" i="1"/>
  <c r="B7" i="3" s="1"/>
  <c r="C7" i="1"/>
  <c r="C6" i="3" s="1"/>
  <c r="D7" i="1"/>
  <c r="D6" i="3" s="1"/>
  <c r="E7" i="1"/>
  <c r="E6" i="3" s="1"/>
  <c r="F7" i="1"/>
  <c r="F6" i="3" s="1"/>
  <c r="G7" i="1"/>
  <c r="G6" i="3" s="1"/>
  <c r="H7" i="1"/>
  <c r="H6" i="3" s="1"/>
  <c r="I7" i="1"/>
  <c r="I6" i="3" s="1"/>
  <c r="J7" i="1"/>
  <c r="J6" i="3" s="1"/>
  <c r="K7" i="1"/>
  <c r="K6" i="3" s="1"/>
  <c r="L7" i="1"/>
  <c r="L6" i="3" s="1"/>
  <c r="M7" i="1"/>
  <c r="M6" i="3" s="1"/>
  <c r="B7" i="1"/>
  <c r="B6" i="3" s="1"/>
  <c r="B215" i="1"/>
  <c r="C24" i="1"/>
  <c r="D24" i="1"/>
  <c r="E24" i="1"/>
  <c r="F24" i="1"/>
  <c r="G24" i="1"/>
  <c r="H24" i="1"/>
  <c r="I24" i="1"/>
  <c r="J24" i="1"/>
  <c r="K24" i="1"/>
  <c r="L24" i="1"/>
  <c r="M24" i="1"/>
  <c r="B24" i="1"/>
  <c r="C28" i="1"/>
  <c r="D28" i="1"/>
  <c r="E28" i="1"/>
  <c r="F28" i="1"/>
  <c r="G28" i="1"/>
  <c r="H28" i="1"/>
  <c r="I28" i="1"/>
  <c r="J28" i="1"/>
  <c r="K28" i="1"/>
  <c r="L28" i="1"/>
  <c r="M28" i="1"/>
  <c r="B28" i="1"/>
  <c r="C36" i="1"/>
  <c r="D36" i="1"/>
  <c r="E36" i="1"/>
  <c r="F36" i="1"/>
  <c r="G36" i="1"/>
  <c r="H36" i="1"/>
  <c r="I36" i="1"/>
  <c r="J36" i="1"/>
  <c r="K36" i="1"/>
  <c r="L36" i="1"/>
  <c r="M36" i="1"/>
  <c r="B36" i="1"/>
  <c r="C42" i="1"/>
  <c r="D42" i="1"/>
  <c r="E42" i="1"/>
  <c r="F42" i="1"/>
  <c r="G42" i="1"/>
  <c r="H42" i="1"/>
  <c r="I42" i="1"/>
  <c r="J42" i="1"/>
  <c r="K42" i="1"/>
  <c r="L42" i="1"/>
  <c r="M42" i="1"/>
  <c r="B42" i="1"/>
  <c r="C51" i="1"/>
  <c r="D51" i="1"/>
  <c r="E51" i="1"/>
  <c r="F51" i="1"/>
  <c r="G51" i="1"/>
  <c r="H51" i="1"/>
  <c r="I51" i="1"/>
  <c r="J51" i="1"/>
  <c r="K51" i="1"/>
  <c r="L51" i="1"/>
  <c r="M51" i="1"/>
  <c r="B51" i="1"/>
  <c r="C58" i="1"/>
  <c r="D58" i="1"/>
  <c r="E58" i="1"/>
  <c r="F58" i="1"/>
  <c r="G58" i="1"/>
  <c r="H58" i="1"/>
  <c r="I58" i="1"/>
  <c r="J58" i="1"/>
  <c r="K58" i="1"/>
  <c r="L58" i="1"/>
  <c r="M58" i="1"/>
  <c r="B58" i="1"/>
  <c r="C62" i="1"/>
  <c r="D62" i="1"/>
  <c r="E62" i="1"/>
  <c r="F62" i="1"/>
  <c r="G62" i="1"/>
  <c r="H62" i="1"/>
  <c r="I62" i="1"/>
  <c r="J62" i="1"/>
  <c r="K62" i="1"/>
  <c r="L62" i="1"/>
  <c r="M62" i="1"/>
  <c r="B62" i="1"/>
  <c r="C66" i="1"/>
  <c r="D66" i="1"/>
  <c r="E66" i="1"/>
  <c r="F66" i="1"/>
  <c r="G66" i="1"/>
  <c r="H66" i="1"/>
  <c r="I66" i="1"/>
  <c r="J66" i="1"/>
  <c r="K66" i="1"/>
  <c r="L66" i="1"/>
  <c r="M66" i="1"/>
  <c r="B66" i="1"/>
  <c r="C72" i="1"/>
  <c r="D72" i="1"/>
  <c r="E72" i="1"/>
  <c r="F72" i="1"/>
  <c r="G72" i="1"/>
  <c r="H72" i="1"/>
  <c r="I72" i="1"/>
  <c r="J72" i="1"/>
  <c r="K72" i="1"/>
  <c r="L72" i="1"/>
  <c r="M72" i="1"/>
  <c r="B72" i="1"/>
  <c r="C77" i="1"/>
  <c r="D77" i="1"/>
  <c r="E77" i="1"/>
  <c r="F77" i="1"/>
  <c r="G77" i="1"/>
  <c r="H77" i="1"/>
  <c r="I77" i="1"/>
  <c r="J77" i="1"/>
  <c r="K77" i="1"/>
  <c r="L77" i="1"/>
  <c r="M77" i="1"/>
  <c r="B77" i="1"/>
  <c r="C79" i="1"/>
  <c r="D79" i="1"/>
  <c r="E79" i="1"/>
  <c r="F79" i="1"/>
  <c r="G79" i="1"/>
  <c r="H79" i="1"/>
  <c r="I79" i="1"/>
  <c r="J79" i="1"/>
  <c r="K79" i="1"/>
  <c r="L79" i="1"/>
  <c r="M79" i="1"/>
  <c r="B79" i="1"/>
  <c r="C82" i="1"/>
  <c r="D82" i="1"/>
  <c r="E82" i="1"/>
  <c r="F82" i="1"/>
  <c r="G82" i="1"/>
  <c r="H82" i="1"/>
  <c r="I82" i="1"/>
  <c r="J82" i="1"/>
  <c r="K82" i="1"/>
  <c r="L82" i="1"/>
  <c r="M82" i="1"/>
  <c r="B82" i="1"/>
  <c r="C84" i="1"/>
  <c r="D84" i="1"/>
  <c r="E84" i="1"/>
  <c r="F84" i="1"/>
  <c r="G84" i="1"/>
  <c r="H84" i="1"/>
  <c r="I84" i="1"/>
  <c r="J84" i="1"/>
  <c r="K84" i="1"/>
  <c r="L84" i="1"/>
  <c r="M84" i="1"/>
  <c r="B84" i="1"/>
  <c r="C87" i="1"/>
  <c r="D87" i="1"/>
  <c r="E87" i="1"/>
  <c r="F87" i="1"/>
  <c r="G87" i="1"/>
  <c r="H87" i="1"/>
  <c r="I87" i="1"/>
  <c r="J87" i="1"/>
  <c r="K87" i="1"/>
  <c r="L87" i="1"/>
  <c r="M87" i="1"/>
  <c r="B87" i="1"/>
  <c r="C92" i="1"/>
  <c r="D92" i="1"/>
  <c r="E92" i="1"/>
  <c r="F92" i="1"/>
  <c r="G92" i="1"/>
  <c r="H92" i="1"/>
  <c r="I92" i="1"/>
  <c r="J92" i="1"/>
  <c r="K92" i="1"/>
  <c r="L92" i="1"/>
  <c r="M92" i="1"/>
  <c r="B92" i="1"/>
  <c r="C102" i="1"/>
  <c r="D102" i="1"/>
  <c r="E102" i="1"/>
  <c r="F102" i="1"/>
  <c r="G102" i="1"/>
  <c r="H102" i="1"/>
  <c r="I102" i="1"/>
  <c r="J102" i="1"/>
  <c r="K102" i="1"/>
  <c r="L102" i="1"/>
  <c r="M102" i="1"/>
  <c r="B102" i="1"/>
  <c r="C104" i="1"/>
  <c r="D104" i="1"/>
  <c r="E104" i="1"/>
  <c r="F104" i="1"/>
  <c r="G104" i="1"/>
  <c r="H104" i="1"/>
  <c r="I104" i="1"/>
  <c r="J104" i="1"/>
  <c r="K104" i="1"/>
  <c r="L104" i="1"/>
  <c r="M104" i="1"/>
  <c r="B104" i="1"/>
  <c r="C108" i="1"/>
  <c r="D108" i="1"/>
  <c r="E108" i="1"/>
  <c r="F108" i="1"/>
  <c r="G108" i="1"/>
  <c r="H108" i="1"/>
  <c r="I108" i="1"/>
  <c r="J108" i="1"/>
  <c r="K108" i="1"/>
  <c r="L108" i="1"/>
  <c r="M108" i="1"/>
  <c r="B108" i="1"/>
  <c r="C114" i="1"/>
  <c r="D114" i="1"/>
  <c r="E114" i="1"/>
  <c r="F114" i="1"/>
  <c r="G114" i="1"/>
  <c r="H114" i="1"/>
  <c r="I114" i="1"/>
  <c r="J114" i="1"/>
  <c r="K114" i="1"/>
  <c r="L114" i="1"/>
  <c r="M114" i="1"/>
  <c r="B114" i="1"/>
  <c r="C120" i="1"/>
  <c r="D120" i="1"/>
  <c r="E120" i="1"/>
  <c r="F120" i="1"/>
  <c r="G120" i="1"/>
  <c r="H120" i="1"/>
  <c r="I120" i="1"/>
  <c r="J120" i="1"/>
  <c r="K120" i="1"/>
  <c r="L120" i="1"/>
  <c r="M120" i="1"/>
  <c r="B120" i="1"/>
  <c r="C130" i="1"/>
  <c r="D130" i="1"/>
  <c r="E130" i="1"/>
  <c r="F130" i="1"/>
  <c r="G130" i="1"/>
  <c r="H130" i="1"/>
  <c r="I130" i="1"/>
  <c r="J130" i="1"/>
  <c r="K130" i="1"/>
  <c r="L130" i="1"/>
  <c r="M130" i="1"/>
  <c r="B130" i="1"/>
  <c r="C133" i="1"/>
  <c r="D133" i="1"/>
  <c r="E133" i="1"/>
  <c r="F133" i="1"/>
  <c r="G133" i="1"/>
  <c r="H133" i="1"/>
  <c r="I133" i="1"/>
  <c r="J133" i="1"/>
  <c r="K133" i="1"/>
  <c r="L133" i="1"/>
  <c r="M133" i="1"/>
  <c r="B133" i="1"/>
  <c r="C139" i="1"/>
  <c r="D139" i="1"/>
  <c r="E139" i="1"/>
  <c r="F139" i="1"/>
  <c r="G139" i="1"/>
  <c r="H139" i="1"/>
  <c r="I139" i="1"/>
  <c r="J139" i="1"/>
  <c r="K139" i="1"/>
  <c r="L139" i="1"/>
  <c r="M139" i="1"/>
  <c r="B139" i="1"/>
  <c r="C141" i="1"/>
  <c r="D141" i="1"/>
  <c r="E141" i="1"/>
  <c r="F141" i="1"/>
  <c r="G141" i="1"/>
  <c r="H141" i="1"/>
  <c r="I141" i="1"/>
  <c r="J141" i="1"/>
  <c r="K141" i="1"/>
  <c r="L141" i="1"/>
  <c r="M141" i="1"/>
  <c r="B141" i="1"/>
  <c r="C144" i="1"/>
  <c r="D144" i="1"/>
  <c r="E144" i="1"/>
  <c r="F144" i="1"/>
  <c r="G144" i="1"/>
  <c r="H144" i="1"/>
  <c r="I144" i="1"/>
  <c r="J144" i="1"/>
  <c r="K144" i="1"/>
  <c r="L144" i="1"/>
  <c r="M144" i="1"/>
  <c r="B144" i="1"/>
  <c r="C154" i="1"/>
  <c r="D154" i="1"/>
  <c r="E154" i="1"/>
  <c r="F154" i="1"/>
  <c r="G154" i="1"/>
  <c r="H154" i="1"/>
  <c r="I154" i="1"/>
  <c r="J154" i="1"/>
  <c r="K154" i="1"/>
  <c r="L154" i="1"/>
  <c r="M154" i="1"/>
  <c r="B154" i="1"/>
  <c r="C173" i="1"/>
  <c r="D173" i="1"/>
  <c r="E173" i="1"/>
  <c r="F173" i="1"/>
  <c r="G173" i="1"/>
  <c r="H173" i="1"/>
  <c r="I173" i="1"/>
  <c r="J173" i="1"/>
  <c r="K173" i="1"/>
  <c r="L173" i="1"/>
  <c r="M173" i="1"/>
  <c r="B173" i="1"/>
  <c r="C177" i="1"/>
  <c r="D177" i="1"/>
  <c r="E177" i="1"/>
  <c r="F177" i="1"/>
  <c r="G177" i="1"/>
  <c r="H177" i="1"/>
  <c r="I177" i="1"/>
  <c r="J177" i="1"/>
  <c r="K177" i="1"/>
  <c r="L177" i="1"/>
  <c r="M177" i="1"/>
  <c r="B177" i="1"/>
  <c r="C181" i="1"/>
  <c r="D181" i="1"/>
  <c r="E181" i="1"/>
  <c r="F181" i="1"/>
  <c r="G181" i="1"/>
  <c r="H181" i="1"/>
  <c r="I181" i="1"/>
  <c r="J181" i="1"/>
  <c r="K181" i="1"/>
  <c r="L181" i="1"/>
  <c r="M181" i="1"/>
  <c r="B181" i="1"/>
  <c r="C188" i="1"/>
  <c r="D188" i="1"/>
  <c r="E188" i="1"/>
  <c r="F188" i="1"/>
  <c r="G188" i="1"/>
  <c r="H188" i="1"/>
  <c r="I188" i="1"/>
  <c r="J188" i="1"/>
  <c r="K188" i="1"/>
  <c r="L188" i="1"/>
  <c r="M188" i="1"/>
  <c r="B188" i="1"/>
  <c r="C194" i="1"/>
  <c r="D194" i="1"/>
  <c r="E194" i="1"/>
  <c r="F194" i="1"/>
  <c r="G194" i="1"/>
  <c r="H194" i="1"/>
  <c r="I194" i="1"/>
  <c r="J194" i="1"/>
  <c r="K194" i="1"/>
  <c r="L194" i="1"/>
  <c r="M194" i="1"/>
  <c r="B194" i="1"/>
  <c r="C197" i="1"/>
  <c r="D197" i="1"/>
  <c r="E197" i="1"/>
  <c r="F197" i="1"/>
  <c r="G197" i="1"/>
  <c r="H197" i="1"/>
  <c r="I197" i="1"/>
  <c r="J197" i="1"/>
  <c r="K197" i="1"/>
  <c r="L197" i="1"/>
  <c r="M197" i="1"/>
  <c r="B197" i="1"/>
  <c r="C199" i="1"/>
  <c r="D199" i="1"/>
  <c r="E199" i="1"/>
  <c r="F199" i="1"/>
  <c r="G199" i="1"/>
  <c r="H199" i="1"/>
  <c r="I199" i="1"/>
  <c r="J199" i="1"/>
  <c r="K199" i="1"/>
  <c r="L199" i="1"/>
  <c r="M199" i="1"/>
  <c r="B199" i="1"/>
  <c r="C202" i="1"/>
  <c r="D202" i="1"/>
  <c r="E202" i="1"/>
  <c r="F202" i="1"/>
  <c r="G202" i="1"/>
  <c r="H202" i="1"/>
  <c r="I202" i="1"/>
  <c r="J202" i="1"/>
  <c r="K202" i="1"/>
  <c r="L202" i="1"/>
  <c r="M202" i="1"/>
  <c r="B202" i="1"/>
  <c r="C207" i="1"/>
  <c r="D207" i="1"/>
  <c r="E207" i="1"/>
  <c r="F207" i="1"/>
  <c r="G207" i="1"/>
  <c r="H207" i="1"/>
  <c r="I207" i="1"/>
  <c r="J207" i="1"/>
  <c r="K207" i="1"/>
  <c r="L207" i="1"/>
  <c r="M207" i="1"/>
  <c r="B207" i="1"/>
  <c r="C209" i="1"/>
  <c r="D209" i="1"/>
  <c r="E209" i="1"/>
  <c r="F209" i="1"/>
  <c r="G209" i="1"/>
  <c r="H209" i="1"/>
  <c r="I209" i="1"/>
  <c r="J209" i="1"/>
  <c r="K209" i="1"/>
  <c r="L209" i="1"/>
  <c r="M209" i="1"/>
  <c r="B209" i="1"/>
  <c r="C215" i="1"/>
  <c r="D215" i="1"/>
  <c r="E215" i="1"/>
  <c r="F215" i="1"/>
  <c r="G215" i="1"/>
  <c r="H215" i="1"/>
  <c r="I215" i="1"/>
  <c r="J215" i="1"/>
  <c r="K215" i="1"/>
  <c r="L215" i="1"/>
  <c r="M215" i="1"/>
  <c r="C221" i="1"/>
  <c r="D221" i="1"/>
  <c r="E221" i="1"/>
  <c r="F221" i="1"/>
  <c r="G221" i="1"/>
  <c r="H221" i="1"/>
  <c r="I221" i="1"/>
  <c r="J221" i="1"/>
  <c r="K221" i="1"/>
  <c r="L221" i="1"/>
  <c r="M221" i="1"/>
  <c r="B221" i="1"/>
  <c r="C226" i="1"/>
  <c r="D226" i="1"/>
  <c r="E226" i="1"/>
  <c r="F226" i="1"/>
  <c r="G226" i="1"/>
  <c r="H226" i="1"/>
  <c r="I226" i="1"/>
  <c r="J226" i="1"/>
  <c r="K226" i="1"/>
  <c r="L226" i="1"/>
  <c r="M226" i="1"/>
  <c r="B226" i="1"/>
  <c r="C233" i="1"/>
  <c r="D233" i="1"/>
  <c r="E233" i="1"/>
  <c r="F233" i="1"/>
  <c r="G233" i="1"/>
  <c r="H233" i="1"/>
  <c r="I233" i="1"/>
  <c r="J233" i="1"/>
  <c r="K233" i="1"/>
  <c r="L233" i="1"/>
  <c r="M233" i="1"/>
  <c r="B233" i="1"/>
  <c r="B241" i="1"/>
  <c r="C236" i="1"/>
  <c r="D236" i="1"/>
  <c r="E236" i="1"/>
  <c r="F236" i="1"/>
  <c r="G236" i="1"/>
  <c r="H236" i="1"/>
  <c r="I236" i="1"/>
  <c r="J236" i="1"/>
  <c r="K236" i="1"/>
  <c r="L236" i="1"/>
  <c r="M236" i="1"/>
  <c r="B236" i="1"/>
  <c r="N242" i="1"/>
  <c r="N240" i="1"/>
  <c r="N239" i="1"/>
  <c r="N238" i="1"/>
  <c r="N237" i="1"/>
  <c r="N235" i="1"/>
  <c r="N234" i="1"/>
  <c r="N232" i="1"/>
  <c r="N231" i="1"/>
  <c r="N230" i="1"/>
  <c r="N229" i="1"/>
  <c r="N228" i="1"/>
  <c r="N227" i="1"/>
  <c r="N225" i="1"/>
  <c r="N224" i="1"/>
  <c r="N223" i="1"/>
  <c r="N222" i="1"/>
  <c r="N220" i="1"/>
  <c r="N219" i="1"/>
  <c r="N218" i="1"/>
  <c r="N216" i="1"/>
  <c r="N214" i="1"/>
  <c r="N213" i="1"/>
  <c r="N212" i="1"/>
  <c r="N211" i="1"/>
  <c r="N210" i="1"/>
  <c r="N208" i="1"/>
  <c r="N206" i="1"/>
  <c r="N205" i="1"/>
  <c r="N204" i="1"/>
  <c r="N203" i="1"/>
  <c r="N201" i="1"/>
  <c r="N198" i="1"/>
  <c r="N196" i="1"/>
  <c r="N195" i="1"/>
  <c r="N193" i="1"/>
  <c r="N192" i="1"/>
  <c r="N191" i="1"/>
  <c r="N190" i="1"/>
  <c r="N189" i="1"/>
  <c r="N187" i="1"/>
  <c r="N186" i="1"/>
  <c r="N185" i="1"/>
  <c r="N184" i="1"/>
  <c r="N183" i="1"/>
  <c r="N182" i="1"/>
  <c r="N180" i="1"/>
  <c r="N179" i="1"/>
  <c r="N178" i="1"/>
  <c r="N176" i="1"/>
  <c r="N175" i="1"/>
  <c r="N174" i="1"/>
  <c r="N170" i="1"/>
  <c r="N169" i="1"/>
  <c r="N168" i="1"/>
  <c r="N167" i="1"/>
  <c r="N166" i="1"/>
  <c r="N164" i="1"/>
  <c r="N163" i="1"/>
  <c r="N162" i="1"/>
  <c r="N161" i="1"/>
  <c r="N160" i="1"/>
  <c r="N158" i="1"/>
  <c r="N157" i="1"/>
  <c r="N155" i="1"/>
  <c r="N153" i="1"/>
  <c r="N152" i="1"/>
  <c r="N151" i="1"/>
  <c r="N150" i="1"/>
  <c r="N149" i="1"/>
  <c r="N148" i="1"/>
  <c r="N147" i="1"/>
  <c r="N146" i="1"/>
  <c r="N145" i="1"/>
  <c r="N143" i="1"/>
  <c r="N142" i="1"/>
  <c r="N140" i="1"/>
  <c r="N138" i="1"/>
  <c r="N137" i="1"/>
  <c r="N136" i="1"/>
  <c r="N135" i="1"/>
  <c r="N134" i="1"/>
  <c r="N132" i="1"/>
  <c r="N131" i="1"/>
  <c r="N129" i="1"/>
  <c r="N128" i="1"/>
  <c r="N127" i="1"/>
  <c r="N126" i="1"/>
  <c r="N119" i="1"/>
  <c r="N118" i="1"/>
  <c r="N117" i="1"/>
  <c r="N116" i="1"/>
  <c r="N115" i="1"/>
  <c r="N113" i="1"/>
  <c r="N112" i="1"/>
  <c r="N111" i="1"/>
  <c r="N110" i="1"/>
  <c r="N109" i="1"/>
  <c r="N107" i="1"/>
  <c r="N106" i="1"/>
  <c r="N105" i="1"/>
  <c r="N103" i="1"/>
  <c r="N101" i="1"/>
  <c r="N100" i="1"/>
  <c r="N99" i="1"/>
  <c r="N98" i="1"/>
  <c r="N97" i="1"/>
  <c r="N96" i="1"/>
  <c r="N95" i="1"/>
  <c r="N94" i="1"/>
  <c r="N93" i="1"/>
  <c r="N91" i="1"/>
  <c r="N90" i="1"/>
  <c r="N89" i="1"/>
  <c r="N88" i="1"/>
  <c r="N85" i="1"/>
  <c r="N83" i="1"/>
  <c r="N81" i="1"/>
  <c r="N80" i="1"/>
  <c r="N78" i="1"/>
  <c r="N74" i="1"/>
  <c r="N73" i="1"/>
  <c r="N71" i="1"/>
  <c r="N70" i="1"/>
  <c r="N69" i="1"/>
  <c r="N68" i="1"/>
  <c r="N67" i="1"/>
  <c r="N65" i="1"/>
  <c r="N64" i="1"/>
  <c r="N63" i="1"/>
  <c r="N61" i="1"/>
  <c r="N60" i="1"/>
  <c r="N59" i="1"/>
  <c r="N57" i="1"/>
  <c r="N56" i="1"/>
  <c r="N55" i="1"/>
  <c r="N54" i="1"/>
  <c r="N53" i="1"/>
  <c r="N52" i="1"/>
  <c r="N50" i="1"/>
  <c r="N49" i="1"/>
  <c r="N48" i="1"/>
  <c r="N47" i="1"/>
  <c r="N46" i="1"/>
  <c r="N45" i="1"/>
  <c r="N44" i="1"/>
  <c r="N43" i="1"/>
  <c r="N39" i="1"/>
  <c r="N38" i="1"/>
  <c r="N37" i="1"/>
  <c r="N35" i="1"/>
  <c r="N34" i="1"/>
  <c r="N33" i="1"/>
  <c r="N32" i="1"/>
  <c r="N31" i="1"/>
  <c r="N30" i="1"/>
  <c r="N29" i="1"/>
  <c r="N27" i="1"/>
  <c r="N26" i="1"/>
  <c r="N25" i="1"/>
  <c r="N122" i="1"/>
  <c r="N123" i="1"/>
  <c r="N124" i="1"/>
  <c r="N121" i="1"/>
  <c r="K5" i="3" l="1"/>
  <c r="G5" i="3"/>
  <c r="C5" i="3"/>
  <c r="N10" i="3"/>
  <c r="N21" i="3"/>
  <c r="J5" i="3"/>
  <c r="N7" i="3"/>
  <c r="K14" i="3"/>
  <c r="M5" i="3"/>
  <c r="I5" i="3"/>
  <c r="E5" i="3"/>
  <c r="N8" i="3"/>
  <c r="N12" i="3"/>
  <c r="F5" i="3"/>
  <c r="L5" i="3"/>
  <c r="H5" i="3"/>
  <c r="D5" i="3"/>
  <c r="N9" i="3"/>
  <c r="N11" i="3"/>
  <c r="N13" i="3"/>
  <c r="N20" i="3"/>
  <c r="N6" i="3"/>
  <c r="B5" i="3"/>
  <c r="N15" i="3"/>
  <c r="B14" i="3"/>
  <c r="J14" i="3"/>
  <c r="F14" i="3"/>
  <c r="N18" i="3"/>
  <c r="B17" i="3"/>
  <c r="N22" i="3"/>
  <c r="K17" i="3"/>
  <c r="G17" i="3"/>
  <c r="N19" i="3"/>
  <c r="J17" i="3"/>
  <c r="F17" i="3"/>
  <c r="N16" i="3"/>
  <c r="M14" i="3"/>
  <c r="I14" i="3"/>
  <c r="E14" i="3"/>
  <c r="M17" i="3"/>
  <c r="I17" i="3"/>
  <c r="E17" i="3"/>
  <c r="L14" i="3"/>
  <c r="H14" i="3"/>
  <c r="D14" i="3"/>
  <c r="L17" i="3"/>
  <c r="H17" i="3"/>
  <c r="D17" i="3"/>
  <c r="N75" i="3"/>
  <c r="G14" i="3"/>
  <c r="C14" i="3"/>
  <c r="C17" i="3"/>
  <c r="K86" i="1"/>
  <c r="G86" i="1"/>
  <c r="C86" i="1"/>
  <c r="J86" i="1"/>
  <c r="F86" i="1"/>
  <c r="I86" i="1"/>
  <c r="E86" i="1"/>
  <c r="L86" i="1"/>
  <c r="H86" i="1"/>
  <c r="D86" i="1"/>
  <c r="J15" i="1"/>
  <c r="F15" i="1"/>
  <c r="M18" i="1"/>
  <c r="N20" i="1"/>
  <c r="I18" i="1"/>
  <c r="E18" i="1"/>
  <c r="N23" i="1"/>
  <c r="L18" i="1"/>
  <c r="J18" i="1"/>
  <c r="H18" i="1"/>
  <c r="D18" i="1"/>
  <c r="K18" i="1"/>
  <c r="G18" i="1"/>
  <c r="C18" i="1"/>
  <c r="F18" i="1"/>
  <c r="N21" i="1"/>
  <c r="N19" i="1"/>
  <c r="N22" i="1"/>
  <c r="B18" i="1"/>
  <c r="M15" i="1"/>
  <c r="E15" i="1"/>
  <c r="L15" i="1"/>
  <c r="H15" i="1"/>
  <c r="D15" i="1"/>
  <c r="J6" i="1"/>
  <c r="N8" i="1"/>
  <c r="N10" i="1"/>
  <c r="K15" i="1"/>
  <c r="C15" i="1"/>
  <c r="I15" i="1"/>
  <c r="F6" i="1"/>
  <c r="G15" i="1"/>
  <c r="N17" i="1"/>
  <c r="B15" i="1"/>
  <c r="N16" i="1"/>
  <c r="N12" i="1"/>
  <c r="M6" i="1"/>
  <c r="I6" i="1"/>
  <c r="E6" i="1"/>
  <c r="N9" i="1"/>
  <c r="N13" i="1"/>
  <c r="L6" i="1"/>
  <c r="H6" i="1"/>
  <c r="D6" i="1"/>
  <c r="N14" i="1"/>
  <c r="K6" i="1"/>
  <c r="G6" i="1"/>
  <c r="C6" i="1"/>
  <c r="N11" i="1"/>
  <c r="B6" i="1"/>
  <c r="N7" i="1"/>
  <c r="N217" i="1"/>
  <c r="J76" i="1"/>
  <c r="N28" i="1"/>
  <c r="M86" i="1"/>
  <c r="N130" i="1"/>
  <c r="M76" i="1"/>
  <c r="I76" i="1"/>
  <c r="E76" i="1"/>
  <c r="F76" i="1"/>
  <c r="L76" i="1"/>
  <c r="H76" i="1"/>
  <c r="D76" i="1"/>
  <c r="K76" i="1"/>
  <c r="G76" i="1"/>
  <c r="C76" i="1"/>
  <c r="B76" i="1"/>
  <c r="N66" i="1"/>
  <c r="N62" i="1"/>
  <c r="N36" i="1"/>
  <c r="N236" i="1"/>
  <c r="N241" i="1"/>
  <c r="N233" i="1"/>
  <c r="N226" i="1"/>
  <c r="N221" i="1"/>
  <c r="N215" i="1"/>
  <c r="N207" i="1"/>
  <c r="N199" i="1"/>
  <c r="N197" i="1"/>
  <c r="N188" i="1"/>
  <c r="N181" i="1"/>
  <c r="N177" i="1"/>
  <c r="N154" i="1"/>
  <c r="N144" i="1"/>
  <c r="N141" i="1"/>
  <c r="N92" i="1"/>
  <c r="N84" i="1"/>
  <c r="N72" i="1"/>
  <c r="N58" i="1"/>
  <c r="N51" i="1"/>
  <c r="N24" i="1"/>
  <c r="N42" i="1"/>
  <c r="N209" i="1"/>
  <c r="N202" i="1"/>
  <c r="N194" i="1"/>
  <c r="N173" i="1"/>
  <c r="O173" i="1" s="1"/>
  <c r="N139" i="1"/>
  <c r="N133" i="1"/>
  <c r="N120" i="1"/>
  <c r="N114" i="1"/>
  <c r="N108" i="1"/>
  <c r="N104" i="1"/>
  <c r="N102" i="1"/>
  <c r="N87" i="1"/>
  <c r="N82" i="1"/>
  <c r="N79" i="1"/>
  <c r="N77" i="1"/>
  <c r="N5" i="3" l="1"/>
  <c r="N17" i="3"/>
  <c r="N14" i="3"/>
  <c r="G75" i="1"/>
  <c r="K75" i="1"/>
  <c r="H75" i="1"/>
  <c r="F75" i="1"/>
  <c r="N125" i="1"/>
  <c r="D75" i="1"/>
  <c r="I75" i="1"/>
  <c r="L75" i="1"/>
  <c r="J75" i="1"/>
  <c r="E75" i="1"/>
  <c r="M75" i="1"/>
  <c r="C75" i="1"/>
  <c r="N18" i="1"/>
  <c r="N15" i="1"/>
  <c r="N6" i="1"/>
  <c r="N76" i="1"/>
  <c r="B41" i="1" l="1"/>
  <c r="B40" i="3" s="1"/>
  <c r="C41" i="1"/>
  <c r="D41" i="1"/>
  <c r="E41" i="1"/>
  <c r="F41" i="1"/>
  <c r="G41" i="1"/>
  <c r="H41" i="1"/>
  <c r="I41" i="1"/>
  <c r="J41" i="1"/>
  <c r="K41" i="1"/>
  <c r="L41" i="1"/>
  <c r="M41" i="1"/>
  <c r="L40" i="1" l="1"/>
  <c r="L5" i="1" s="1"/>
  <c r="L245" i="1" s="1"/>
  <c r="L40" i="3"/>
  <c r="L39" i="3" s="1"/>
  <c r="L4" i="3" s="1"/>
  <c r="L244" i="3" s="1"/>
  <c r="L250" i="3" s="1"/>
  <c r="H40" i="1"/>
  <c r="H5" i="1" s="1"/>
  <c r="H245" i="1" s="1"/>
  <c r="H40" i="3"/>
  <c r="H39" i="3" s="1"/>
  <c r="H4" i="3" s="1"/>
  <c r="H244" i="3" s="1"/>
  <c r="H250" i="3" s="1"/>
  <c r="D40" i="1"/>
  <c r="D5" i="1" s="1"/>
  <c r="D245" i="1" s="1"/>
  <c r="D40" i="3"/>
  <c r="D39" i="3" s="1"/>
  <c r="D4" i="3" s="1"/>
  <c r="D244" i="3" s="1"/>
  <c r="D250" i="3" s="1"/>
  <c r="K40" i="1"/>
  <c r="K5" i="1" s="1"/>
  <c r="K245" i="1" s="1"/>
  <c r="K40" i="3"/>
  <c r="K39" i="3" s="1"/>
  <c r="K4" i="3" s="1"/>
  <c r="K244" i="3" s="1"/>
  <c r="K250" i="3" s="1"/>
  <c r="G40" i="1"/>
  <c r="G5" i="1" s="1"/>
  <c r="G245" i="1" s="1"/>
  <c r="G40" i="3"/>
  <c r="G39" i="3" s="1"/>
  <c r="G4" i="3" s="1"/>
  <c r="G244" i="3" s="1"/>
  <c r="G250" i="3" s="1"/>
  <c r="C40" i="1"/>
  <c r="C5" i="1" s="1"/>
  <c r="C245" i="1" s="1"/>
  <c r="C40" i="3"/>
  <c r="C39" i="3" s="1"/>
  <c r="C4" i="3" s="1"/>
  <c r="C244" i="3" s="1"/>
  <c r="C250" i="3" s="1"/>
  <c r="B39" i="3"/>
  <c r="J40" i="1"/>
  <c r="J5" i="1" s="1"/>
  <c r="J245" i="1" s="1"/>
  <c r="J40" i="3"/>
  <c r="J39" i="3" s="1"/>
  <c r="J4" i="3" s="1"/>
  <c r="J244" i="3" s="1"/>
  <c r="J250" i="3" s="1"/>
  <c r="F40" i="1"/>
  <c r="F5" i="1" s="1"/>
  <c r="F245" i="1" s="1"/>
  <c r="F40" i="3"/>
  <c r="F39" i="3" s="1"/>
  <c r="F4" i="3" s="1"/>
  <c r="F244" i="3" s="1"/>
  <c r="F250" i="3" s="1"/>
  <c r="M40" i="1"/>
  <c r="M5" i="1" s="1"/>
  <c r="M245" i="1" s="1"/>
  <c r="M40" i="3"/>
  <c r="M39" i="3" s="1"/>
  <c r="M4" i="3" s="1"/>
  <c r="M244" i="3" s="1"/>
  <c r="M250" i="3" s="1"/>
  <c r="I40" i="1"/>
  <c r="I5" i="1" s="1"/>
  <c r="I245" i="1" s="1"/>
  <c r="I40" i="3"/>
  <c r="I39" i="3" s="1"/>
  <c r="I4" i="3" s="1"/>
  <c r="I244" i="3" s="1"/>
  <c r="I250" i="3" s="1"/>
  <c r="E40" i="1"/>
  <c r="E5" i="1" s="1"/>
  <c r="E245" i="1" s="1"/>
  <c r="E40" i="3"/>
  <c r="E39" i="3" s="1"/>
  <c r="E4" i="3" s="1"/>
  <c r="E244" i="3" s="1"/>
  <c r="E250" i="3" s="1"/>
  <c r="B40" i="1"/>
  <c r="N41" i="1"/>
  <c r="N40" i="3" l="1"/>
  <c r="N39" i="3"/>
  <c r="B4" i="3"/>
  <c r="N40" i="1"/>
  <c r="B5" i="1"/>
  <c r="N4" i="3" l="1"/>
  <c r="N5" i="1"/>
  <c r="B159" i="1"/>
  <c r="B158" i="3" s="1"/>
  <c r="N158" i="3" l="1"/>
  <c r="B155" i="3"/>
  <c r="N159" i="1"/>
  <c r="B156" i="1"/>
  <c r="N156" i="1" s="1"/>
  <c r="N155" i="3" l="1"/>
  <c r="B86" i="1"/>
  <c r="N86" i="1" s="1"/>
  <c r="B75" i="1" l="1"/>
  <c r="B245" i="1" l="1"/>
  <c r="N245" i="1" s="1"/>
  <c r="N75" i="1"/>
  <c r="N247" i="1" l="1"/>
  <c r="B187" i="6" l="1"/>
  <c r="N187" i="6" s="1"/>
  <c r="B186" i="3" l="1"/>
  <c r="B181" i="6"/>
  <c r="N181" i="6" l="1"/>
  <c r="B86" i="6"/>
  <c r="B180" i="3"/>
  <c r="N186" i="3"/>
  <c r="N180" i="3" l="1"/>
  <c r="B85" i="3"/>
  <c r="B75" i="6"/>
  <c r="N86" i="6"/>
  <c r="N75" i="6" l="1"/>
  <c r="B245" i="6"/>
  <c r="N245" i="6" s="1"/>
  <c r="B74" i="3"/>
  <c r="N85" i="3"/>
  <c r="B244" i="3" l="1"/>
  <c r="N74" i="3"/>
  <c r="N244" i="3" l="1"/>
  <c r="N250" i="3" s="1"/>
  <c r="B250" i="3"/>
</calcChain>
</file>

<file path=xl/sharedStrings.xml><?xml version="1.0" encoding="utf-8"?>
<sst xmlns="http://schemas.openxmlformats.org/spreadsheetml/2006/main" count="5675" uniqueCount="535">
  <si>
    <t>CTA CONTABLE</t>
  </si>
  <si>
    <t>ACUMULADO</t>
  </si>
  <si>
    <t>4-00-00-00-00 - INGRESOS</t>
  </si>
  <si>
    <t>4-01-00-00-00 - CAPACITACIONES</t>
  </si>
  <si>
    <t>4-01-01-00-00 - Comisión Venta Software</t>
  </si>
  <si>
    <t>4-01-02-00-00 - Cursos Empresariales</t>
  </si>
  <si>
    <t>4-01-03-00-00 - Cursos Sede Central</t>
  </si>
  <si>
    <t>4-01-04-00-00 - Cursos Virtuales</t>
  </si>
  <si>
    <t>4-01-05-00-00 - Descuento Cursos Capacitación</t>
  </si>
  <si>
    <t>4-01-06-00-00 - Patrocinios en transmisiones de cursos</t>
  </si>
  <si>
    <t>4-01-07-00-00 - Venta de Libros y Folletos</t>
  </si>
  <si>
    <t>4-01-08-00-00 - Alquiler de aulas</t>
  </si>
  <si>
    <t>4-02-00-00-00 - CARRERA DEL CONTADOR</t>
  </si>
  <si>
    <t>4-02-01-00-00 - Inscripciones</t>
  </si>
  <si>
    <t>4-02-02-00-00 - Patrocinios</t>
  </si>
  <si>
    <t>4-03-00-00-00 - CLUB SOCIAL Y AREAS RECREATIVAS</t>
  </si>
  <si>
    <t>4-03-01-00-00 - Alquiler canchas deportivas</t>
  </si>
  <si>
    <t>4-03-02-00-00 - Boletería</t>
  </si>
  <si>
    <t>4-03-03-00-00 - Cursos Libres</t>
  </si>
  <si>
    <t>4-03-04-00-00 - Eventos Externos</t>
  </si>
  <si>
    <t>4-03-05-00-00 - Torneos Deportivos</t>
  </si>
  <si>
    <t>4-04-00-00-00 - CONGRESO CONTABILIDAD O CONVENCION TRIBUTARIA</t>
  </si>
  <si>
    <t>4-04-01-00-00 - Inscripciones</t>
  </si>
  <si>
    <t>4-04-02-00-00 - Patrocinios</t>
  </si>
  <si>
    <t>4-04-03-00-00 - Subvención Timbre</t>
  </si>
  <si>
    <t>4-05-00-00-00 - CREDENCIALES E INCORPORACIONES</t>
  </si>
  <si>
    <t>4-05-01-00-00 - Carnet</t>
  </si>
  <si>
    <t>4-05-02-00-00 - Derechos de incorporación</t>
  </si>
  <si>
    <t>4-05-03-00-00 - Examen Idoneidad</t>
  </si>
  <si>
    <t>4-05-04-00-00 - Sellos Blancos</t>
  </si>
  <si>
    <t>4-05-05-00-00 - Seminarios Incorporación y Suficiencia</t>
  </si>
  <si>
    <t>4-05-06-00-00 - Agasajos Nuevos Incorporados</t>
  </si>
  <si>
    <t>4-05-07-00-00 - Venta de artículos promocionales</t>
  </si>
  <si>
    <t>4-06-00-00-00 - DIVULGACION E IMAGEN</t>
  </si>
  <si>
    <t>4-06-01-00-00 - Publicidad</t>
  </si>
  <si>
    <t>4-06-02-00-00 - Subvención Timbre</t>
  </si>
  <si>
    <t>4-06-03-00-00 - Publicidad Redes Sociales</t>
  </si>
  <si>
    <t>4-07-00-00-00 - GESTION POR COBRO DE COLEGIATURA</t>
  </si>
  <si>
    <t>4-07-01-00-00 - Gestion por cobro de colegiatura</t>
  </si>
  <si>
    <t>4-08-00-00-00 - INGRESOS FINANCIEROS</t>
  </si>
  <si>
    <t>4-08-01-00-00 - Comisiones tarjetas de crédito</t>
  </si>
  <si>
    <t>4-08-02-00-00 - Diferencial cambiario</t>
  </si>
  <si>
    <t>4-08-03-00-00 - Intereses ganados</t>
  </si>
  <si>
    <t>4-08-04-00-00 - Intereses ganados inversiones BCR</t>
  </si>
  <si>
    <t>4-08-05-00-00 - Intereses ganados inversiones BN</t>
  </si>
  <si>
    <t>4-08-06-00-00 - Intereses Ganados Muro Perimetral</t>
  </si>
  <si>
    <t>4-08-07-00-00 - Intereses ganados BCCR</t>
  </si>
  <si>
    <t>4-08-08-00-00 - Intereses ganados inversión Junquillal</t>
  </si>
  <si>
    <t>4-09-00-00-00 - INGRESOS POR COLEGIATURA</t>
  </si>
  <si>
    <t>4-09-01-00-00 - Administracion</t>
  </si>
  <si>
    <t>4-09-02-00-00 - Centro de Capacitación</t>
  </si>
  <si>
    <t>4-09-03-00-00 - Club Social y Areas Recreativas</t>
  </si>
  <si>
    <t>4-09-04-00-00 - Colegiatura Oficial</t>
  </si>
  <si>
    <t>4-09-05-00-00 - Consejos Regionales</t>
  </si>
  <si>
    <t>4-09-06-00-00 - Cuotas recuperadas por colgs dados de baja</t>
  </si>
  <si>
    <t>4-10-00-00-00 - SEMANA DEL CONTADOR</t>
  </si>
  <si>
    <t>4-10-01-00-00 - Patrocinios</t>
  </si>
  <si>
    <t>4-10-02-00-00 - Inscripciones Disciplinas Deportivas</t>
  </si>
  <si>
    <t>4-10-03-00-00 - Multas</t>
  </si>
  <si>
    <t>4-11-00-00-00 - TIMBRE DEL CONTADOR</t>
  </si>
  <si>
    <t>4-11-01-00-00 - Timbre del contador 40%</t>
  </si>
  <si>
    <t>4-11-02-00-00 - Timbre del contador 60%</t>
  </si>
  <si>
    <t>4-12-00-00-00 - Shipping and Handling</t>
  </si>
  <si>
    <t>4-13-00-00-00 - OTROS INGRESOS</t>
  </si>
  <si>
    <t>4-13-01-00-00 - Certificaciones</t>
  </si>
  <si>
    <t>4-13-02-00-00 - Fotocopias</t>
  </si>
  <si>
    <t>4-13-03-00-00 - Ingresos por autogestión</t>
  </si>
  <si>
    <t>4-13-04-00-00 - Otros ingresos</t>
  </si>
  <si>
    <t>4-13-05-00-00 - Sobrantes</t>
  </si>
  <si>
    <t>4-14-00-00-00 - INGRESO POR REINCORPORACIONES</t>
  </si>
  <si>
    <t>4-14-01-00-00 - Ingreso por Reincorporaciones</t>
  </si>
  <si>
    <t>4-14-02-00-00 - Intereses en Reincorporaciones</t>
  </si>
  <si>
    <t>5-00-00-00-00 - EXPENSES</t>
  </si>
  <si>
    <t>5-01-00-00-00 - COSTOS</t>
  </si>
  <si>
    <t>5-01-01-00-00 - CAPACITACIONES</t>
  </si>
  <si>
    <t>5-01-01-01-00 - Costo venta de libros</t>
  </si>
  <si>
    <t>5-01-02-00-00 - DIVULGACION E IMAGEN</t>
  </si>
  <si>
    <t>5-01-02-01-00 - Costo articulos promocionales</t>
  </si>
  <si>
    <t>5-01-03-00-00 - Coste de los artículos vendidos</t>
  </si>
  <si>
    <t>5-01-04-00-00 - TIMBRE DEL CONTADOR</t>
  </si>
  <si>
    <t>5-01-04-01-00 - Costo impresión y venta</t>
  </si>
  <si>
    <t>5-01-05-00-00 - CREDENCIALES E INCORPORACIONES</t>
  </si>
  <si>
    <t>5-01-05-01-00 - Costo de los articulos vendidos</t>
  </si>
  <si>
    <t>5-02-00-00-00 - GASTOS</t>
  </si>
  <si>
    <t>5-02-01-00-00 - ALQUILERES</t>
  </si>
  <si>
    <t>5-02-01-01-00 - Alquiler  de equipo y derechos para telecomunicaciones</t>
  </si>
  <si>
    <t>5-02-01-02-00 - Alquiler de edificios, locales y terrenos</t>
  </si>
  <si>
    <t>5-02-01-03-00 - Alquiler de maquinaria, equipo y mobiliario</t>
  </si>
  <si>
    <t>5-02-01-04-00 - Otros alquileres (vehículos)</t>
  </si>
  <si>
    <t>5-02-02-00-00 - CAPACITACIONES</t>
  </si>
  <si>
    <t>5-02-02-01-00 - Capacitaciones Gratuitas</t>
  </si>
  <si>
    <t>5-02-02-03-00 - Honorarios Charlas Gratuitas</t>
  </si>
  <si>
    <t>5-02-02-04-00 - Honorarios Cursos Empresariales</t>
  </si>
  <si>
    <t>5-02-02-05-00 - Honorarios Cursos Sede Capacitaciones</t>
  </si>
  <si>
    <t>5-02-02-06-00 - Honorarios Cursos Virtuales</t>
  </si>
  <si>
    <t>5-02-02-07-00 - Honorarios Seminarios Idoneidad</t>
  </si>
  <si>
    <t>5-02-02-08-00 - Impresos y Empastes</t>
  </si>
  <si>
    <t>5-02-02-09-00 - Publicidad</t>
  </si>
  <si>
    <t>5-02-02-10-00 - Refrigerios cursos</t>
  </si>
  <si>
    <t>5-02-03-01-00 - CARRERA DEL CONTADOR</t>
  </si>
  <si>
    <t>5-02-03-01-00 - Gastos Carrera de Contador</t>
  </si>
  <si>
    <t>5-02-04-00-00 - CONGRESO CONTABILIDAD O CONVENCION TRIBUTARIA</t>
  </si>
  <si>
    <t>5-02-04-01-00 - Alimentación</t>
  </si>
  <si>
    <t>5-02-04-02-00 - Imprevistos y otros</t>
  </si>
  <si>
    <t>5-02-04-03-00 - Publicidad y Comunicación</t>
  </si>
  <si>
    <t>5-02-05-00-00 - CONTRIB PATR FONDOS DE PENSIONES Y OTROS FONDOS DE CAPITALIZ</t>
  </si>
  <si>
    <t>5-02-05-01-00 - Aporte Patr al Régimen Obligat de Pensiones Complementarias</t>
  </si>
  <si>
    <t>5-02-05-02-00 - Aporte Patronal al Fondo de Capitalización Laboral</t>
  </si>
  <si>
    <t>5-02-05-03-00 - Contrib Patr a otros fondos administrados por entes privados</t>
  </si>
  <si>
    <t>5-02-05-04-00 - Contrib Patr a otros fondos administrados por entes públicos</t>
  </si>
  <si>
    <t>5-02-05-05-00 - Contrib Patronal al Seguro de Pensiones de la CCSS</t>
  </si>
  <si>
    <t>5-02-06-00-00 - CONTRIB PATRONALES AL DESARROLLO Y LA SEGURIDAD SOCIAL</t>
  </si>
  <si>
    <t>5-02-06-01-00 - Contrib Patr al Banco Popular y de Desarrollo  Comunal</t>
  </si>
  <si>
    <t>5-02-06-02-00 - Contrib Patr al Instituto Mixto de Ayuda Social</t>
  </si>
  <si>
    <t>5-02-06-03-00 - Contrib Patr al Instituto Nacional de Aprendizaje</t>
  </si>
  <si>
    <t>5-02-06-04-00 - Contrib Patr Fondo de Desarrollo Social y Asig. Familiares</t>
  </si>
  <si>
    <t>5-02-06-05-00 - Contrib Patronal al Seguro de Salud de la CCSS</t>
  </si>
  <si>
    <t>diseñador grafico</t>
  </si>
  <si>
    <t>5-02-07-00-00 - CREDENCIALES E INCORPORACIONES</t>
  </si>
  <si>
    <t>5-02-07-01-00 - Carnet</t>
  </si>
  <si>
    <t>5-02-07-02-00 - Papelería Incorporaciones</t>
  </si>
  <si>
    <t>5-02-07-03-00 - Paquete Incorporación</t>
  </si>
  <si>
    <t>5-02-07-04-00 - Sellos Blancos</t>
  </si>
  <si>
    <t>5-02-08-00-00 - DIVULGACION E IMAGEN</t>
  </si>
  <si>
    <t>5-02-08-01-00 - Administración de redes sociales diseño Web editor de contenidos y podcast</t>
  </si>
  <si>
    <t xml:space="preserve">5-02-08-02-00 - Voz del Contador transmision </t>
  </si>
  <si>
    <t>5-02-08-03-00 - Edición y Diseño Charlas Informativas</t>
  </si>
  <si>
    <t>5-02-08-04-00 - Feria del Trabajo</t>
  </si>
  <si>
    <t>5-02-09-00-00 - ESTIMACION PARA INCOBRABLES</t>
  </si>
  <si>
    <t>5-02-09-01-00 - Estimación Incobrables Colegiaturas</t>
  </si>
  <si>
    <t>5-02-09-02-00 - Estimación Incobrables Cursos</t>
  </si>
  <si>
    <t>5-02-10-00-00 - GASTOS DE DEPRECIACION</t>
  </si>
  <si>
    <t>5-02-10-01-00 - Depreciación Arrendamientos Operativos</t>
  </si>
  <si>
    <t>5-02-10-02-00 - Depreciación Edificio</t>
  </si>
  <si>
    <t>5-02-10-03-00 - Depreciación Equipo de Computo</t>
  </si>
  <si>
    <t>5-02-10-04-00 - Depreciación Mejoras</t>
  </si>
  <si>
    <t>5-02-10-05-00 - Depreciación Mobiliario y Equipo</t>
  </si>
  <si>
    <t>5-02-11-00-00 - GASTOS DE LICENCIAS Y SOFTWARE</t>
  </si>
  <si>
    <t>5-02-11-01-00 - Licencias y software</t>
  </si>
  <si>
    <t>5-02-12-00-00 - GASTOS DE VIAJE Y DE TRANSPORTE</t>
  </si>
  <si>
    <t>5-02-12-01-00 - Transporte dentro del país</t>
  </si>
  <si>
    <t>5-02-12-02-00 - Viáticos dentro del país</t>
  </si>
  <si>
    <t>5-02-13-00-00 - GASTOS FINANCIEROS</t>
  </si>
  <si>
    <t>5-02-13-01-00 - Amort de títulos valores del sector externo de CP BCR</t>
  </si>
  <si>
    <t>5-02-13-02-00 - Amort de títulos valores del sector externo de CP BN</t>
  </si>
  <si>
    <t>5-02-13-03-00 - Amort de títulos valores del sector externo de LP BCR</t>
  </si>
  <si>
    <t>5-02-13-04-00 - Amort de títulos valores del sector externo de LP BN</t>
  </si>
  <si>
    <t>5-02-13-05-00 - Amortización de títulos valores internos de corto plazo</t>
  </si>
  <si>
    <t>5-02-13-06-00 - Comision tarjetas de crédito</t>
  </si>
  <si>
    <t>5-02-13-07-00 - Comisiones Bancarias</t>
  </si>
  <si>
    <t>5-02-13-08-00 - Gasto por intereses</t>
  </si>
  <si>
    <t>5-02-13-09-00 - Diferencial Cambiario</t>
  </si>
  <si>
    <t>5-02-14-00-00 - GESTION POR COBRO DE COLEGIATURA</t>
  </si>
  <si>
    <t>5-02-14-01-00 - Gestion por cobro de colegiatura</t>
  </si>
  <si>
    <t>5-02-15-00-00 - GRUPOS GREMIALES Y ACTIVIDADES AL CPI</t>
  </si>
  <si>
    <t>5-02-15-01-00 - Actividad fin de año JD y Comisiones</t>
  </si>
  <si>
    <t>5-02-15-02-00 - Actividades Sociales</t>
  </si>
  <si>
    <t>5-02-15-03-00 - Asambleas</t>
  </si>
  <si>
    <t>5-02-15-04-00 - Ayuda a Grupos Sociales del Colegio</t>
  </si>
  <si>
    <t>5-02-15-05-00 - Convivios</t>
  </si>
  <si>
    <t>5-02-15-06-00 - Dieta Administrativa</t>
  </si>
  <si>
    <t>5-02-15-07-00 - Dietas Comisiones de Trabajo</t>
  </si>
  <si>
    <t>5-02-15-08-00 - Dietas Junta Directiva</t>
  </si>
  <si>
    <t>5-02-15-09-00 - Homenaje Decenios</t>
  </si>
  <si>
    <t>5-02-15-10-00 - Atención Invitados JD</t>
  </si>
  <si>
    <t>5-02-15-11-00 - Traspaso de Poderes</t>
  </si>
  <si>
    <t>5-02-15-12-00 - Giras Junta Directiva</t>
  </si>
  <si>
    <t>5-02-15-13-00 - Dietas Consejos Regionales</t>
  </si>
  <si>
    <t>5-02-15-14-00 - Gastos de Representación Presidente JD</t>
  </si>
  <si>
    <t>5-02-21-00-00 Otros gastos publicaciones y suministros</t>
  </si>
  <si>
    <t>5-02-16-00-00 - IMPUESTOS</t>
  </si>
  <si>
    <t>5-02-16-01-00 - Impuestos de patentes</t>
  </si>
  <si>
    <t>5-02-16-02-00 - utilidades</t>
  </si>
  <si>
    <t>5-02-16-03-00 - Impuestos sobre la propiedad de bienes inmuebles</t>
  </si>
  <si>
    <t>5-02-17-00-00 - INCENTIVOS SALARIALES</t>
  </si>
  <si>
    <t>5-02-17-01-00 - Decimotercer mes</t>
  </si>
  <si>
    <t>5-02-17-02-00 - Restricción al ejercicio liberal de la profesión</t>
  </si>
  <si>
    <t>5-02-17-03-00 - Retribución por años servidos</t>
  </si>
  <si>
    <t>5-02-18-00-00 - MANTENIMIENTO Y REPARACIÓN</t>
  </si>
  <si>
    <t>5-02-18-01-00 - Mantenimiento de edificios, locales y terrenos</t>
  </si>
  <si>
    <t>5-02-18-02-00 - Mantenimiento de instalaciones y otras obras</t>
  </si>
  <si>
    <t>5-02-18-03-00 - Mantenimiento y Reparación de Eq de comp y Sist de inform</t>
  </si>
  <si>
    <t>5-02-18-04-00 - Mantenimiento y reparación de equipo de comunicación</t>
  </si>
  <si>
    <t>5-02-18-05-00 - Mantenimiento y reparación de equipo y mobiliario de oficina</t>
  </si>
  <si>
    <t>5-02-18-06-00 - Mantenimiento y reparación de otros equipos</t>
  </si>
  <si>
    <t>5-02-19-00-00 - MOTIVACIÓN AL PERSONAL</t>
  </si>
  <si>
    <t>5-02-19-01-00 - Actividades sociales y protocolarias</t>
  </si>
  <si>
    <t>5-02-19-02-00 - Capacitaciones y seminarios</t>
  </si>
  <si>
    <t>5-02-19-03-00 - Decoraciones (15 Set, Navideña)</t>
  </si>
  <si>
    <t>5-02-19-04-00 - Dias Festivos (Secretaria, Contador)</t>
  </si>
  <si>
    <t>5-02-19-05-00 -  Uniformes</t>
  </si>
  <si>
    <t>5-02-20-00-00 - PRESTACIONES</t>
  </si>
  <si>
    <t>5-02-20-01-00 - Otras prestaciones</t>
  </si>
  <si>
    <t>5-02-20-02-00 - Prestaciones legales</t>
  </si>
  <si>
    <t>5-02-21-00-00 - PUBLICACIONES</t>
  </si>
  <si>
    <t>5-02-21-01-00 - Publicaciones</t>
  </si>
  <si>
    <t>5-02-22-00-00 - REMUNERACIONES BASICAS</t>
  </si>
  <si>
    <t>5-02-22-01-00 - Sueldos para cargos fijos</t>
  </si>
  <si>
    <t>5-02-22-02-00 - Suplencias</t>
  </si>
  <si>
    <t>5-02-23-00-00 - REMUNERACIONES EVENTUALES</t>
  </si>
  <si>
    <t>5-02-23-01-00 - Compensación de vacaciones</t>
  </si>
  <si>
    <t>5-02-23-02-00 - Disponibilidad laboral</t>
  </si>
  <si>
    <t>5-02-23-03-00 - Recargo de funciones</t>
  </si>
  <si>
    <t>5-02-23-04-00 - Tiempo extraordinario</t>
  </si>
  <si>
    <t>5-02-24-00-00 - SEGUROS, REASEGUROS Y OTRAS OBLIGACIONES</t>
  </si>
  <si>
    <t>5-02-24-01-00 - Seguros</t>
  </si>
  <si>
    <t>5-02-25-00-00 - SEMANA DEL CONTADOR</t>
  </si>
  <si>
    <t>5-02-25-01-00 - Alimentación</t>
  </si>
  <si>
    <t>5-02-25-02-00 - Charlas y Expositores</t>
  </si>
  <si>
    <t>5-02-25-03-00 - Conjuntos Musicales</t>
  </si>
  <si>
    <t>5-02-25-04-00 - Divulgación e Imagen</t>
  </si>
  <si>
    <t>5-02-25-05-00 - Imprevistos y otros</t>
  </si>
  <si>
    <t>5-02-26-00-00 - SERVICIOS BASICOS</t>
  </si>
  <si>
    <t>5-02-26-01-00 - Otros servicios básicos</t>
  </si>
  <si>
    <t>5-02-26-02-00 - Servicio de agua y alcantarillado</t>
  </si>
  <si>
    <t>5-02-26-03-00 - Servicio de correo</t>
  </si>
  <si>
    <t>5-02-26-04-00 - Servicio de energía eléctrica</t>
  </si>
  <si>
    <t>5-02-26-05-00 - Servicio de telecomunicaciones</t>
  </si>
  <si>
    <t>5-02-27-00-00 - SERVICIOS COMERCIALES Y FINANCIEROS</t>
  </si>
  <si>
    <t>5-02-27-01-00 - Comisiones y gastos por servicios financieros y comerciales</t>
  </si>
  <si>
    <t>5-02-27-02-00 - Impresión, encuadernación y otros</t>
  </si>
  <si>
    <t>5-02-27-03-00 - Publicidad y propaganda</t>
  </si>
  <si>
    <t>5-02-27-04-00 - Servicios de tecnologías de información</t>
  </si>
  <si>
    <t>5-02-28-00-00 - SERVICIOS DE GESTIÓN Y APOYO</t>
  </si>
  <si>
    <t>5-02-28-01-00 - Otros servicios de gestión y apoyo</t>
  </si>
  <si>
    <t>5-02-28-02-00 - Servicios en ciencias de la salud</t>
  </si>
  <si>
    <t>5-02-28-03-00 - Servicios en ciencias económicas y sociales</t>
  </si>
  <si>
    <t>5-02-28-04-00 - Servicios generales</t>
  </si>
  <si>
    <t>5-02-28-05-00 - Servicios informáticos</t>
  </si>
  <si>
    <t>5-02-28-06-00 - Servicios jurídicos</t>
  </si>
  <si>
    <t>5-02-29-00-00 - TIMBRE DEL CONTADOR</t>
  </si>
  <si>
    <t>5-02-29-01-00 - Subvencion Congreso Contabilidad o Convención Tributaria</t>
  </si>
  <si>
    <t>5-02-29-02-00 - Subvención Divulgación e Imagen</t>
  </si>
  <si>
    <t>5-02-30-00-00 - ÚTILES, MATERIALES Y SUMINISTROS DIVERSOS</t>
  </si>
  <si>
    <t>5-02-30-01-00 - Productos de papel, cartón e impresos</t>
  </si>
  <si>
    <t>5-02-30-02-00 - Útiles y materiales de cocina y comedor</t>
  </si>
  <si>
    <t>5-02-30-03-00 - Útiles y materiales de limpieza</t>
  </si>
  <si>
    <t>5-02-30-04-00 - Útiles y materiales de oficina y cómputo</t>
  </si>
  <si>
    <t>5-02-31-00-00 - GASTOS POR AUTOGESTION CR</t>
  </si>
  <si>
    <t>5-02-31-01-00 - Gastos por Autogestión CR</t>
  </si>
  <si>
    <t>GASTO CAPITAL (INVERSIONES) 2023</t>
  </si>
  <si>
    <t>EXCEDENTE DEVOAS ( NO UTILIZABLE, SE DEBE ENTREGAR AL FONDO DE FORMA INTEGRA)</t>
  </si>
  <si>
    <t>EXCEDENTE FOMYS ( NO UTILIZABLE, SE DEBE ENTREGAR AL FONDO DE FORMA INTEGRA)</t>
  </si>
  <si>
    <t>EXCEDENTE O DEFICIT OPERACIONAL REAL PERIODO 2023</t>
  </si>
  <si>
    <t>GASTOS CAPITAL (INVERSION)</t>
  </si>
  <si>
    <t xml:space="preserve">Implementación de los nuevos requerimientos en NetSuite </t>
  </si>
  <si>
    <t>Renovación Contrato Educativo Microsoft – C p/ 1 año</t>
  </si>
  <si>
    <t>Renovación de licencias Adobe</t>
  </si>
  <si>
    <t xml:space="preserve">Renovación Licencias Antivirus </t>
  </si>
  <si>
    <t>Renovación Licencias del Firewall corporativo</t>
  </si>
  <si>
    <t>Periféricos y otros componentes de cómputo (Arubas,UPS, Supresores de voltaje, impresoras, otros)</t>
  </si>
  <si>
    <t>Infraestructura Tecnológica (leasing computadoras)</t>
  </si>
  <si>
    <t>Total Inversiones</t>
  </si>
  <si>
    <t>ADMIN</t>
  </si>
  <si>
    <t>5-02-01-04-00 - Otros alquileres</t>
  </si>
  <si>
    <t>5-02-08-01-00 - Administración de redes sociales diseño web y contenido</t>
  </si>
  <si>
    <t>5-02-08-02-00 - Impresión y Diagramación</t>
  </si>
  <si>
    <t>5-02-08-03-00 - Edición y Diseño Charlas</t>
  </si>
  <si>
    <t>5-02-19-05-00 - Subvención Uniformes</t>
  </si>
  <si>
    <t>EXCEDENTE O DEFICIT PRESUPUESTADO</t>
  </si>
  <si>
    <t>INGRESOS</t>
  </si>
  <si>
    <t>DESCRIPCION DEL SUPUESTO BAJO EL QUE SE HIZO EL CALCULO</t>
  </si>
  <si>
    <t>CAPACITACIONES</t>
  </si>
  <si>
    <t>CARRERA DEL CONTADOR</t>
  </si>
  <si>
    <t>CLUB SOCIAL Y AREAS RECREATIVAS</t>
  </si>
  <si>
    <t>CONGRESO CONTABILIDAD O CONVENCION TRIBUTARIA</t>
  </si>
  <si>
    <t>CREDENCIALES E INCORPORACIONES</t>
  </si>
  <si>
    <t>DIVULGACION E IMAGEN</t>
  </si>
  <si>
    <t>C</t>
  </si>
  <si>
    <t>GESTION POR COBRO DE COLEGIATURA</t>
  </si>
  <si>
    <t>4-07-01-00-00 - Gestión por cobro de colegiatura</t>
  </si>
  <si>
    <t>INGRESOS FINANCIEROS</t>
  </si>
  <si>
    <t>INGRESOS POR COLEGIATURA</t>
  </si>
  <si>
    <t>4-09-01-00-00 - Administración</t>
  </si>
  <si>
    <t>4-09-03-00-00 - Club Social y Áreas Recreativas</t>
  </si>
  <si>
    <t>SEMANA DEL CONTADOR</t>
  </si>
  <si>
    <t>TIMBRE DEL CONTADOR</t>
  </si>
  <si>
    <t>OTROS INGRESOS</t>
  </si>
  <si>
    <t>INGRESO POR REINCORPORACIONES</t>
  </si>
  <si>
    <t>COSTOS</t>
  </si>
  <si>
    <t>5-01-02-01-00 - Costo artículos promocionales</t>
  </si>
  <si>
    <t xml:space="preserve"> TIMBRE DEL CONTADOR</t>
  </si>
  <si>
    <t>5-01-05-01-00 - Costo de los artículos vendidos</t>
  </si>
  <si>
    <t>GASTOS</t>
  </si>
  <si>
    <t>ALQUILERES</t>
  </si>
  <si>
    <t xml:space="preserve">CORRESPONDE A LOS ALQUILERES DE CONSEJOS REGIONALES QUE NO POSEEN CASA SEGÚN LOS COMPROMISO SCONTRACTUALES YA  FIRMADOS </t>
  </si>
  <si>
    <t>Alquiler mini bodega archivos pasivos</t>
  </si>
  <si>
    <t>Refrigerio</t>
  </si>
  <si>
    <t>Premiación Categoría</t>
  </si>
  <si>
    <t>Cronometraje</t>
  </si>
  <si>
    <t>Aval Fecoa</t>
  </si>
  <si>
    <t>Póliza corredores</t>
  </si>
  <si>
    <t>Divulgación e Imagen</t>
  </si>
  <si>
    <t>Medallas</t>
  </si>
  <si>
    <t>Camisetas</t>
  </si>
  <si>
    <t>Imprevistos</t>
  </si>
  <si>
    <t>CONTRIB PATR FONDOS DE PENSIONES Y OTROS FONDOS DE CAPITALIZ</t>
  </si>
  <si>
    <t>CONTRIB PATRONALES AL DESARROLLO Y LA SEGURIDAD SOCIAL</t>
  </si>
  <si>
    <t>5-02-08-01-00 - Administración de redes sociales diseño Web editor de contenidos</t>
  </si>
  <si>
    <t xml:space="preserve">5-02-08-02-00 - Voz del Contador </t>
  </si>
  <si>
    <t>Transmisión 2 programas por mes costo 1141.250 cada una</t>
  </si>
  <si>
    <t>Transmisión 2 charlas informativas por mes costo 1141.250 cada una</t>
  </si>
  <si>
    <t>ESTIMACION PARA INCOBRABLES</t>
  </si>
  <si>
    <t>GASTOS DE DEPRECIACION</t>
  </si>
  <si>
    <t>GASTOS DE LICENCIAS Y SOFTWARE</t>
  </si>
  <si>
    <t>GASTOS DE VIAJE Y DE TRANSPORTE</t>
  </si>
  <si>
    <t>GASTOS FINANCIEROS</t>
  </si>
  <si>
    <t>5-02-13-01-00 - Amot de títulos valores del sector externo de CP BCR</t>
  </si>
  <si>
    <t>GRUPOS GREMIALES Y ACTIVIDADES AL CPI</t>
  </si>
  <si>
    <t>Dia de las Culturas</t>
  </si>
  <si>
    <t>Feria de la Salud</t>
  </si>
  <si>
    <t>Inauguración del pacito</t>
  </si>
  <si>
    <t>Feria Navideña</t>
  </si>
  <si>
    <t>Rezo del Niño</t>
  </si>
  <si>
    <t>Dia del amor y la amistad</t>
  </si>
  <si>
    <t>Dia del padre</t>
  </si>
  <si>
    <t>Anexión del partido de Nicoya</t>
  </si>
  <si>
    <t>Dia de la madre</t>
  </si>
  <si>
    <t>Dia del Niño</t>
  </si>
  <si>
    <t>Independencia de Costa Rica</t>
  </si>
  <si>
    <t>ACTIVIDADES VARIAS</t>
  </si>
  <si>
    <t>SE CONTEMPLAN 4 ASAMBELAS EN EL PERIODO 2023 CON UN MONTO DE 2,000,000 POR ASAMBLEA ELECCIONES, 1.000.000 PRESUPEUSTO Y 500.000 A FUNDACON Y ASAMBLEA ELECTORAL</t>
  </si>
  <si>
    <t xml:space="preserve">    ASAMBLEA PRESUPUESTO</t>
  </si>
  <si>
    <t xml:space="preserve">    ASAMBLEA ELECCIONES</t>
  </si>
  <si>
    <t xml:space="preserve">    ASAMBLEA TRIBUNAL ELECTORAL</t>
  </si>
  <si>
    <t xml:space="preserve">    ASAMBLEA FUNDACON</t>
  </si>
  <si>
    <t>5-02-15-04-00 - Ayuda a Grupos Sociales del Colegio Grupo de Oro</t>
  </si>
  <si>
    <t>5-02-15-04-00 - Ayuda a Grupos Sociales del Colegio Grupos Organizado</t>
  </si>
  <si>
    <t>DESCRIPCION DEL SUPUESTO BAJO EL QUE SE HIZO EL CALCULO Charla café celebración Dia de la Mujer marzo, Actividad día de la madres agosto y Celebración Dia eliminación de la violencia contra la mujer noviembre</t>
  </si>
  <si>
    <t>5-02-15-05-00 - Convivios/ Actividades Soradidad y apoyo a la Mujer CPI</t>
  </si>
  <si>
    <t xml:space="preserve"> IMPUESTOS</t>
  </si>
  <si>
    <t>INCENTIVOS SALARIALES</t>
  </si>
  <si>
    <t xml:space="preserve"> MANTENIMIENTO Y REPARACIÓN</t>
  </si>
  <si>
    <t>MOTIVACIÓN AL PERSONAL</t>
  </si>
  <si>
    <t>5-02-19-04-00 - Días Festivos (Secretaria, Contador)</t>
  </si>
  <si>
    <t xml:space="preserve"> PRESTACIONES</t>
  </si>
  <si>
    <t>PUBLICACIONES</t>
  </si>
  <si>
    <t>REMUNERACIONES BASICAS</t>
  </si>
  <si>
    <t>REMUNERACIONES EVENTUALES</t>
  </si>
  <si>
    <t>SEGUROS, REASEGUROS Y OTRAS OBLIGACIONES</t>
  </si>
  <si>
    <t>SERVICIOS BASICOS</t>
  </si>
  <si>
    <t>SERVICIOS COMERCIALES Y FINANCIEROS</t>
  </si>
  <si>
    <t>SERVICIOS DE GESTIÓN Y APOYO</t>
  </si>
  <si>
    <t>ESTA COMPUESTO POR EL CONTRATO ACTUAL DE ASESOR LEGAL QUE VENCE EN MARZO 2023, SE PRESUPUESTA INCREMENTO DEL 5% APARTIR DE MARZO, ADICIONALMENTE SE CONTEMPLA UN RUBRO POR CASOS EXTERNOS DE JUICIOS</t>
  </si>
  <si>
    <t xml:space="preserve">       CONTRATO MENSUAL ASESORIA</t>
  </si>
  <si>
    <t xml:space="preserve">       PAGOS EXTRA POR SERVICIOS JURIDICOS</t>
  </si>
  <si>
    <t>5-02-29-01-00 - Subvención Congreso Contabilidad o Convención Tributaria</t>
  </si>
  <si>
    <t>ÚTILES, MATERIALES Y SUMINISTROS DIVERSOS</t>
  </si>
  <si>
    <t>GASTOS POR AUTOGESTION CR</t>
  </si>
  <si>
    <t>CLUB</t>
  </si>
  <si>
    <t>5-02-08-01-00 - Administración de redes sociales</t>
  </si>
  <si>
    <t xml:space="preserve">        ALQUILER 1</t>
  </si>
  <si>
    <t xml:space="preserve">        ALQUILER 2</t>
  </si>
  <si>
    <t>Arbitraje y premiación torneos</t>
  </si>
  <si>
    <t>Implementos Deportivos</t>
  </si>
  <si>
    <t xml:space="preserve">Mantenimiento Canchas Deportivas </t>
  </si>
  <si>
    <t>Mantenimiento Piscinas</t>
  </si>
  <si>
    <t>Mantenimiento áreas verdes</t>
  </si>
  <si>
    <t>Mantenimiento GYM</t>
  </si>
  <si>
    <t>Combustibles y Lubricantes</t>
  </si>
  <si>
    <t>5-02-23-01-00 - Suplencias Compensación de vacaciones</t>
  </si>
  <si>
    <t>Emergencias Medica</t>
  </si>
  <si>
    <t>Salud Ocupacional</t>
  </si>
  <si>
    <t>Servicios de Vigilancia</t>
  </si>
  <si>
    <t>CECAP</t>
  </si>
  <si>
    <t>Servicios de Seguridad</t>
  </si>
  <si>
    <t>Medico de Empresa</t>
  </si>
  <si>
    <t>Auditoria externa</t>
  </si>
  <si>
    <t>CONSEJOS REGIONALES</t>
  </si>
  <si>
    <t>4-08-03-00-00 - Intereses ganados Cta bancarias</t>
  </si>
  <si>
    <t xml:space="preserve">        ALQUILER Regional Puntarenas</t>
  </si>
  <si>
    <t xml:space="preserve">        ALQUILER Region|al Zona Caribe</t>
  </si>
  <si>
    <t xml:space="preserve">        ALQUILER Regional Heredia</t>
  </si>
  <si>
    <t xml:space="preserve">        ALQUILER Regional alajuela</t>
  </si>
  <si>
    <t>Comision de Consejos Regionales</t>
  </si>
  <si>
    <t>Consejo Santa Cruz</t>
  </si>
  <si>
    <t>Consejo Nicoya</t>
  </si>
  <si>
    <t>Consejo Cartago</t>
  </si>
  <si>
    <t>Consejo Los santos</t>
  </si>
  <si>
    <t>Consejo Turrialba</t>
  </si>
  <si>
    <t>Consejo Liberia</t>
  </si>
  <si>
    <t>Consejo Brunca</t>
  </si>
  <si>
    <t>Consejo Occidente</t>
  </si>
  <si>
    <t>Consejo Zona Norte</t>
  </si>
  <si>
    <t>Consejo Puntarenas</t>
  </si>
  <si>
    <t>Consejo Zona Caribe</t>
  </si>
  <si>
    <t>Consejo Heredia</t>
  </si>
  <si>
    <t>Consejo Alajuela</t>
  </si>
  <si>
    <t>Comision de Consejos regionales</t>
  </si>
  <si>
    <t>Comision de consejos regionales</t>
  </si>
  <si>
    <t>Comision Consejos Regionales</t>
  </si>
  <si>
    <t>Medico de Emoresa</t>
  </si>
  <si>
    <t>Auditoria Externa</t>
  </si>
  <si>
    <t>Estudio actuarial</t>
  </si>
  <si>
    <t>Servicios de Monitoreo y alarma Santa Cruz</t>
  </si>
  <si>
    <t>Servicios de Monitoreo y alarma Nicoya</t>
  </si>
  <si>
    <t>Servicios de Monitoreo y alarma Cartago</t>
  </si>
  <si>
    <t>Servicios de Monitoreo y alarma Los Santos</t>
  </si>
  <si>
    <t>Servicios de Monitoreo y alarma Turrialba</t>
  </si>
  <si>
    <t>Servicios de Monitoreo y alarma Liberia</t>
  </si>
  <si>
    <t>Servicios de Monitoreo y alarma Brunca</t>
  </si>
  <si>
    <t>Servicios de Monitoreo y alarma Occidente</t>
  </si>
  <si>
    <t>Servicios de Monitoreo y alarma Zona Norte</t>
  </si>
  <si>
    <t>Servicios de Monitoreo y alarma Puntarenas</t>
  </si>
  <si>
    <t>Servicios de Monitoreo y alarma Zona Caribe</t>
  </si>
  <si>
    <t>Servicios de Monitoreo y alarma Heredia</t>
  </si>
  <si>
    <t>Servicios de Monitoreo y alarma Alajuela</t>
  </si>
  <si>
    <t>Comision de consjeos Regionales</t>
  </si>
  <si>
    <t>DEVOAS</t>
  </si>
  <si>
    <t>FOMYS</t>
  </si>
  <si>
    <t>5-02-08-04-00 - Base datos  bolsa de empleo (Feria del Trabajo)</t>
  </si>
  <si>
    <t>5-02-02-01-00 - Capacitaciones Gratuitas CR</t>
  </si>
  <si>
    <t>.</t>
  </si>
  <si>
    <t>rebajas pintura cuberta salon y cancha multiusos</t>
  </si>
  <si>
    <t>mantenimiento equipo</t>
  </si>
  <si>
    <t>Completar la malla perimetral en la cancha de mejengueros (aprox 100 m)</t>
  </si>
  <si>
    <t>Cerca electica tapia sector este</t>
  </si>
  <si>
    <t>compra de herramientas</t>
  </si>
  <si>
    <t>Malla curricular cursos nuevos 250.000 X7</t>
  </si>
  <si>
    <t>clases de yoga y agua dance 2 clases por mes cada uno</t>
  </si>
  <si>
    <t xml:space="preserve">Ahorro por pension en salario de Wady </t>
  </si>
  <si>
    <t>rebajas pintura fachada colegio y el casco administrativo</t>
  </si>
  <si>
    <t>Ajuste difrencia final</t>
  </si>
  <si>
    <t>5-02-04-01-00 - Alimentación y actividades evento</t>
  </si>
  <si>
    <t>5-02-04-03-00 - Publicidad, Comunicación y materiales</t>
  </si>
  <si>
    <t>|</t>
  </si>
  <si>
    <t>5-02-13-08-00 - Gasto por intereses Leasing</t>
  </si>
  <si>
    <t>4-05-05-00-00 - Seminarios de Actualización</t>
  </si>
  <si>
    <t>5-02-02-09-00 - Producción, control y monitoreo del aula virtual</t>
  </si>
  <si>
    <t>5-02-02-01-00 - Capacitaciones Gratuitas CR13</t>
  </si>
  <si>
    <t>MENOS :</t>
  </si>
  <si>
    <t>MONTO</t>
  </si>
  <si>
    <t>DESCRIPCION DEL SUPUESTO BAJO EL QUE SE HIZO EL CALCULO: Esta partida considera los ingresos por la renovación de carné para contadores regulares y sus familiares.</t>
  </si>
  <si>
    <t>DESCRIPCION DEL SUPUESTO BAJO EL QUE SE HIZO EL CALCULO: Representa el monto que se cobra por concepto de la realización del examen de idoneidad correspondiente a la validación necesaria para la incorporación al Colegio de Contadores de CR</t>
  </si>
  <si>
    <t xml:space="preserve">DESCRIPCION DEL SUPUESTO BAJO EL QUE SE HIZO EL CALCULO: Se presupuestan 6 incorporaciones con un promedio de 120 nuevos incorporados por evento, siendo el cobro por incorporado de ¢90.000, esto incluye la entrega de sello blanco, carné, porta títulos, certificados, pin, actividad social etc. </t>
  </si>
  <si>
    <t xml:space="preserve">4-05-04-00-00 - Sellos Blancos: </t>
  </si>
  <si>
    <t xml:space="preserve">DESCRIPCION DEL SUPUESTO BAJO EL QUE SE HIZO EL CALCULO Corresponde a la subvención del 20% proveniente del área administrativa.
</t>
  </si>
  <si>
    <t>DESCRIPCION DEL SUPUESTO BAJO EL QUE SE HIZO EL CALCULO Se presupuesta para el período 2023 los ingresos que los patrocinadores brindarán por concepto del boletín virtual, así una partida de ingresos por concepto de pautas publicitarias del Programa la Voz del Contador y transmisiones podcast</t>
  </si>
  <si>
    <t xml:space="preserve">DESCRIPCION DEL SUPUESTO BAJO EL QUE SE HIZO EL CALCULO: Se presupuesta para el período 2023 los ingresos que los patrocinadores por pautas de las charlas y programas </t>
  </si>
  <si>
    <t>DESCRIPCION DEL SUPUESTO BAJO EL QUE SE HIZO EL CALCULO Corresponde multiplicar la cantidad de colegiados activos al final de cada mes que apliquen al pago de este rubro por la tarifa correspondiente (¢5.373 X 64%= ¢3.439 x cantidad de colegiado mes a mes)</t>
  </si>
  <si>
    <t>DESCRIPCION DEL SUPUESTO BAJO EL QUE SE HIZO EL CALCULO Corresponde al cobro del 12% sobre la gestión del cobro mecanizado de los Ingresos de Cuota que los órganos adscritos le transfieren a la administración central para cubrir los gastos administrativos para un monto de ¢42,502,787</t>
  </si>
  <si>
    <t>DESCRIPCION DEL SUPUESTO BAJO EL QUE SE HIZO EL CALCULO Corresponde a los intereses ganados en las cuentas corrientes y en las inversiones.</t>
  </si>
  <si>
    <t>DESCRIPCION DEL SUPUESTO BAJO EL QUE SE HIZO EL CALCULO: Se proyecta los ingresos con base al cierre del 30 setiembre y se proyecto un aumento del 4%  segun Programa Macroeconómico del Banco Central de Costa Rica del 3% (+-) 1% para el periodo 2023.</t>
  </si>
  <si>
    <t>DESCRIPCION DEL SUPUESTO BAJO EL QUE SE HIZO EL CALCULO Se proyecta los ingresos con base al cierre del 30 setiembre y se proyecto un aumento del 4%  segun Programa Macroeconómico del Banco Central de Costa Rica del 3% (+-) 1% para el periodo 2023.</t>
  </si>
  <si>
    <t xml:space="preserve">DESCRIPCION DEL SUPUESTO BAJO EL QUE SE HIZO EL CALCULO Corresponde multiplicar los colegiados activos al final de cada mes que apliquen al pago de este rubro por el aporte correspondiente (¢50) </t>
  </si>
  <si>
    <t xml:space="preserve">DESCRIPCION DEL SUPUESTO BAJO EL QUE SE HIZO EL CALCULO Corresponde a la gestión realizada para recuperar aquellas cuotas dejadas de cancelar los colegiados dados de baja se estima una recuperación </t>
  </si>
  <si>
    <t>DESCRIPCION DEL SUPUESTO BAJO EL QUE SE HIZO EL CALCULO Representa el 60% establecido según artículo 10 del reglamento del timbre aprobado en la Asamblea General Extraordinaria No. 112 de 28 de enero del 2001.</t>
  </si>
  <si>
    <t>DESCRIPCION DEL SUPUESTO BAJO EL QUE SE HIZO EL Se proyecta los ingresos con base al cierre del 30 setiembre y se proyecto un aumento del 4%  segun Programa Macroeconómico del Banco Central de Costa Rica del 3% (+-) 1% para el periodo 2023.</t>
  </si>
  <si>
    <t>DESCRIPCION DEL SUPUESTO BAJO EL QUE SE HIZO EL CALCULO Corresponde a la subvención del 10% proveniente del Timbre en el área Administrativa</t>
  </si>
  <si>
    <t>DESCRIPCION DEL SUPUESTO BAJO EL QUE SE HIZO EL CALCULO contempla patrocinio por pautas publicitarias en la transmisión del congreso</t>
  </si>
  <si>
    <t xml:space="preserve">DESCRIPCION DEL SUPUESTO BAJO EL QUE SE HIZO EL CALCULO Corresponde a los costos de ventas (costo de impresión del timbre).
 </t>
  </si>
  <si>
    <t>DESCRIPCION DEL SUPUESTO BAJO EL QUE SE HIZO EL CALCULO  Alquiler de Bodega para archivo pasivo se tienen contrato con la empresa</t>
  </si>
  <si>
    <t>DESCRIPCION DEL SUPUESTO BAJO EL QUE SE HIZO EL CALCULO Alquiler de fotocopiadoras situadas en el casco administrativo y el Cecap se tiene contrato con la empresa</t>
  </si>
  <si>
    <t>DESCRIPCION DEL SUPUESTO BAJO EL QUE SE HIZO EL CALCULO Incluyen todos los gastos necesarios para la realización óptima de este evento anual sea el Congreso o la Convención Tributaria</t>
  </si>
  <si>
    <t>DESCRIPCION DEL SUPUESTO BAJO EL QUE SE HIZO EL CALCULO se incluyen las cargas sociales según el calculo correspondientes a las remuneraciones y demás estipendios salariales según libro de salarios suministrados por RRHH</t>
  </si>
  <si>
    <t xml:space="preserve">DESCRIPCION DEL SUPUESTO BAJO EL QUE SE HIZO EL CALCULO Se incluye el costo proyectado por confección de carné para contadores regulares y sus familiares.
</t>
  </si>
  <si>
    <t>DESCRIPCION DEL SUPUESTO BAJO EL QUE SE HIZO EL CALCULO Se incluye el costo por la realización de 6 incorporaciones con un promedio de 120 nuevos incorporados. Se incluye los gastos por la confección de porta títulos, certificados, pin, papelería y actividad social y cultural</t>
  </si>
  <si>
    <t>DESCRIPCION DEL SUPUESTO BAJO EL QUE SE HIZO EL CALCULO Representa el costo por la confección de sellos blancos para reposición de contadores regulares que lo soliciten</t>
  </si>
  <si>
    <t>DESCRIPCION DEL SUPUESTO BAJO EL QUE SE HIZO EL CALCULO Corresponden a los gastos por la transmisión de su programa quincenal “La Voz del Contador” por medio del canal de YouTube del Colegio</t>
  </si>
  <si>
    <t>DESCRIPCION DEL SUPUESTO BAJO EL QUE SE HIZO EL CALCULO Corresponden a los costos para los honorarios de un asesor para el aprovechamiento de las redes sociales para mercado y venta de los diferentes servicios que presta el Colegio, así como los programas y software para conseguir los fines establecidos</t>
  </si>
  <si>
    <t>DESCRIPCION DEL SUPUESTO BAJO EL QUE SE HIZO EL CALCULO Corresponden a los costos para la organización de la feria anual para la búsqueda de Empleo la cual está orientada a ayudar a los contadores desempleados</t>
  </si>
  <si>
    <t>DESCRIPCION DEL SUPUESTO BAJO EL QUE SE HIZO EL CALCULO se calcula por tomando en cuenta las tablas de amortizacion e interes en los compromisos por leasing computadoras y mutros perimetral</t>
  </si>
  <si>
    <t>5-02-14-01-00 - Gestión por cobro de colegiatura</t>
  </si>
  <si>
    <t>DESCRIPCION DEL SUPUESTO BAJO EL QUE SE HIZO EL CALCULO se calcula tomando el costo de la Agencia recaudadora de los colegiados dados de Baja por un monto de comisión del  30% por recuperación</t>
  </si>
  <si>
    <t>DESCRIPCION DEL SUPUESTO BAJO EL QUE SE HIZO EL CALCULO Aporte a Grupo de Otro del Colegio</t>
  </si>
  <si>
    <t>DESCRIPCION DEL SUPUESTO BAJO EL QUE SE HIZO EL CALCULO Contempla una dieta de ¢29.500 mensuales a cada uno de los directores que por su cargo deben ejercer funciones especiales, ellos son: presidente, secretario, tesorero y fiscal</t>
  </si>
  <si>
    <t>DESCRIPCION DEL SUPUESTO BAJO EL QUE SE HIZO EL CALCULO Contempla los pagos por dietas a las Comisiones de Trabajo. Se incluye dentro de este Presupuesto 2023 la distribución porcentual en cuanto al monto de la Dieta</t>
  </si>
  <si>
    <t>DESCRIPCION DEL SUPUESTO BAJO EL QUE SE HIZO EL CALCULO Contempla los pagos por dietas a los directores. Se incluye dentro de este Presupuesto 2023 la distribución porcentual en cuanto al monto de la Dieta</t>
  </si>
  <si>
    <t xml:space="preserve">DESCRIPCION DEL SUPUESTO BAJO EL QUE SE HIZO EL CALCULO Se incluyen refrigerios, compra de bienes de consumo, entre otros para invitados y actividades relacionadas con las funciones realizadas por la Junta Directiva.
</t>
  </si>
  <si>
    <t>DESCRIPCION DEL SUPUESTO BAJO EL QUE SE HIZO EL CALCULO Gastos actividad traspaso de poderes en el mes de marzo</t>
  </si>
  <si>
    <t xml:space="preserve">DESCRIPCION DEL SUPUESTO BAJO EL QUE SE HIZO EL CALCULO </t>
  </si>
  <si>
    <t>DESCRIPCION DEL SUPUESTO BAJO EL QUE SE HIZO EL CALCULO incluyen los costos por aguinaldo según el calculo correspondientes a las remuneraciones y demás estipendios salariales según libro de salarios suministrados por RRHH</t>
  </si>
  <si>
    <t>DESCRIPCION DEL SUPUESTO BAJO EL QUE SE HIZO EL CALCULO incluyen los costos por anualidad según el calculo correspondientes a las remuneraciones y demás estipendios salariales según libro de salarios suministrados por RRHH</t>
  </si>
  <si>
    <t>DESCRIPCION DEL SUPUESTO BAJO EL QUE SE HIZO EL CALCULO Costo de mantenimiento según POA enviados por el departamento de mantenimiento</t>
  </si>
  <si>
    <t>DESCRIPCION DEL SUPUESTO BAJO EL QUE SE HIZO EL CALCULO Se proyecta los egresos con base al cierre del 30 setiembre y se proyecto un aumento del 4%  segun Programa Macroeconómico del Banco Central de Costa Rica del 3% (+-) 1% para el periodo 2023.</t>
  </si>
  <si>
    <t>DESCRIPCION DEL SUPUESTO BAJO EL QUE SE HIZO EL CALCULO Se proyecta los gastos con base al cierre del 30 setiembre y se proyecto un aumento del 4%  segun Programa Macroeconómico del Banco Central de Costa Rica del 3% (+-) 1% para el periodo 2023.</t>
  </si>
  <si>
    <t>DESCRIPCION DEL SUPUESTO BAJO EL QUE SE HIZO EL CALCULO incluyen los costos sueldos por suplencias de personal por vacaciones según libro de salarios suministrados por RRHH</t>
  </si>
  <si>
    <t>DESCRIPCION DEL SUPUESTO BAJO EL QUE SE HIZO EL CALCULO actividades necesarias para realizar la semana del contador</t>
  </si>
  <si>
    <t>DESCRIPCION DEL SUPUESTO BAJO EL QUE SE HIZO EL CALCULO Se incluye la suscripción a periódicos, revistas, sitios web, asociaciones profesionales, base de datos, software para voto electrónico, licenciamientos de office 365, respaldos en la nube y licenciamientos Netsuite y Legadmi</t>
  </si>
  <si>
    <t>DESCRIPCION DEL SUPUESTO BAJO EL QUE SE HIZO EL CALCULO Servicios de la Salud como lo son el medico de empresa, servicios de emergencias médicas y consultoría de salud ocupación se establecen según el contrato actual</t>
  </si>
  <si>
    <t>DESCRIPCION DEL SUPUESTO BAJO EL QUE SE HIZO EL CALCULO Costo proyectado para el servicio de auditoria</t>
  </si>
  <si>
    <t>DESCRIPCION DEL SUPUESTO BAJO EL QUE SE HIZO EL CALCULO 
Servicios de vigilancia representa el costo por el servicio de vigilancia prestado por la empresa externa contratada para este fin y según contrato vigente y en el cual se proyecta un aumento de 3% de aumento para este período</t>
  </si>
  <si>
    <t>ESTA COMPUESTO POR EL CONTRATO ACTUAL DE ASESOR LEGAL , ADICIONALMENTE SE CONTEMPLA UN RUBRO POR CASOS EXTERNOS DE JUICIOS</t>
  </si>
  <si>
    <t>DESCRIPCION DEL SUPUESTO BAJO EL QUE SE HIZO EL CALCULO  Se proyecta los egresos con base al cierre del 30 setiembre y se proyecto un aumento del 4%  segun Programa Macroeconómico del Banco Central de Costa Rica del 3% (+-) 1% para el periodo 2023.</t>
  </si>
  <si>
    <t>DESCRIPCION DEL SUPUESTO BAJO EL QUE SE HIZO EL CALCULO: Incluye ingresos por concepto de confección por reposición de sellos a contadores regulares que se estimada en 120 nuevos sellos</t>
  </si>
  <si>
    <t xml:space="preserve">DESCRIPCION DEL SUPUESTO BAJO EL QUE SE HIZO EL CALCULO Corresponde a los costos de ventas (costo de fabricación  de los productos).
 </t>
  </si>
  <si>
    <t>DESCRIPCION DEL SUPUESTO BAJO EL QUE SE HIZO EL CALCULO Alquiler de vehículos para giras tanto de Junta Directiva como de personal de fiscalía y mantenimiento</t>
  </si>
  <si>
    <t>5-02-04-02-00 - Imprevistos y atención expositores</t>
  </si>
  <si>
    <t xml:space="preserve">DESCRIPCION DEL SUPUESTO BAJO EL QUE SE HIZO EL CALCULO Corresponden a los gastos de viaje en giras tanto de Junta directiva como personal de fiscalía y mantenimiento </t>
  </si>
  <si>
    <t>viáticos fiscalía</t>
  </si>
  <si>
    <t>viáticos administración</t>
  </si>
  <si>
    <t>5-02-13-06-00 - Comisión tarjetas de crédito</t>
  </si>
  <si>
    <t>5-02-15-04-00 - Ayuda a Grupos Sociales del Colegio Grupo de Oro celebración Cumpleaños</t>
  </si>
  <si>
    <t>5-02-15-05-00 - Convivios/ Actividades Sororidad y apoyo a la Mujer CPI</t>
  </si>
  <si>
    <t xml:space="preserve">DESCRIPCION DEL SUPUESTO BAJO EL QUE SE HIZO EL CALCULO Pago trimestral de impuesto del Colegio </t>
  </si>
  <si>
    <t>aguinaldo diseñador grafico</t>
  </si>
  <si>
    <t>DESCRIPCION DEL SUPUESTO BAJO EL QUE SE HIZO EL CALCULO  de estimación para litigios laborarles del Colegio</t>
  </si>
  <si>
    <t>DESCRIPCION DEL SUPUESTO BAJO EL QUE SE HIZO EL CALCULO: se proyecto según libro de salarios de RRHH los posibles empelados que se pensionen el próximo periodo</t>
  </si>
  <si>
    <t>DESCRIPCION DEL SUPUESTO BAJO EL QUE SE HIZO EL CALCULO incluyen los costos sueldos fijos según el calculo correspondientes a las remuneraciones y demás estipendios salariales según libro de salarios suministrados por RRHH</t>
  </si>
  <si>
    <t>DESCRIPCION DEL SUPUESTO BAJO EL QUE SE HIZO EL CALCULO incluyen los costos por extras según el calculo correspondientes a las remuneraciones y demás estipendios salariales según libro de salarios suministrados por RRHH</t>
  </si>
  <si>
    <t>DESCRIPCION DEL SUPUESTO BAJO EL QUE SE HIZO EL CALCULO Seguros y pólizas varias del colegio</t>
  </si>
  <si>
    <t xml:space="preserve">5-02-25-01-00 - Alimentación y regalías </t>
  </si>
  <si>
    <t>DESCRIPCION DEL SUPUESTO BAJO EL QUE SE HIZO EL CALCULO Honorarios para consultas y mejoras en sistemas informáticos</t>
  </si>
  <si>
    <t>DESCRIPCION DEL SUPUESTO BAJO EL QUE SE HIZO EL CALCULO Se estiman 11 seminarios en el período. Cada seminario está integrado por 25 alumnos.</t>
  </si>
  <si>
    <t>DESCRIPCION DEL SUPUESTO BAJO EL QUE SE HIZO EL CALCULO Se estima durante el período impartir 230 cursos de especialización, computación, charlas y afines</t>
  </si>
  <si>
    <t>DESCRIPCION DEL SUPUESTO BAJO EL QUE SE HIZO EL CALCULO Se estima durante el período impartir 11 capacitaciones, con un promedio de asistencia de 10 personas por curso</t>
  </si>
  <si>
    <t>DESCRIPCION DEL SUPUESTO BAJO EL QUE SE HIZO EL CALCULO Se estima generar 34 cursos virtuales para el período</t>
  </si>
  <si>
    <t>DESCRIPCION DEL SUPUESTO BAJO EL QUE SE HIZO EL Se proyecta el 40% establecido según el artículo 10 del Reglamento del timbre aprobado en la Asamblea General Extraordinaria Número nº 112 del 28 de enero de 2001</t>
  </si>
  <si>
    <t>DESCRIPCION DEL SUPUESTO BAJO EL QUE SE HIZO EL CALCULO Corresponde multiplicar los colegiados activos mes a mes que apliquen al pago de este rubro por el aporte correspondiente (¢514)</t>
  </si>
  <si>
    <t>DESCRIPCION DEL SUPUESTO BAJO EL QUE SE HIZO EL CALCULO Representan los servicios profesionales de los instructores de los cursos que se impartirán. El costo estimado por hora es de ¢14.000 para un total de 4.289 horas efectivas</t>
  </si>
  <si>
    <t>DESCRIPCION DEL SUPUESTO BAJO EL QUE SE HIZO EL CALCULO Constituyen los servicios profesionales para los instructores de los cursos que se impartirán. El costo estimado por hora es de ¢16.320 para un total de 30 horas efectivas</t>
  </si>
  <si>
    <t>DESCRIPCION DEL SUPUESTO BAJO EL QUE SE HIZO EL CALCULO Son los servicios profesionales para los instructores de los cursos que se impartirán.  El costo estimado por hora es de ¢14.280 para un total de 704 horas efectivas</t>
  </si>
  <si>
    <t>DESCRIPCION DEL SUPUESTO BAJO EL QUE SE HIZO EL CALCULO Son los servicios por la transmisión y gastos relacionados a las charlas que se imparten en la Sede Central. Se estima realizar 24 charlas a razón de ¢325.000 por charla</t>
  </si>
  <si>
    <t>DESCRIPCION DEL SUPUESTO BAJO EL QUE SE HIZO EL CALCULO Son los servicios profesionales para los instructores de los cursos que se impartirán en forma virtual para el aprovechamiento de los diferentes Consejos Regionales.  El costo estimado por Charla en cada Consejo es de ¢395.446</t>
  </si>
  <si>
    <t>DESCRIPCION DEL SUPUESTO BAJO EL QUE SE HIZO EL CALCULO Son los servicios profesionales para los instructores de los cursos que se impartirán.  El costo estimado por hora es de ¢14.280 para un total de 1496.37 horas efectivas</t>
  </si>
  <si>
    <t xml:space="preserve">DESCRIPCION DEL SUPUESTO BAJO EL QUE SE HIZO EL CALCULO Corresponde multiplicar la cantidad de colegiados activos mes a mes que apliquen al pago de este rubro por la tarifa de cuota correspondiente (¢5.373 x 36%= ¢1.934 x cantidad de colegiado mes a mes). </t>
  </si>
  <si>
    <t>DESCRIPCION DEL SUPUESTO BAJO EL QUE SE HIZO EL CALCULO los cuales fueron estimados de acuerdo a la ejecución proyectada al 31 de diciembre 2022, más un 4%, correspondiente a la meta proyectada del Índice Precios al Consumidor establecido en el Programa Macroeconómico del Banco Central de Costa Rica del 3% (+-) 1% para el periodo 2023.</t>
  </si>
  <si>
    <t>DESCRIPCION DEL SUPUESTO BAJO EL QUE SE HIZO EL CALCULO Patente de licores y de actividad comercial del Colegio</t>
  </si>
  <si>
    <t>DESCRIPCION DEL SUPUESTO BAJO EL QUE SE HIZO EL CALCULO  los cuales fueron estimados de acuerdo a la ejecución proyectada al 31 de diciembre 2022, más un 4%, correspondiente a la meta proyectada del Índice Precios al Consumidor establecido en el Programa Macroeconómico del Banco Central de Costa Rica del 3% (+-) 1% para el periodo 2023.</t>
  </si>
  <si>
    <t>DESCRIPCION DEL SUPUESTO BAJO EL QUE SE HIZO EL CALCULO los cuales fueron estimados de acuerdo a la ejecución proyectada al 31 de diciembre 2022, más un 4%, correspondiente a la meta proyectada del Índice Precios al Consumidor establecido en el Programa M</t>
  </si>
  <si>
    <t>DESCRIPCION DEL SUPUESTO BAJO EL QUE SE HIZO EL CALCULOlos cuales fueron estimados de acuerdo a la ejecución proyectada al 31 de diciembre 2022, más un 4%, correspondiente a la meta proyectada del Índice Precios al Consumidor establecido en el Programa Macroeconómico del Banco Central de Costa Rica del 3% (+-) 1% para el periodo 2023.</t>
  </si>
  <si>
    <t>ESTA COMPUESTO POR EL CONTRATO ACTUAL DE ASESOR LEGAL QUE VENCE EN MARZO 2023,  ADICIONALMENTE SE CONTEMPLA UN RUBRO POR CASOS EXTERNOS DE JUICIOS</t>
  </si>
  <si>
    <r>
      <t xml:space="preserve">EXCEDENTE O DEFICIT PRESUPUESTADO </t>
    </r>
    <r>
      <rPr>
        <b/>
        <sz val="11"/>
        <rFont val="Calibri"/>
        <family val="2"/>
        <scheme val="minor"/>
      </rPr>
      <t>GASTO CORRIENTE</t>
    </r>
  </si>
  <si>
    <t>PRESUPUESTO CENTRO COSTO CONSEJOS REGIONALES</t>
  </si>
  <si>
    <t>PRESUPUESTO CENTRO COSTO DEVOAS</t>
  </si>
  <si>
    <t>PRESUPUESTO CENTRO COSTO FOMYS</t>
  </si>
  <si>
    <t>Corresponde multiplicar la cantidad de colegiados activos mes a mes que apliquen al pago de este rubro por la tarifa de cuota correspondiente a (¢798)</t>
  </si>
  <si>
    <t>PRESUPUESTO CENTRO COSTO CECAP</t>
  </si>
  <si>
    <t>os cuales fueron estimados de acuerdo a la ejecución proyectada al 31 de diciembre 2022, más un 4%, correspondiente a la meta proyectada del Índice Precios al Consumidor establecido en el Programa Macroeconómico del  Banco Central de Costa Rica del 3% (+-) 1% para el periodo 2023.</t>
  </si>
  <si>
    <t>PRESUPUESTO CENTRO COSTO CLUB SOCIAL Y AREAS RECREATIVAS</t>
  </si>
  <si>
    <t>PRESUPUESTO CENTRO COSTO ADMINISTRACION</t>
  </si>
  <si>
    <t>COLEGIO DE CONTADORES PRIVADOS</t>
  </si>
  <si>
    <t>º</t>
  </si>
  <si>
    <t>PROYECTO PRESUPUESTO 2023</t>
  </si>
  <si>
    <t>PRESUPUESTO CONSOLIDADO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</si>
</sst>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 &quot;-&quot;??_);_(@_)"/>
  </numFmts>
  <fonts count="1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7" tint="0.39997558519241921"/>
      <name val="Calibri"/>
      <family val="2"/>
      <scheme val="minor"/>
    </font>
    <font>
      <b/>
      <sz val="26"/>
      <color rgb="FFFF0000"/>
      <name val="Calibri"/>
      <family val="2"/>
      <scheme val="minor"/>
    </font>
    <font>
      <sz val="11"/>
      <name val="Calibri"/>
      <family val="2"/>
      <scheme val="minor"/>
    </font>
    <font>
      <b/>
      <sz val="22"/>
      <color rgb="FFFF0000"/>
      <name val="Calibri"/>
      <family val="2"/>
      <scheme val="minor"/>
    </font>
    <font>
      <b/>
      <sz val="11"/>
      <color rgb="FFFF0000"/>
      <name val="Calibri"/>
      <family val="2"/>
      <scheme val="minor"/>
    </font>
    <font>
      <sz val="11"/>
      <color rgb="FFFF0000"/>
      <name val="Calibri"/>
      <family val="2"/>
      <scheme val="minor"/>
    </font>
    <font>
      <sz val="11"/>
      <color rgb="FF00B0F0"/>
      <name val="Calibri"/>
      <family val="2"/>
      <scheme val="minor"/>
    </font>
    <font>
      <sz val="10"/>
      <name val="Times New Roman"/>
      <family val="1"/>
    </font>
    <font>
      <sz val="10"/>
      <name val="Times New Roman"/>
      <family val="1"/>
    </font>
    <font>
      <b/>
      <sz val="11"/>
      <name val="Calibri"/>
      <family val="2"/>
      <scheme val="minor"/>
    </font>
    <font>
      <b/>
      <sz val="20"/>
      <color theme="1"/>
      <name val="Calibri"/>
      <family val="2"/>
      <scheme val="minor"/>
    </font>
    <font>
      <b/>
      <sz val="22"/>
      <color theme="1"/>
      <name val="Calibri"/>
      <family val="2"/>
      <scheme val="minor"/>
    </font>
  </fonts>
  <fills count="11">
    <fill>
      <patternFill patternType="none"/>
    </fill>
    <fill>
      <patternFill patternType="gray125"/>
    </fill>
    <fill>
      <patternFill patternType="solid">
        <fgColor rgb="FF00B05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8" tint="0.39997558519241921"/>
        <bgColor indexed="64"/>
      </patternFill>
    </fill>
    <fill>
      <patternFill patternType="solid">
        <fgColor theme="4" tint="0.59999389629810485"/>
        <bgColor indexed="64"/>
      </patternFill>
    </fill>
    <fill>
      <patternFill patternType="solid">
        <fgColor theme="5" tint="-0.249977111117893"/>
        <bgColor indexed="64"/>
      </patternFill>
    </fill>
    <fill>
      <patternFill patternType="solid">
        <fgColor theme="8" tint="-0.249977111117893"/>
        <bgColor indexed="64"/>
      </patternFill>
    </fill>
    <fill>
      <patternFill patternType="solid">
        <fgColor theme="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xf numFmtId="164" fontId="12" fillId="0" borderId="0" applyFont="0" applyFill="0" applyBorder="0" applyAlignment="0" applyProtection="0"/>
    <xf numFmtId="9" fontId="12"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cellStyleXfs>
  <cellXfs count="87">
    <xf numFmtId="0" fontId="0" fillId="0" borderId="0" xfId="0"/>
    <xf numFmtId="0" fontId="2" fillId="2" borderId="1" xfId="0" applyFont="1" applyFill="1" applyBorder="1" applyAlignment="1">
      <alignment horizontal="left"/>
    </xf>
    <xf numFmtId="0" fontId="0" fillId="0" borderId="0" xfId="0" applyAlignment="1" applyProtection="1">
      <alignment horizontal="left"/>
      <protection locked="0"/>
    </xf>
    <xf numFmtId="0" fontId="0" fillId="3" borderId="0" xfId="0" applyFill="1" applyAlignment="1" applyProtection="1">
      <alignment horizontal="left"/>
      <protection locked="0"/>
    </xf>
    <xf numFmtId="0" fontId="0" fillId="3" borderId="0" xfId="0" applyFill="1" applyAlignment="1">
      <alignment horizontal="left"/>
    </xf>
    <xf numFmtId="0" fontId="0" fillId="0" borderId="0" xfId="0" applyAlignment="1">
      <alignment horizontal="left"/>
    </xf>
    <xf numFmtId="17" fontId="2" fillId="2" borderId="1" xfId="0" applyNumberFormat="1" applyFont="1" applyFill="1" applyBorder="1" applyAlignment="1">
      <alignment horizontal="left"/>
    </xf>
    <xf numFmtId="43" fontId="0" fillId="0" borderId="0" xfId="1" applyFont="1"/>
    <xf numFmtId="43" fontId="3" fillId="3" borderId="0" xfId="1" applyFont="1" applyFill="1"/>
    <xf numFmtId="17" fontId="4" fillId="2" borderId="1" xfId="0" applyNumberFormat="1" applyFont="1" applyFill="1" applyBorder="1" applyAlignment="1">
      <alignment horizontal="left"/>
    </xf>
    <xf numFmtId="0" fontId="3" fillId="0" borderId="1" xfId="0" applyFont="1" applyBorder="1" applyAlignment="1">
      <alignment horizontal="left"/>
    </xf>
    <xf numFmtId="43" fontId="3" fillId="0" borderId="2" xfId="0" applyNumberFormat="1" applyFont="1" applyBorder="1"/>
    <xf numFmtId="43" fontId="3" fillId="0" borderId="3" xfId="0" applyNumberFormat="1" applyFont="1" applyBorder="1"/>
    <xf numFmtId="43" fontId="0" fillId="0" borderId="4" xfId="1" applyFont="1" applyBorder="1"/>
    <xf numFmtId="0" fontId="0" fillId="0" borderId="4" xfId="0" applyBorder="1" applyAlignment="1" applyProtection="1">
      <alignment horizontal="left"/>
      <protection locked="0"/>
    </xf>
    <xf numFmtId="43" fontId="0" fillId="0" borderId="0" xfId="0" applyNumberFormat="1"/>
    <xf numFmtId="0" fontId="0" fillId="0" borderId="4" xfId="0" applyBorder="1"/>
    <xf numFmtId="43" fontId="0" fillId="0" borderId="4" xfId="0" applyNumberFormat="1" applyBorder="1"/>
    <xf numFmtId="4" fontId="0" fillId="0" borderId="0" xfId="0" applyNumberFormat="1"/>
    <xf numFmtId="0" fontId="3" fillId="0" borderId="0" xfId="0" applyFont="1"/>
    <xf numFmtId="43" fontId="6" fillId="0" borderId="0" xfId="1" applyFont="1"/>
    <xf numFmtId="0" fontId="0" fillId="0" borderId="4" xfId="0" applyBorder="1" applyAlignment="1">
      <alignment horizontal="left"/>
    </xf>
    <xf numFmtId="43" fontId="0" fillId="0" borderId="4" xfId="1" applyFont="1" applyBorder="1" applyAlignment="1">
      <alignment horizontal="left"/>
    </xf>
    <xf numFmtId="43" fontId="2" fillId="2" borderId="1" xfId="0" applyNumberFormat="1" applyFont="1" applyFill="1" applyBorder="1" applyAlignment="1">
      <alignment horizontal="left"/>
    </xf>
    <xf numFmtId="0" fontId="0" fillId="4" borderId="0" xfId="0" applyFill="1" applyAlignment="1">
      <alignment horizontal="left"/>
    </xf>
    <xf numFmtId="43" fontId="0" fillId="4" borderId="0" xfId="1" applyFont="1" applyFill="1"/>
    <xf numFmtId="0" fontId="0" fillId="4" borderId="0" xfId="0" applyFill="1"/>
    <xf numFmtId="9" fontId="0" fillId="0" borderId="0" xfId="2" applyFont="1"/>
    <xf numFmtId="0" fontId="0" fillId="4" borderId="5" xfId="0" applyFill="1" applyBorder="1" applyAlignment="1">
      <alignment horizontal="left"/>
    </xf>
    <xf numFmtId="43" fontId="0" fillId="4" borderId="5" xfId="1" applyFont="1" applyFill="1" applyBorder="1"/>
    <xf numFmtId="43" fontId="0" fillId="5" borderId="0" xfId="1" applyFont="1" applyFill="1"/>
    <xf numFmtId="43" fontId="0" fillId="6" borderId="0" xfId="1" applyFont="1" applyFill="1"/>
    <xf numFmtId="0" fontId="0" fillId="6" borderId="0" xfId="0" applyFill="1" applyAlignment="1" applyProtection="1">
      <alignment horizontal="left"/>
      <protection locked="0"/>
    </xf>
    <xf numFmtId="43" fontId="9" fillId="6" borderId="0" xfId="1" applyFont="1" applyFill="1"/>
    <xf numFmtId="43" fontId="9" fillId="0" borderId="0" xfId="1" applyFont="1"/>
    <xf numFmtId="43" fontId="0" fillId="7" borderId="0" xfId="1" applyFont="1" applyFill="1"/>
    <xf numFmtId="0" fontId="0" fillId="7" borderId="0" xfId="0" applyFill="1"/>
    <xf numFmtId="43" fontId="8" fillId="3" borderId="0" xfId="1" applyFont="1" applyFill="1"/>
    <xf numFmtId="0" fontId="9" fillId="0" borderId="0" xfId="0" applyFont="1"/>
    <xf numFmtId="0" fontId="10" fillId="0" borderId="0" xfId="0" applyFont="1" applyAlignment="1" applyProtection="1">
      <alignment horizontal="left"/>
      <protection locked="0"/>
    </xf>
    <xf numFmtId="43" fontId="10" fillId="0" borderId="0" xfId="1" applyFont="1"/>
    <xf numFmtId="0" fontId="10" fillId="0" borderId="0" xfId="0" applyFont="1"/>
    <xf numFmtId="4" fontId="9" fillId="0" borderId="0" xfId="0" applyNumberFormat="1" applyFont="1"/>
    <xf numFmtId="0" fontId="0" fillId="8" borderId="0" xfId="0" applyFill="1" applyAlignment="1">
      <alignment horizontal="left"/>
    </xf>
    <xf numFmtId="0" fontId="0" fillId="8" borderId="0" xfId="0" applyFill="1"/>
    <xf numFmtId="0" fontId="0" fillId="8" borderId="0" xfId="0" applyFill="1" applyAlignment="1" applyProtection="1">
      <alignment horizontal="left"/>
      <protection locked="0"/>
    </xf>
    <xf numFmtId="43" fontId="0" fillId="8" borderId="0" xfId="1" applyFont="1" applyFill="1"/>
    <xf numFmtId="0" fontId="0" fillId="0" borderId="1" xfId="0" applyBorder="1" applyAlignment="1">
      <alignment vertical="top"/>
    </xf>
    <xf numFmtId="0" fontId="0" fillId="0" borderId="2" xfId="0" applyBorder="1" applyAlignment="1">
      <alignment vertical="top"/>
    </xf>
    <xf numFmtId="0" fontId="0" fillId="0" borderId="3" xfId="0" applyBorder="1" applyAlignment="1">
      <alignment vertical="top"/>
    </xf>
    <xf numFmtId="43" fontId="13" fillId="3" borderId="0" xfId="1" applyFont="1" applyFill="1"/>
    <xf numFmtId="43" fontId="13" fillId="0" borderId="2" xfId="0" applyNumberFormat="1" applyFont="1" applyBorder="1"/>
    <xf numFmtId="0" fontId="6" fillId="0" borderId="0" xfId="0" applyFont="1"/>
    <xf numFmtId="43" fontId="3" fillId="0" borderId="0" xfId="1" applyFont="1" applyFill="1"/>
    <xf numFmtId="43" fontId="3" fillId="0" borderId="0" xfId="0" applyNumberFormat="1" applyFont="1"/>
    <xf numFmtId="43" fontId="0" fillId="0" borderId="4" xfId="1" applyFont="1" applyFill="1" applyBorder="1"/>
    <xf numFmtId="43" fontId="0" fillId="0" borderId="0" xfId="1" applyFont="1" applyFill="1"/>
    <xf numFmtId="43" fontId="0" fillId="0" borderId="0" xfId="1" applyFont="1" applyFill="1" applyBorder="1" applyAlignment="1">
      <alignment horizontal="left"/>
    </xf>
    <xf numFmtId="43" fontId="0" fillId="0" borderId="0" xfId="1" applyFont="1" applyAlignment="1">
      <alignment horizontal="left"/>
    </xf>
    <xf numFmtId="43" fontId="0" fillId="8" borderId="0" xfId="1" applyFont="1" applyFill="1" applyAlignment="1">
      <alignment horizontal="left"/>
    </xf>
    <xf numFmtId="0" fontId="0" fillId="9" borderId="0" xfId="0" applyFill="1" applyAlignment="1">
      <alignment horizontal="right"/>
    </xf>
    <xf numFmtId="0" fontId="0" fillId="0" borderId="7" xfId="0" applyBorder="1"/>
    <xf numFmtId="0" fontId="0" fillId="9" borderId="0" xfId="0" applyFill="1" applyAlignment="1">
      <alignment horizontal="left"/>
    </xf>
    <xf numFmtId="0" fontId="0" fillId="0" borderId="6" xfId="0" applyBorder="1"/>
    <xf numFmtId="0" fontId="8" fillId="9" borderId="0" xfId="0" applyFont="1" applyFill="1"/>
    <xf numFmtId="0" fontId="0" fillId="9" borderId="0" xfId="0" applyFill="1"/>
    <xf numFmtId="0" fontId="0" fillId="10" borderId="10" xfId="0" applyFill="1" applyBorder="1"/>
    <xf numFmtId="0" fontId="0" fillId="10" borderId="12" xfId="0" applyFill="1" applyBorder="1"/>
    <xf numFmtId="0" fontId="0" fillId="10" borderId="15" xfId="0" applyFill="1" applyBorder="1"/>
    <xf numFmtId="0" fontId="14" fillId="10" borderId="14" xfId="0" applyFont="1" applyFill="1" applyBorder="1" applyAlignment="1">
      <alignment horizontal="center" vertical="center"/>
    </xf>
    <xf numFmtId="0" fontId="14" fillId="10" borderId="13" xfId="0" applyFont="1" applyFill="1" applyBorder="1" applyAlignment="1">
      <alignment horizontal="center" vertical="center"/>
    </xf>
    <xf numFmtId="0" fontId="14" fillId="10" borderId="0" xfId="0" applyFont="1" applyFill="1" applyAlignment="1">
      <alignment horizontal="center" vertical="center"/>
    </xf>
    <xf numFmtId="0" fontId="14" fillId="10" borderId="11" xfId="0" applyFont="1" applyFill="1" applyBorder="1" applyAlignment="1">
      <alignment horizontal="center" vertical="center"/>
    </xf>
    <xf numFmtId="0" fontId="15" fillId="10" borderId="0" xfId="0" applyFont="1" applyFill="1" applyAlignment="1">
      <alignment horizontal="center" vertical="center"/>
    </xf>
    <xf numFmtId="0" fontId="15" fillId="10" borderId="11" xfId="0" applyFont="1" applyFill="1" applyBorder="1" applyAlignment="1">
      <alignment horizontal="center" vertical="center"/>
    </xf>
    <xf numFmtId="0" fontId="15" fillId="10" borderId="9" xfId="0" applyFont="1" applyFill="1" applyBorder="1" applyAlignment="1">
      <alignment horizontal="center" vertical="center"/>
    </xf>
    <xf numFmtId="0" fontId="15" fillId="10" borderId="8" xfId="0" applyFont="1" applyFill="1" applyBorder="1" applyAlignment="1">
      <alignment horizontal="center" vertical="center"/>
    </xf>
    <xf numFmtId="0" fontId="15" fillId="0" borderId="0" xfId="0" applyFont="1" applyAlignment="1">
      <alignment horizontal="center"/>
    </xf>
    <xf numFmtId="0" fontId="0" fillId="0" borderId="1"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5" fillId="0" borderId="0" xfId="0" applyFont="1" applyAlignment="1">
      <alignment horizontal="left"/>
    </xf>
    <xf numFmtId="0" fontId="5" fillId="0" borderId="0" xfId="0" applyFont="1" applyAlignment="1">
      <alignment horizontal="center"/>
    </xf>
    <xf numFmtId="0" fontId="7" fillId="0" borderId="0" xfId="0" applyFont="1" applyAlignment="1">
      <alignment horizontal="center"/>
    </xf>
  </cellXfs>
  <cellStyles count="9">
    <cellStyle name="Millares" xfId="1" builtinId="3"/>
    <cellStyle name="Millares 2" xfId="4" xr:uid="{FAA80650-B6AB-422E-AD3C-3718AE25DDA5}"/>
    <cellStyle name="Millares 2 2" xfId="7" xr:uid="{454D1060-2571-4703-B445-F23969628E76}"/>
    <cellStyle name="Millares 3" xfId="6" xr:uid="{8387612C-FE57-4746-B5D3-8359ED5EC0F6}"/>
    <cellStyle name="Normal" xfId="0" builtinId="0"/>
    <cellStyle name="Normal 2" xfId="3" xr:uid="{027D6249-8AC9-4005-91CE-CA92C5007CBD}"/>
    <cellStyle name="Porcentaje" xfId="2" builtinId="5"/>
    <cellStyle name="Porcentaje 2" xfId="5" xr:uid="{2EBF4C30-0064-41ED-B19A-79C71CB50CF1}"/>
    <cellStyle name="Porcentaje 2 2" xfId="8" xr:uid="{D3B35818-21DD-45EF-AD55-EC4F0E4610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hyperlink" Target="#'P. Club'!A1"/><Relationship Id="rId13" Type="http://schemas.openxmlformats.org/officeDocument/2006/relationships/hyperlink" Target="#'P. DEVOAS'!A1"/><Relationship Id="rId18" Type="http://schemas.openxmlformats.org/officeDocument/2006/relationships/hyperlink" Target="#'Sup. CECAP'!A1"/><Relationship Id="rId3" Type="http://schemas.openxmlformats.org/officeDocument/2006/relationships/hyperlink" Target="#'BASE DATOS ER'!A1"/><Relationship Id="rId21" Type="http://schemas.openxmlformats.org/officeDocument/2006/relationships/hyperlink" Target="#'Sup. FOMYS'!A1"/><Relationship Id="rId7" Type="http://schemas.openxmlformats.org/officeDocument/2006/relationships/hyperlink" Target="#P.Admin!A1"/><Relationship Id="rId12" Type="http://schemas.openxmlformats.org/officeDocument/2006/relationships/image" Target="../media/image6.png"/><Relationship Id="rId17" Type="http://schemas.openxmlformats.org/officeDocument/2006/relationships/hyperlink" Target="#'Sup. Club'!A1"/><Relationship Id="rId2" Type="http://schemas.openxmlformats.org/officeDocument/2006/relationships/hyperlink" Target="#'P. Consolidado'!A1"/><Relationship Id="rId16" Type="http://schemas.openxmlformats.org/officeDocument/2006/relationships/hyperlink" Target="#'Sup. Admin'!A1"/><Relationship Id="rId20" Type="http://schemas.openxmlformats.org/officeDocument/2006/relationships/hyperlink" Target="#'Sup. DEVOAS'!A1"/><Relationship Id="rId1" Type="http://schemas.openxmlformats.org/officeDocument/2006/relationships/image" Target="../media/image1.png"/><Relationship Id="rId6" Type="http://schemas.openxmlformats.org/officeDocument/2006/relationships/image" Target="../media/image4.png"/><Relationship Id="rId11" Type="http://schemas.openxmlformats.org/officeDocument/2006/relationships/hyperlink" Target="#'P. Consejos Reg'!A1"/><Relationship Id="rId5" Type="http://schemas.openxmlformats.org/officeDocument/2006/relationships/image" Target="../media/image3.png"/><Relationship Id="rId15" Type="http://schemas.openxmlformats.org/officeDocument/2006/relationships/hyperlink" Target="#Inversi&#243;n!A1"/><Relationship Id="rId10" Type="http://schemas.openxmlformats.org/officeDocument/2006/relationships/image" Target="../media/image5.png"/><Relationship Id="rId19" Type="http://schemas.openxmlformats.org/officeDocument/2006/relationships/hyperlink" Target="#'Sup. Consejos Reg'!A1"/><Relationship Id="rId4" Type="http://schemas.openxmlformats.org/officeDocument/2006/relationships/image" Target="../media/image2.png"/><Relationship Id="rId9" Type="http://schemas.openxmlformats.org/officeDocument/2006/relationships/hyperlink" Target="#'P. CECAP'!A1"/><Relationship Id="rId14" Type="http://schemas.openxmlformats.org/officeDocument/2006/relationships/hyperlink" Target="#'P. FOMYS'!A1"/></Relationships>
</file>

<file path=xl/drawings/_rels/drawing10.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400050</xdr:colOff>
      <xdr:row>5</xdr:row>
      <xdr:rowOff>1906</xdr:rowOff>
    </xdr:from>
    <xdr:ext cx="1546859" cy="415289"/>
    <xdr:pic>
      <xdr:nvPicPr>
        <xdr:cNvPr id="2" name="Imagen 1" descr="PAP">
          <a:extLst>
            <a:ext uri="{FF2B5EF4-FFF2-40B4-BE49-F238E27FC236}">
              <a16:creationId xmlns:a16="http://schemas.microsoft.com/office/drawing/2014/main" id="{74A66E8B-71E4-49B7-BCCE-47B9B54AFE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1575" y="963931"/>
          <a:ext cx="1546859" cy="415289"/>
        </a:xfrm>
        <a:prstGeom prst="rect">
          <a:avLst/>
        </a:prstGeom>
      </xdr:spPr>
    </xdr:pic>
    <xdr:clientData fPrintsWithSheet="0"/>
  </xdr:oneCellAnchor>
  <xdr:oneCellAnchor>
    <xdr:from>
      <xdr:col>1</xdr:col>
      <xdr:colOff>409575</xdr:colOff>
      <xdr:row>4</xdr:row>
      <xdr:rowOff>188596</xdr:rowOff>
    </xdr:from>
    <xdr:ext cx="1539240" cy="384809"/>
    <xdr:sp macro="" textlink="">
      <xdr:nvSpPr>
        <xdr:cNvPr id="3" name="CuadroTexto 2">
          <a:hlinkClick xmlns:r="http://schemas.openxmlformats.org/officeDocument/2006/relationships" r:id="rId2"/>
          <a:extLst>
            <a:ext uri="{FF2B5EF4-FFF2-40B4-BE49-F238E27FC236}">
              <a16:creationId xmlns:a16="http://schemas.microsoft.com/office/drawing/2014/main" id="{B1DD4145-24B9-4D26-9E11-C5D08C10374B}"/>
            </a:ext>
          </a:extLst>
        </xdr:cNvPr>
        <xdr:cNvSpPr txBox="1">
          <a:spLocks noChangeAspect="1"/>
        </xdr:cNvSpPr>
      </xdr:nvSpPr>
      <xdr:spPr>
        <a:xfrm>
          <a:off x="1181100" y="960121"/>
          <a:ext cx="1539240" cy="384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419" sz="1100" b="1"/>
            <a:t>PTO. CONSOLIDADO</a:t>
          </a:r>
        </a:p>
      </xdr:txBody>
    </xdr:sp>
    <xdr:clientData fPrintsWithSheet="0"/>
  </xdr:oneCellAnchor>
  <xdr:oneCellAnchor>
    <xdr:from>
      <xdr:col>1</xdr:col>
      <xdr:colOff>428625</xdr:colOff>
      <xdr:row>8</xdr:row>
      <xdr:rowOff>140971</xdr:rowOff>
    </xdr:from>
    <xdr:ext cx="1543049" cy="392429"/>
    <xdr:pic>
      <xdr:nvPicPr>
        <xdr:cNvPr id="4" name="Imagen 3" descr="PAP">
          <a:hlinkClick xmlns:r="http://schemas.openxmlformats.org/officeDocument/2006/relationships" r:id="rId3"/>
          <a:extLst>
            <a:ext uri="{FF2B5EF4-FFF2-40B4-BE49-F238E27FC236}">
              <a16:creationId xmlns:a16="http://schemas.microsoft.com/office/drawing/2014/main" id="{9CA37C5B-5CF1-4B89-85E6-94175906F83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00150" y="1674496"/>
          <a:ext cx="1543049" cy="392429"/>
        </a:xfrm>
        <a:prstGeom prst="rect">
          <a:avLst/>
        </a:prstGeom>
      </xdr:spPr>
    </xdr:pic>
    <xdr:clientData/>
  </xdr:oneCellAnchor>
  <xdr:oneCellAnchor>
    <xdr:from>
      <xdr:col>1</xdr:col>
      <xdr:colOff>466725</xdr:colOff>
      <xdr:row>11</xdr:row>
      <xdr:rowOff>125730</xdr:rowOff>
    </xdr:from>
    <xdr:ext cx="1546859" cy="390524"/>
    <xdr:pic>
      <xdr:nvPicPr>
        <xdr:cNvPr id="5" name="Imagen 4" descr="PAP">
          <a:extLst>
            <a:ext uri="{FF2B5EF4-FFF2-40B4-BE49-F238E27FC236}">
              <a16:creationId xmlns:a16="http://schemas.microsoft.com/office/drawing/2014/main" id="{B9128C1B-3579-4B77-A62A-20BF829052F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38250" y="2230755"/>
          <a:ext cx="1546859" cy="390524"/>
        </a:xfrm>
        <a:prstGeom prst="rect">
          <a:avLst/>
        </a:prstGeom>
      </xdr:spPr>
    </xdr:pic>
    <xdr:clientData fPrintsWithSheet="0"/>
  </xdr:oneCellAnchor>
  <xdr:oneCellAnchor>
    <xdr:from>
      <xdr:col>1</xdr:col>
      <xdr:colOff>457200</xdr:colOff>
      <xdr:row>14</xdr:row>
      <xdr:rowOff>114300</xdr:rowOff>
    </xdr:from>
    <xdr:ext cx="1546859" cy="398144"/>
    <xdr:pic>
      <xdr:nvPicPr>
        <xdr:cNvPr id="6" name="Imagen 5" descr="PAP">
          <a:extLst>
            <a:ext uri="{FF2B5EF4-FFF2-40B4-BE49-F238E27FC236}">
              <a16:creationId xmlns:a16="http://schemas.microsoft.com/office/drawing/2014/main" id="{AD8A5AC8-B1E3-4F93-803B-BD4D48D13E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228725" y="2790825"/>
          <a:ext cx="1546859" cy="398144"/>
        </a:xfrm>
        <a:prstGeom prst="rect">
          <a:avLst/>
        </a:prstGeom>
      </xdr:spPr>
    </xdr:pic>
    <xdr:clientData/>
  </xdr:oneCellAnchor>
  <xdr:oneCellAnchor>
    <xdr:from>
      <xdr:col>1</xdr:col>
      <xdr:colOff>419100</xdr:colOff>
      <xdr:row>8</xdr:row>
      <xdr:rowOff>133350</xdr:rowOff>
    </xdr:from>
    <xdr:ext cx="1562100" cy="405764"/>
    <xdr:sp macro="" textlink="">
      <xdr:nvSpPr>
        <xdr:cNvPr id="7" name="CuadroTexto 6">
          <a:hlinkClick xmlns:r="http://schemas.openxmlformats.org/officeDocument/2006/relationships" r:id="rId7"/>
          <a:extLst>
            <a:ext uri="{FF2B5EF4-FFF2-40B4-BE49-F238E27FC236}">
              <a16:creationId xmlns:a16="http://schemas.microsoft.com/office/drawing/2014/main" id="{A8430792-A2ED-49AF-A469-D1ED858C49D3}"/>
            </a:ext>
          </a:extLst>
        </xdr:cNvPr>
        <xdr:cNvSpPr txBox="1">
          <a:spLocks noChangeAspect="1"/>
        </xdr:cNvSpPr>
      </xdr:nvSpPr>
      <xdr:spPr>
        <a:xfrm>
          <a:off x="1190625" y="1666875"/>
          <a:ext cx="1562100" cy="4057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419" sz="1100" b="1"/>
            <a:t>PTO ADMINISTRACION</a:t>
          </a:r>
        </a:p>
      </xdr:txBody>
    </xdr:sp>
    <xdr:clientData fPrintsWithSheet="0"/>
  </xdr:oneCellAnchor>
  <xdr:oneCellAnchor>
    <xdr:from>
      <xdr:col>1</xdr:col>
      <xdr:colOff>447675</xdr:colOff>
      <xdr:row>11</xdr:row>
      <xdr:rowOff>110490</xdr:rowOff>
    </xdr:from>
    <xdr:ext cx="1562100" cy="405764"/>
    <xdr:sp macro="" textlink="">
      <xdr:nvSpPr>
        <xdr:cNvPr id="8" name="CuadroTexto 7">
          <a:hlinkClick xmlns:r="http://schemas.openxmlformats.org/officeDocument/2006/relationships" r:id="rId8"/>
          <a:extLst>
            <a:ext uri="{FF2B5EF4-FFF2-40B4-BE49-F238E27FC236}">
              <a16:creationId xmlns:a16="http://schemas.microsoft.com/office/drawing/2014/main" id="{EBF43DFE-3D73-4C96-9367-B791840EDAE2}"/>
            </a:ext>
          </a:extLst>
        </xdr:cNvPr>
        <xdr:cNvSpPr txBox="1">
          <a:spLocks noChangeAspect="1"/>
        </xdr:cNvSpPr>
      </xdr:nvSpPr>
      <xdr:spPr>
        <a:xfrm>
          <a:off x="1219200" y="2215515"/>
          <a:ext cx="1562100" cy="4057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419" sz="1100" b="1"/>
            <a:t>PTO. CLUB</a:t>
          </a:r>
          <a:r>
            <a:rPr lang="es-419" sz="1100" b="1" baseline="0"/>
            <a:t> SOCIAL</a:t>
          </a:r>
          <a:endParaRPr lang="es-419" sz="1100" b="1"/>
        </a:p>
      </xdr:txBody>
    </xdr:sp>
    <xdr:clientData fPrintsWithSheet="0"/>
  </xdr:oneCellAnchor>
  <xdr:oneCellAnchor>
    <xdr:from>
      <xdr:col>1</xdr:col>
      <xdr:colOff>447675</xdr:colOff>
      <xdr:row>14</xdr:row>
      <xdr:rowOff>91440</xdr:rowOff>
    </xdr:from>
    <xdr:ext cx="1562100" cy="405764"/>
    <xdr:sp macro="" textlink="">
      <xdr:nvSpPr>
        <xdr:cNvPr id="11" name="CuadroTexto 10">
          <a:hlinkClick xmlns:r="http://schemas.openxmlformats.org/officeDocument/2006/relationships" r:id="rId9"/>
          <a:extLst>
            <a:ext uri="{FF2B5EF4-FFF2-40B4-BE49-F238E27FC236}">
              <a16:creationId xmlns:a16="http://schemas.microsoft.com/office/drawing/2014/main" id="{F8A49752-8144-474C-8EDE-879049757C66}"/>
            </a:ext>
          </a:extLst>
        </xdr:cNvPr>
        <xdr:cNvSpPr txBox="1">
          <a:spLocks noChangeAspect="1"/>
        </xdr:cNvSpPr>
      </xdr:nvSpPr>
      <xdr:spPr>
        <a:xfrm>
          <a:off x="1219200" y="2767965"/>
          <a:ext cx="1562100" cy="4057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419" sz="1100" b="1"/>
            <a:t>PTO. CECAP</a:t>
          </a:r>
        </a:p>
      </xdr:txBody>
    </xdr:sp>
    <xdr:clientData fPrintsWithSheet="0"/>
  </xdr:oneCellAnchor>
  <xdr:oneCellAnchor>
    <xdr:from>
      <xdr:col>1</xdr:col>
      <xdr:colOff>495300</xdr:colOff>
      <xdr:row>17</xdr:row>
      <xdr:rowOff>167640</xdr:rowOff>
    </xdr:from>
    <xdr:ext cx="1533524" cy="428624"/>
    <xdr:pic>
      <xdr:nvPicPr>
        <xdr:cNvPr id="14" name="Imagen 13" descr="PAP">
          <a:extLst>
            <a:ext uri="{FF2B5EF4-FFF2-40B4-BE49-F238E27FC236}">
              <a16:creationId xmlns:a16="http://schemas.microsoft.com/office/drawing/2014/main" id="{D194086B-5D31-4D40-B3C9-2DFBFFDA1819}"/>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66825" y="3415665"/>
          <a:ext cx="1533524" cy="428624"/>
        </a:xfrm>
        <a:prstGeom prst="rect">
          <a:avLst/>
        </a:prstGeom>
      </xdr:spPr>
    </xdr:pic>
    <xdr:clientData/>
  </xdr:oneCellAnchor>
  <xdr:oneCellAnchor>
    <xdr:from>
      <xdr:col>1</xdr:col>
      <xdr:colOff>457200</xdr:colOff>
      <xdr:row>17</xdr:row>
      <xdr:rowOff>186690</xdr:rowOff>
    </xdr:from>
    <xdr:ext cx="1516380" cy="394335"/>
    <xdr:sp macro="" textlink="">
      <xdr:nvSpPr>
        <xdr:cNvPr id="15" name="CuadroTexto 14">
          <a:hlinkClick xmlns:r="http://schemas.openxmlformats.org/officeDocument/2006/relationships" r:id="rId11"/>
          <a:extLst>
            <a:ext uri="{FF2B5EF4-FFF2-40B4-BE49-F238E27FC236}">
              <a16:creationId xmlns:a16="http://schemas.microsoft.com/office/drawing/2014/main" id="{989FDD41-7BAF-4D36-ABB2-8F858E8AD4A4}"/>
            </a:ext>
          </a:extLst>
        </xdr:cNvPr>
        <xdr:cNvSpPr txBox="1"/>
      </xdr:nvSpPr>
      <xdr:spPr>
        <a:xfrm>
          <a:off x="1228725" y="3434715"/>
          <a:ext cx="1516380" cy="3943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419" sz="1050" b="1">
              <a:solidFill>
                <a:sysClr val="windowText" lastClr="000000"/>
              </a:solidFill>
            </a:rPr>
            <a:t>PTO. CONSEJOS REG.</a:t>
          </a:r>
        </a:p>
      </xdr:txBody>
    </xdr:sp>
    <xdr:clientData/>
  </xdr:oneCellAnchor>
  <xdr:oneCellAnchor>
    <xdr:from>
      <xdr:col>0</xdr:col>
      <xdr:colOff>228600</xdr:colOff>
      <xdr:row>0</xdr:row>
      <xdr:rowOff>38100</xdr:rowOff>
    </xdr:from>
    <xdr:ext cx="704850" cy="704850"/>
    <xdr:pic>
      <xdr:nvPicPr>
        <xdr:cNvPr id="20" name="Imagen 19">
          <a:extLst>
            <a:ext uri="{FF2B5EF4-FFF2-40B4-BE49-F238E27FC236}">
              <a16:creationId xmlns:a16="http://schemas.microsoft.com/office/drawing/2014/main" id="{F8D31F4B-ADF3-4245-B398-6D02766B3C8C}"/>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28600" y="38100"/>
          <a:ext cx="704850" cy="704850"/>
        </a:xfrm>
        <a:prstGeom prst="rect">
          <a:avLst/>
        </a:prstGeom>
      </xdr:spPr>
    </xdr:pic>
    <xdr:clientData/>
  </xdr:oneCellAnchor>
  <xdr:oneCellAnchor>
    <xdr:from>
      <xdr:col>1</xdr:col>
      <xdr:colOff>485775</xdr:colOff>
      <xdr:row>21</xdr:row>
      <xdr:rowOff>104775</xdr:rowOff>
    </xdr:from>
    <xdr:ext cx="1533524" cy="428624"/>
    <xdr:pic>
      <xdr:nvPicPr>
        <xdr:cNvPr id="21" name="Imagen 20" descr="PAP">
          <a:extLst>
            <a:ext uri="{FF2B5EF4-FFF2-40B4-BE49-F238E27FC236}">
              <a16:creationId xmlns:a16="http://schemas.microsoft.com/office/drawing/2014/main" id="{14F7478C-D5A9-4384-A36D-0D4767AD4E1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57300" y="4114800"/>
          <a:ext cx="1533524" cy="428624"/>
        </a:xfrm>
        <a:prstGeom prst="rect">
          <a:avLst/>
        </a:prstGeom>
      </xdr:spPr>
    </xdr:pic>
    <xdr:clientData/>
  </xdr:oneCellAnchor>
  <xdr:oneCellAnchor>
    <xdr:from>
      <xdr:col>1</xdr:col>
      <xdr:colOff>476250</xdr:colOff>
      <xdr:row>21</xdr:row>
      <xdr:rowOff>114300</xdr:rowOff>
    </xdr:from>
    <xdr:ext cx="1516380" cy="394335"/>
    <xdr:sp macro="" textlink="">
      <xdr:nvSpPr>
        <xdr:cNvPr id="22" name="CuadroTexto 21">
          <a:hlinkClick xmlns:r="http://schemas.openxmlformats.org/officeDocument/2006/relationships" r:id="rId13"/>
          <a:extLst>
            <a:ext uri="{FF2B5EF4-FFF2-40B4-BE49-F238E27FC236}">
              <a16:creationId xmlns:a16="http://schemas.microsoft.com/office/drawing/2014/main" id="{9B14F44B-49F2-49E2-88A1-35D1C7C9A748}"/>
            </a:ext>
          </a:extLst>
        </xdr:cNvPr>
        <xdr:cNvSpPr txBox="1"/>
      </xdr:nvSpPr>
      <xdr:spPr>
        <a:xfrm>
          <a:off x="1247775" y="4124325"/>
          <a:ext cx="1516380" cy="3943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419" sz="1050" b="1">
              <a:solidFill>
                <a:sysClr val="windowText" lastClr="000000"/>
              </a:solidFill>
            </a:rPr>
            <a:t>PTO.</a:t>
          </a:r>
          <a:r>
            <a:rPr lang="es-419" sz="1050" b="1" baseline="0">
              <a:solidFill>
                <a:sysClr val="windowText" lastClr="000000"/>
              </a:solidFill>
            </a:rPr>
            <a:t> DEVOAS</a:t>
          </a:r>
          <a:endParaRPr lang="es-419" sz="1050" b="1">
            <a:solidFill>
              <a:sysClr val="windowText" lastClr="000000"/>
            </a:solidFill>
          </a:endParaRPr>
        </a:p>
      </xdr:txBody>
    </xdr:sp>
    <xdr:clientData/>
  </xdr:oneCellAnchor>
  <xdr:oneCellAnchor>
    <xdr:from>
      <xdr:col>1</xdr:col>
      <xdr:colOff>466725</xdr:colOff>
      <xdr:row>25</xdr:row>
      <xdr:rowOff>57150</xdr:rowOff>
    </xdr:from>
    <xdr:ext cx="1533524" cy="428624"/>
    <xdr:pic>
      <xdr:nvPicPr>
        <xdr:cNvPr id="23" name="Imagen 22" descr="PAP">
          <a:extLst>
            <a:ext uri="{FF2B5EF4-FFF2-40B4-BE49-F238E27FC236}">
              <a16:creationId xmlns:a16="http://schemas.microsoft.com/office/drawing/2014/main" id="{7343EE18-6712-4441-9DCE-3086439CA8D5}"/>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38250" y="4829175"/>
          <a:ext cx="1533524" cy="428624"/>
        </a:xfrm>
        <a:prstGeom prst="rect">
          <a:avLst/>
        </a:prstGeom>
      </xdr:spPr>
    </xdr:pic>
    <xdr:clientData/>
  </xdr:oneCellAnchor>
  <xdr:oneCellAnchor>
    <xdr:from>
      <xdr:col>1</xdr:col>
      <xdr:colOff>419100</xdr:colOff>
      <xdr:row>25</xdr:row>
      <xdr:rowOff>66675</xdr:rowOff>
    </xdr:from>
    <xdr:ext cx="1516380" cy="394335"/>
    <xdr:sp macro="" textlink="">
      <xdr:nvSpPr>
        <xdr:cNvPr id="24" name="CuadroTexto 23">
          <a:hlinkClick xmlns:r="http://schemas.openxmlformats.org/officeDocument/2006/relationships" r:id="rId14"/>
          <a:extLst>
            <a:ext uri="{FF2B5EF4-FFF2-40B4-BE49-F238E27FC236}">
              <a16:creationId xmlns:a16="http://schemas.microsoft.com/office/drawing/2014/main" id="{DC5A48AF-EACC-4498-A978-4B5ACEC4C727}"/>
            </a:ext>
          </a:extLst>
        </xdr:cNvPr>
        <xdr:cNvSpPr txBox="1"/>
      </xdr:nvSpPr>
      <xdr:spPr>
        <a:xfrm>
          <a:off x="1190625" y="4838700"/>
          <a:ext cx="1516380" cy="3943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419" sz="1050" b="1">
              <a:solidFill>
                <a:sysClr val="windowText" lastClr="000000"/>
              </a:solidFill>
            </a:rPr>
            <a:t>PTO. FOMYS</a:t>
          </a:r>
        </a:p>
      </xdr:txBody>
    </xdr:sp>
    <xdr:clientData/>
  </xdr:oneCellAnchor>
  <xdr:oneCellAnchor>
    <xdr:from>
      <xdr:col>4</xdr:col>
      <xdr:colOff>209550</xdr:colOff>
      <xdr:row>5</xdr:row>
      <xdr:rowOff>19050</xdr:rowOff>
    </xdr:from>
    <xdr:ext cx="1546859" cy="415289"/>
    <xdr:pic>
      <xdr:nvPicPr>
        <xdr:cNvPr id="40" name="Imagen 39" descr="PAP">
          <a:extLst>
            <a:ext uri="{FF2B5EF4-FFF2-40B4-BE49-F238E27FC236}">
              <a16:creationId xmlns:a16="http://schemas.microsoft.com/office/drawing/2014/main" id="{DE193B76-C657-47BF-A15A-FAFB7417E0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5650" y="981075"/>
          <a:ext cx="1546859" cy="415289"/>
        </a:xfrm>
        <a:prstGeom prst="rect">
          <a:avLst/>
        </a:prstGeom>
      </xdr:spPr>
    </xdr:pic>
    <xdr:clientData fPrintsWithSheet="0"/>
  </xdr:oneCellAnchor>
  <xdr:oneCellAnchor>
    <xdr:from>
      <xdr:col>4</xdr:col>
      <xdr:colOff>209550</xdr:colOff>
      <xdr:row>5</xdr:row>
      <xdr:rowOff>24765</xdr:rowOff>
    </xdr:from>
    <xdr:ext cx="1539240" cy="384809"/>
    <xdr:sp macro="" textlink="">
      <xdr:nvSpPr>
        <xdr:cNvPr id="41" name="CuadroTexto 40">
          <a:hlinkClick xmlns:r="http://schemas.openxmlformats.org/officeDocument/2006/relationships" r:id="rId15"/>
          <a:extLst>
            <a:ext uri="{FF2B5EF4-FFF2-40B4-BE49-F238E27FC236}">
              <a16:creationId xmlns:a16="http://schemas.microsoft.com/office/drawing/2014/main" id="{67B6249E-42A1-4941-A8EB-8D5AE85E732A}"/>
            </a:ext>
          </a:extLst>
        </xdr:cNvPr>
        <xdr:cNvSpPr txBox="1">
          <a:spLocks noChangeAspect="1"/>
        </xdr:cNvSpPr>
      </xdr:nvSpPr>
      <xdr:spPr>
        <a:xfrm>
          <a:off x="3295650" y="986790"/>
          <a:ext cx="1539240" cy="384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419" sz="1100" b="1"/>
            <a:t>DETALLE INVERSION</a:t>
          </a:r>
        </a:p>
      </xdr:txBody>
    </xdr:sp>
    <xdr:clientData fPrintsWithSheet="0"/>
  </xdr:oneCellAnchor>
  <xdr:oneCellAnchor>
    <xdr:from>
      <xdr:col>4</xdr:col>
      <xdr:colOff>200025</xdr:colOff>
      <xdr:row>8</xdr:row>
      <xdr:rowOff>85725</xdr:rowOff>
    </xdr:from>
    <xdr:ext cx="1546859" cy="415289"/>
    <xdr:pic>
      <xdr:nvPicPr>
        <xdr:cNvPr id="42" name="Imagen 41" descr="PAP">
          <a:extLst>
            <a:ext uri="{FF2B5EF4-FFF2-40B4-BE49-F238E27FC236}">
              <a16:creationId xmlns:a16="http://schemas.microsoft.com/office/drawing/2014/main" id="{604DABB8-B12F-4252-8ED0-4C2E0FFC65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86125" y="1619250"/>
          <a:ext cx="1546859" cy="415289"/>
        </a:xfrm>
        <a:prstGeom prst="rect">
          <a:avLst/>
        </a:prstGeom>
      </xdr:spPr>
    </xdr:pic>
    <xdr:clientData fPrintsWithSheet="0"/>
  </xdr:oneCellAnchor>
  <xdr:oneCellAnchor>
    <xdr:from>
      <xdr:col>4</xdr:col>
      <xdr:colOff>200025</xdr:colOff>
      <xdr:row>8</xdr:row>
      <xdr:rowOff>91440</xdr:rowOff>
    </xdr:from>
    <xdr:ext cx="1539240" cy="384809"/>
    <xdr:sp macro="" textlink="">
      <xdr:nvSpPr>
        <xdr:cNvPr id="43" name="CuadroTexto 42">
          <a:hlinkClick xmlns:r="http://schemas.openxmlformats.org/officeDocument/2006/relationships" r:id="rId16"/>
          <a:extLst>
            <a:ext uri="{FF2B5EF4-FFF2-40B4-BE49-F238E27FC236}">
              <a16:creationId xmlns:a16="http://schemas.microsoft.com/office/drawing/2014/main" id="{1F927C1A-7B33-4B04-BE72-47BBA54B9160}"/>
            </a:ext>
          </a:extLst>
        </xdr:cNvPr>
        <xdr:cNvSpPr txBox="1">
          <a:spLocks noChangeAspect="1"/>
        </xdr:cNvSpPr>
      </xdr:nvSpPr>
      <xdr:spPr>
        <a:xfrm>
          <a:off x="3286125" y="1624965"/>
          <a:ext cx="1539240" cy="384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419" sz="1100" b="1"/>
            <a:t>SUPUESTOS ADMIN</a:t>
          </a:r>
        </a:p>
      </xdr:txBody>
    </xdr:sp>
    <xdr:clientData fPrintsWithSheet="0"/>
  </xdr:oneCellAnchor>
  <xdr:oneCellAnchor>
    <xdr:from>
      <xdr:col>4</xdr:col>
      <xdr:colOff>219075</xdr:colOff>
      <xdr:row>11</xdr:row>
      <xdr:rowOff>133350</xdr:rowOff>
    </xdr:from>
    <xdr:ext cx="1546859" cy="415289"/>
    <xdr:pic>
      <xdr:nvPicPr>
        <xdr:cNvPr id="44" name="Imagen 43" descr="PAP">
          <a:extLst>
            <a:ext uri="{FF2B5EF4-FFF2-40B4-BE49-F238E27FC236}">
              <a16:creationId xmlns:a16="http://schemas.microsoft.com/office/drawing/2014/main" id="{4FA84C53-AA67-4B74-A512-FF3A3CC2DF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05175" y="2238375"/>
          <a:ext cx="1546859" cy="415289"/>
        </a:xfrm>
        <a:prstGeom prst="rect">
          <a:avLst/>
        </a:prstGeom>
      </xdr:spPr>
    </xdr:pic>
    <xdr:clientData fPrintsWithSheet="0"/>
  </xdr:oneCellAnchor>
  <xdr:oneCellAnchor>
    <xdr:from>
      <xdr:col>4</xdr:col>
      <xdr:colOff>219075</xdr:colOff>
      <xdr:row>11</xdr:row>
      <xdr:rowOff>139065</xdr:rowOff>
    </xdr:from>
    <xdr:ext cx="1539240" cy="384809"/>
    <xdr:sp macro="" textlink="">
      <xdr:nvSpPr>
        <xdr:cNvPr id="45" name="CuadroTexto 44">
          <a:hlinkClick xmlns:r="http://schemas.openxmlformats.org/officeDocument/2006/relationships" r:id="rId17"/>
          <a:extLst>
            <a:ext uri="{FF2B5EF4-FFF2-40B4-BE49-F238E27FC236}">
              <a16:creationId xmlns:a16="http://schemas.microsoft.com/office/drawing/2014/main" id="{EA5EBC65-9717-4604-9178-1A99F099AE83}"/>
            </a:ext>
          </a:extLst>
        </xdr:cNvPr>
        <xdr:cNvSpPr txBox="1">
          <a:spLocks noChangeAspect="1"/>
        </xdr:cNvSpPr>
      </xdr:nvSpPr>
      <xdr:spPr>
        <a:xfrm>
          <a:off x="3305175" y="2244090"/>
          <a:ext cx="1539240" cy="384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419" sz="1100" b="1"/>
            <a:t>SUPUESTOS CLUB</a:t>
          </a:r>
        </a:p>
      </xdr:txBody>
    </xdr:sp>
    <xdr:clientData fPrintsWithSheet="0"/>
  </xdr:oneCellAnchor>
  <xdr:oneCellAnchor>
    <xdr:from>
      <xdr:col>4</xdr:col>
      <xdr:colOff>190500</xdr:colOff>
      <xdr:row>14</xdr:row>
      <xdr:rowOff>142875</xdr:rowOff>
    </xdr:from>
    <xdr:ext cx="1546859" cy="415289"/>
    <xdr:pic>
      <xdr:nvPicPr>
        <xdr:cNvPr id="46" name="Imagen 45" descr="PAP">
          <a:extLst>
            <a:ext uri="{FF2B5EF4-FFF2-40B4-BE49-F238E27FC236}">
              <a16:creationId xmlns:a16="http://schemas.microsoft.com/office/drawing/2014/main" id="{9955C3BB-49E0-4614-A826-34DFAD4A20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76600" y="2819400"/>
          <a:ext cx="1546859" cy="415289"/>
        </a:xfrm>
        <a:prstGeom prst="rect">
          <a:avLst/>
        </a:prstGeom>
      </xdr:spPr>
    </xdr:pic>
    <xdr:clientData fPrintsWithSheet="0"/>
  </xdr:oneCellAnchor>
  <xdr:oneCellAnchor>
    <xdr:from>
      <xdr:col>4</xdr:col>
      <xdr:colOff>190500</xdr:colOff>
      <xdr:row>14</xdr:row>
      <xdr:rowOff>148590</xdr:rowOff>
    </xdr:from>
    <xdr:ext cx="1539240" cy="384809"/>
    <xdr:sp macro="" textlink="">
      <xdr:nvSpPr>
        <xdr:cNvPr id="47" name="CuadroTexto 46">
          <a:hlinkClick xmlns:r="http://schemas.openxmlformats.org/officeDocument/2006/relationships" r:id="rId18"/>
          <a:extLst>
            <a:ext uri="{FF2B5EF4-FFF2-40B4-BE49-F238E27FC236}">
              <a16:creationId xmlns:a16="http://schemas.microsoft.com/office/drawing/2014/main" id="{964D66FA-1D97-4470-9666-3AB32773CF79}"/>
            </a:ext>
          </a:extLst>
        </xdr:cNvPr>
        <xdr:cNvSpPr txBox="1">
          <a:spLocks noChangeAspect="1"/>
        </xdr:cNvSpPr>
      </xdr:nvSpPr>
      <xdr:spPr>
        <a:xfrm>
          <a:off x="3276600" y="2825115"/>
          <a:ext cx="1539240" cy="384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419" sz="1100" b="1"/>
            <a:t>SUPUESTOS CECAP</a:t>
          </a:r>
        </a:p>
      </xdr:txBody>
    </xdr:sp>
    <xdr:clientData fPrintsWithSheet="0"/>
  </xdr:oneCellAnchor>
  <xdr:oneCellAnchor>
    <xdr:from>
      <xdr:col>4</xdr:col>
      <xdr:colOff>161925</xdr:colOff>
      <xdr:row>18</xdr:row>
      <xdr:rowOff>19050</xdr:rowOff>
    </xdr:from>
    <xdr:ext cx="1546859" cy="415289"/>
    <xdr:pic>
      <xdr:nvPicPr>
        <xdr:cNvPr id="48" name="Imagen 47" descr="PAP">
          <a:extLst>
            <a:ext uri="{FF2B5EF4-FFF2-40B4-BE49-F238E27FC236}">
              <a16:creationId xmlns:a16="http://schemas.microsoft.com/office/drawing/2014/main" id="{C769FD17-F53E-402B-8E0E-49E7E27C86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8025" y="3457575"/>
          <a:ext cx="1546859" cy="415289"/>
        </a:xfrm>
        <a:prstGeom prst="rect">
          <a:avLst/>
        </a:prstGeom>
      </xdr:spPr>
    </xdr:pic>
    <xdr:clientData fPrintsWithSheet="0"/>
  </xdr:oneCellAnchor>
  <xdr:oneCellAnchor>
    <xdr:from>
      <xdr:col>4</xdr:col>
      <xdr:colOff>161925</xdr:colOff>
      <xdr:row>18</xdr:row>
      <xdr:rowOff>24765</xdr:rowOff>
    </xdr:from>
    <xdr:ext cx="1539240" cy="384809"/>
    <xdr:sp macro="" textlink="">
      <xdr:nvSpPr>
        <xdr:cNvPr id="49" name="CuadroTexto 48">
          <a:hlinkClick xmlns:r="http://schemas.openxmlformats.org/officeDocument/2006/relationships" r:id="rId19"/>
          <a:extLst>
            <a:ext uri="{FF2B5EF4-FFF2-40B4-BE49-F238E27FC236}">
              <a16:creationId xmlns:a16="http://schemas.microsoft.com/office/drawing/2014/main" id="{9BD0E8FB-A3DA-46E2-8C20-267FD3A65E8B}"/>
            </a:ext>
          </a:extLst>
        </xdr:cNvPr>
        <xdr:cNvSpPr txBox="1">
          <a:spLocks noChangeAspect="1"/>
        </xdr:cNvSpPr>
      </xdr:nvSpPr>
      <xdr:spPr>
        <a:xfrm>
          <a:off x="3248025" y="3463290"/>
          <a:ext cx="1539240" cy="384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419" sz="1100" b="1"/>
            <a:t>SUPUESTOS</a:t>
          </a:r>
          <a:r>
            <a:rPr lang="es-419" sz="1100" b="1" baseline="0"/>
            <a:t> CONSEJOS</a:t>
          </a:r>
          <a:endParaRPr lang="es-419" sz="1100" b="1"/>
        </a:p>
      </xdr:txBody>
    </xdr:sp>
    <xdr:clientData fPrintsWithSheet="0"/>
  </xdr:oneCellAnchor>
  <xdr:oneCellAnchor>
    <xdr:from>
      <xdr:col>4</xdr:col>
      <xdr:colOff>152400</xdr:colOff>
      <xdr:row>21</xdr:row>
      <xdr:rowOff>85725</xdr:rowOff>
    </xdr:from>
    <xdr:ext cx="1546859" cy="415289"/>
    <xdr:pic>
      <xdr:nvPicPr>
        <xdr:cNvPr id="50" name="Imagen 49" descr="PAP">
          <a:extLst>
            <a:ext uri="{FF2B5EF4-FFF2-40B4-BE49-F238E27FC236}">
              <a16:creationId xmlns:a16="http://schemas.microsoft.com/office/drawing/2014/main" id="{AFC91C62-355D-4DE1-B129-13885F36A0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500" y="4095750"/>
          <a:ext cx="1546859" cy="415289"/>
        </a:xfrm>
        <a:prstGeom prst="rect">
          <a:avLst/>
        </a:prstGeom>
      </xdr:spPr>
    </xdr:pic>
    <xdr:clientData fPrintsWithSheet="0"/>
  </xdr:oneCellAnchor>
  <xdr:oneCellAnchor>
    <xdr:from>
      <xdr:col>4</xdr:col>
      <xdr:colOff>152400</xdr:colOff>
      <xdr:row>21</xdr:row>
      <xdr:rowOff>91440</xdr:rowOff>
    </xdr:from>
    <xdr:ext cx="1539240" cy="384809"/>
    <xdr:sp macro="" textlink="">
      <xdr:nvSpPr>
        <xdr:cNvPr id="51" name="CuadroTexto 50">
          <a:hlinkClick xmlns:r="http://schemas.openxmlformats.org/officeDocument/2006/relationships" r:id="rId20"/>
          <a:extLst>
            <a:ext uri="{FF2B5EF4-FFF2-40B4-BE49-F238E27FC236}">
              <a16:creationId xmlns:a16="http://schemas.microsoft.com/office/drawing/2014/main" id="{6C65243D-8FA4-42AE-926F-C7235F885562}"/>
            </a:ext>
          </a:extLst>
        </xdr:cNvPr>
        <xdr:cNvSpPr txBox="1">
          <a:spLocks noChangeAspect="1"/>
        </xdr:cNvSpPr>
      </xdr:nvSpPr>
      <xdr:spPr>
        <a:xfrm>
          <a:off x="3238500" y="4101465"/>
          <a:ext cx="1539240" cy="384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419" sz="1100" b="1"/>
            <a:t>SUPUESTOS DEVOAS</a:t>
          </a:r>
        </a:p>
      </xdr:txBody>
    </xdr:sp>
    <xdr:clientData fPrintsWithSheet="0"/>
  </xdr:oneCellAnchor>
  <xdr:oneCellAnchor>
    <xdr:from>
      <xdr:col>4</xdr:col>
      <xdr:colOff>95250</xdr:colOff>
      <xdr:row>25</xdr:row>
      <xdr:rowOff>66675</xdr:rowOff>
    </xdr:from>
    <xdr:ext cx="1546859" cy="415289"/>
    <xdr:pic>
      <xdr:nvPicPr>
        <xdr:cNvPr id="52" name="Imagen 51" descr="PAP">
          <a:extLst>
            <a:ext uri="{FF2B5EF4-FFF2-40B4-BE49-F238E27FC236}">
              <a16:creationId xmlns:a16="http://schemas.microsoft.com/office/drawing/2014/main" id="{62E52A36-A446-4EF0-9067-F5B0A85942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81350" y="4838700"/>
          <a:ext cx="1546859" cy="415289"/>
        </a:xfrm>
        <a:prstGeom prst="rect">
          <a:avLst/>
        </a:prstGeom>
      </xdr:spPr>
    </xdr:pic>
    <xdr:clientData fPrintsWithSheet="0"/>
  </xdr:oneCellAnchor>
  <xdr:oneCellAnchor>
    <xdr:from>
      <xdr:col>4</xdr:col>
      <xdr:colOff>95250</xdr:colOff>
      <xdr:row>25</xdr:row>
      <xdr:rowOff>53340</xdr:rowOff>
    </xdr:from>
    <xdr:ext cx="1539240" cy="384809"/>
    <xdr:sp macro="" textlink="">
      <xdr:nvSpPr>
        <xdr:cNvPr id="53" name="CuadroTexto 52">
          <a:hlinkClick xmlns:r="http://schemas.openxmlformats.org/officeDocument/2006/relationships" r:id="rId21"/>
          <a:extLst>
            <a:ext uri="{FF2B5EF4-FFF2-40B4-BE49-F238E27FC236}">
              <a16:creationId xmlns:a16="http://schemas.microsoft.com/office/drawing/2014/main" id="{49EEC68D-A8EE-46E2-BD66-9A1D7771C080}"/>
            </a:ext>
          </a:extLst>
        </xdr:cNvPr>
        <xdr:cNvSpPr txBox="1">
          <a:spLocks noChangeAspect="1"/>
        </xdr:cNvSpPr>
      </xdr:nvSpPr>
      <xdr:spPr>
        <a:xfrm>
          <a:off x="3181350" y="4825365"/>
          <a:ext cx="1539240" cy="384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419" sz="1100" b="1"/>
            <a:t>SUPUESTOS FOMYS</a:t>
          </a:r>
        </a:p>
      </xdr:txBody>
    </xdr:sp>
    <xdr:clientData fPrintsWithSheet="0"/>
  </xdr:oneCellAnchor>
</xdr:wsDr>
</file>

<file path=xl/drawings/drawing10.xml><?xml version="1.0" encoding="utf-8"?>
<xdr:wsDr xmlns:xdr="http://schemas.openxmlformats.org/drawingml/2006/spreadsheetDrawing" xmlns:a="http://schemas.openxmlformats.org/drawingml/2006/main">
  <xdr:oneCellAnchor>
    <xdr:from>
      <xdr:col>14</xdr:col>
      <xdr:colOff>28575</xdr:colOff>
      <xdr:row>0</xdr:row>
      <xdr:rowOff>0</xdr:rowOff>
    </xdr:from>
    <xdr:ext cx="800100" cy="415289"/>
    <xdr:pic>
      <xdr:nvPicPr>
        <xdr:cNvPr id="2" name="Imagen 1" descr="PAP">
          <a:extLst>
            <a:ext uri="{FF2B5EF4-FFF2-40B4-BE49-F238E27FC236}">
              <a16:creationId xmlns:a16="http://schemas.microsoft.com/office/drawing/2014/main" id="{9971C632-5DC4-42FD-AC15-84CC432C8E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73575" y="0"/>
          <a:ext cx="800100" cy="415289"/>
        </a:xfrm>
        <a:prstGeom prst="rect">
          <a:avLst/>
        </a:prstGeom>
      </xdr:spPr>
    </xdr:pic>
    <xdr:clientData fPrintsWithSheet="0"/>
  </xdr:oneCellAnchor>
  <xdr:oneCellAnchor>
    <xdr:from>
      <xdr:col>14</xdr:col>
      <xdr:colOff>0</xdr:colOff>
      <xdr:row>0</xdr:row>
      <xdr:rowOff>9525</xdr:rowOff>
    </xdr:from>
    <xdr:ext cx="815340" cy="342900"/>
    <xdr:sp macro="" textlink="">
      <xdr:nvSpPr>
        <xdr:cNvPr id="3" name="CuadroTexto 2">
          <a:hlinkClick xmlns:r="http://schemas.openxmlformats.org/officeDocument/2006/relationships" r:id="rId2"/>
          <a:extLst>
            <a:ext uri="{FF2B5EF4-FFF2-40B4-BE49-F238E27FC236}">
              <a16:creationId xmlns:a16="http://schemas.microsoft.com/office/drawing/2014/main" id="{C45FA1B7-1CEB-4C4C-8B9F-B6ADCEA51780}"/>
            </a:ext>
          </a:extLst>
        </xdr:cNvPr>
        <xdr:cNvSpPr txBox="1">
          <a:spLocks noChangeAspect="1"/>
        </xdr:cNvSpPr>
      </xdr:nvSpPr>
      <xdr:spPr>
        <a:xfrm>
          <a:off x="17145000" y="9525"/>
          <a:ext cx="815340"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419" sz="1100" b="1"/>
            <a:t>MENU</a:t>
          </a:r>
        </a:p>
      </xdr:txBody>
    </xdr:sp>
    <xdr:clientData fPrintsWithSheet="0"/>
  </xdr:oneCellAnchor>
</xdr:wsDr>
</file>

<file path=xl/drawings/drawing11.xml><?xml version="1.0" encoding="utf-8"?>
<xdr:wsDr xmlns:xdr="http://schemas.openxmlformats.org/drawingml/2006/spreadsheetDrawing" xmlns:a="http://schemas.openxmlformats.org/drawingml/2006/main">
  <xdr:oneCellAnchor>
    <xdr:from>
      <xdr:col>12</xdr:col>
      <xdr:colOff>933450</xdr:colOff>
      <xdr:row>0</xdr:row>
      <xdr:rowOff>59531</xdr:rowOff>
    </xdr:from>
    <xdr:ext cx="800100" cy="415289"/>
    <xdr:pic>
      <xdr:nvPicPr>
        <xdr:cNvPr id="2" name="Imagen 1" descr="PAP">
          <a:extLst>
            <a:ext uri="{FF2B5EF4-FFF2-40B4-BE49-F238E27FC236}">
              <a16:creationId xmlns:a16="http://schemas.microsoft.com/office/drawing/2014/main" id="{C6D70B56-9397-40E1-8ECE-793EE91752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221200" y="59531"/>
          <a:ext cx="800100" cy="415289"/>
        </a:xfrm>
        <a:prstGeom prst="rect">
          <a:avLst/>
        </a:prstGeom>
      </xdr:spPr>
    </xdr:pic>
    <xdr:clientData fPrintsWithSheet="0"/>
  </xdr:oneCellAnchor>
  <xdr:oneCellAnchor>
    <xdr:from>
      <xdr:col>12</xdr:col>
      <xdr:colOff>904875</xdr:colOff>
      <xdr:row>0</xdr:row>
      <xdr:rowOff>69056</xdr:rowOff>
    </xdr:from>
    <xdr:ext cx="815340" cy="342900"/>
    <xdr:sp macro="" textlink="">
      <xdr:nvSpPr>
        <xdr:cNvPr id="3" name="CuadroTexto 2">
          <a:hlinkClick xmlns:r="http://schemas.openxmlformats.org/officeDocument/2006/relationships" r:id="rId2"/>
          <a:extLst>
            <a:ext uri="{FF2B5EF4-FFF2-40B4-BE49-F238E27FC236}">
              <a16:creationId xmlns:a16="http://schemas.microsoft.com/office/drawing/2014/main" id="{412F39E0-E066-4BC5-8F74-DEC28746A86D}"/>
            </a:ext>
          </a:extLst>
        </xdr:cNvPr>
        <xdr:cNvSpPr txBox="1">
          <a:spLocks noChangeAspect="1"/>
        </xdr:cNvSpPr>
      </xdr:nvSpPr>
      <xdr:spPr>
        <a:xfrm>
          <a:off x="17192625" y="69056"/>
          <a:ext cx="815340"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419" sz="1100" b="1"/>
            <a:t>MENU</a:t>
          </a:r>
        </a:p>
      </xdr:txBody>
    </xdr:sp>
    <xdr:clientData fPrintsWithSheet="0"/>
  </xdr:oneCellAnchor>
</xdr:wsDr>
</file>

<file path=xl/drawings/drawing12.xml><?xml version="1.0" encoding="utf-8"?>
<xdr:wsDr xmlns:xdr="http://schemas.openxmlformats.org/drawingml/2006/spreadsheetDrawing" xmlns:a="http://schemas.openxmlformats.org/drawingml/2006/main">
  <xdr:oneCellAnchor>
    <xdr:from>
      <xdr:col>14</xdr:col>
      <xdr:colOff>28575</xdr:colOff>
      <xdr:row>0</xdr:row>
      <xdr:rowOff>0</xdr:rowOff>
    </xdr:from>
    <xdr:ext cx="800100" cy="415289"/>
    <xdr:pic>
      <xdr:nvPicPr>
        <xdr:cNvPr id="2" name="Imagen 1" descr="PAP">
          <a:extLst>
            <a:ext uri="{FF2B5EF4-FFF2-40B4-BE49-F238E27FC236}">
              <a16:creationId xmlns:a16="http://schemas.microsoft.com/office/drawing/2014/main" id="{BEFC66FB-99E4-4735-9DD4-C77D66603C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614231" y="0"/>
          <a:ext cx="800100" cy="415289"/>
        </a:xfrm>
        <a:prstGeom prst="rect">
          <a:avLst/>
        </a:prstGeom>
      </xdr:spPr>
    </xdr:pic>
    <xdr:clientData fPrintsWithSheet="0"/>
  </xdr:oneCellAnchor>
  <xdr:oneCellAnchor>
    <xdr:from>
      <xdr:col>14</xdr:col>
      <xdr:colOff>0</xdr:colOff>
      <xdr:row>0</xdr:row>
      <xdr:rowOff>9525</xdr:rowOff>
    </xdr:from>
    <xdr:ext cx="815340" cy="342900"/>
    <xdr:sp macro="" textlink="">
      <xdr:nvSpPr>
        <xdr:cNvPr id="3" name="CuadroTexto 2">
          <a:hlinkClick xmlns:r="http://schemas.openxmlformats.org/officeDocument/2006/relationships" r:id="rId2"/>
          <a:extLst>
            <a:ext uri="{FF2B5EF4-FFF2-40B4-BE49-F238E27FC236}">
              <a16:creationId xmlns:a16="http://schemas.microsoft.com/office/drawing/2014/main" id="{04E108FC-8A50-42A0-BBDE-E7B1FD64CB47}"/>
            </a:ext>
          </a:extLst>
        </xdr:cNvPr>
        <xdr:cNvSpPr txBox="1">
          <a:spLocks noChangeAspect="1"/>
        </xdr:cNvSpPr>
      </xdr:nvSpPr>
      <xdr:spPr>
        <a:xfrm>
          <a:off x="18585656" y="9525"/>
          <a:ext cx="815340"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419" sz="1100" b="1"/>
            <a:t>MENU</a:t>
          </a:r>
        </a:p>
      </xdr:txBody>
    </xdr:sp>
    <xdr:clientData fPrintsWithSheet="0"/>
  </xdr:oneCellAnchor>
</xdr:wsDr>
</file>

<file path=xl/drawings/drawing13.xml><?xml version="1.0" encoding="utf-8"?>
<xdr:wsDr xmlns:xdr="http://schemas.openxmlformats.org/drawingml/2006/spreadsheetDrawing" xmlns:a="http://schemas.openxmlformats.org/drawingml/2006/main">
  <xdr:oneCellAnchor>
    <xdr:from>
      <xdr:col>12</xdr:col>
      <xdr:colOff>897732</xdr:colOff>
      <xdr:row>0</xdr:row>
      <xdr:rowOff>23812</xdr:rowOff>
    </xdr:from>
    <xdr:ext cx="800100" cy="415289"/>
    <xdr:pic>
      <xdr:nvPicPr>
        <xdr:cNvPr id="2" name="Imagen 1" descr="PAP">
          <a:extLst>
            <a:ext uri="{FF2B5EF4-FFF2-40B4-BE49-F238E27FC236}">
              <a16:creationId xmlns:a16="http://schemas.microsoft.com/office/drawing/2014/main" id="{B30095E5-B622-4390-8A2B-E2B0C6EECD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85482" y="23812"/>
          <a:ext cx="800100" cy="415289"/>
        </a:xfrm>
        <a:prstGeom prst="rect">
          <a:avLst/>
        </a:prstGeom>
      </xdr:spPr>
    </xdr:pic>
    <xdr:clientData fPrintsWithSheet="0"/>
  </xdr:oneCellAnchor>
  <xdr:oneCellAnchor>
    <xdr:from>
      <xdr:col>12</xdr:col>
      <xdr:colOff>869157</xdr:colOff>
      <xdr:row>0</xdr:row>
      <xdr:rowOff>33337</xdr:rowOff>
    </xdr:from>
    <xdr:ext cx="815340" cy="342900"/>
    <xdr:sp macro="" textlink="">
      <xdr:nvSpPr>
        <xdr:cNvPr id="3" name="CuadroTexto 2">
          <a:hlinkClick xmlns:r="http://schemas.openxmlformats.org/officeDocument/2006/relationships" r:id="rId2"/>
          <a:extLst>
            <a:ext uri="{FF2B5EF4-FFF2-40B4-BE49-F238E27FC236}">
              <a16:creationId xmlns:a16="http://schemas.microsoft.com/office/drawing/2014/main" id="{E5FFFBF0-5C8B-4EED-A52B-CAF0B2558C96}"/>
            </a:ext>
          </a:extLst>
        </xdr:cNvPr>
        <xdr:cNvSpPr txBox="1">
          <a:spLocks noChangeAspect="1"/>
        </xdr:cNvSpPr>
      </xdr:nvSpPr>
      <xdr:spPr>
        <a:xfrm>
          <a:off x="17156907" y="33337"/>
          <a:ext cx="815340"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419" sz="1100" b="1"/>
            <a:t>MENU</a:t>
          </a:r>
        </a:p>
      </xdr:txBody>
    </xdr:sp>
    <xdr:clientData fPrintsWithSheet="0"/>
  </xdr:oneCellAnchor>
</xdr:wsDr>
</file>

<file path=xl/drawings/drawing14.xml><?xml version="1.0" encoding="utf-8"?>
<xdr:wsDr xmlns:xdr="http://schemas.openxmlformats.org/drawingml/2006/spreadsheetDrawing" xmlns:a="http://schemas.openxmlformats.org/drawingml/2006/main">
  <xdr:oneCellAnchor>
    <xdr:from>
      <xdr:col>14</xdr:col>
      <xdr:colOff>28575</xdr:colOff>
      <xdr:row>0</xdr:row>
      <xdr:rowOff>0</xdr:rowOff>
    </xdr:from>
    <xdr:ext cx="800100" cy="415289"/>
    <xdr:pic>
      <xdr:nvPicPr>
        <xdr:cNvPr id="2" name="Imagen 1" descr="PAP">
          <a:extLst>
            <a:ext uri="{FF2B5EF4-FFF2-40B4-BE49-F238E27FC236}">
              <a16:creationId xmlns:a16="http://schemas.microsoft.com/office/drawing/2014/main" id="{4CF6C19F-89AB-480B-8525-1BE5FB25CC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73575" y="0"/>
          <a:ext cx="800100" cy="415289"/>
        </a:xfrm>
        <a:prstGeom prst="rect">
          <a:avLst/>
        </a:prstGeom>
      </xdr:spPr>
    </xdr:pic>
    <xdr:clientData fPrintsWithSheet="0"/>
  </xdr:oneCellAnchor>
  <xdr:oneCellAnchor>
    <xdr:from>
      <xdr:col>14</xdr:col>
      <xdr:colOff>0</xdr:colOff>
      <xdr:row>0</xdr:row>
      <xdr:rowOff>9525</xdr:rowOff>
    </xdr:from>
    <xdr:ext cx="815340" cy="342900"/>
    <xdr:sp macro="" textlink="">
      <xdr:nvSpPr>
        <xdr:cNvPr id="3" name="CuadroTexto 2">
          <a:hlinkClick xmlns:r="http://schemas.openxmlformats.org/officeDocument/2006/relationships" r:id="rId2"/>
          <a:extLst>
            <a:ext uri="{FF2B5EF4-FFF2-40B4-BE49-F238E27FC236}">
              <a16:creationId xmlns:a16="http://schemas.microsoft.com/office/drawing/2014/main" id="{91F179FA-1E05-4BDC-8B19-E1FBE9A20019}"/>
            </a:ext>
          </a:extLst>
        </xdr:cNvPr>
        <xdr:cNvSpPr txBox="1">
          <a:spLocks noChangeAspect="1"/>
        </xdr:cNvSpPr>
      </xdr:nvSpPr>
      <xdr:spPr>
        <a:xfrm>
          <a:off x="17145000" y="9525"/>
          <a:ext cx="815340"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419" sz="1100" b="1"/>
            <a:t>MENU</a:t>
          </a:r>
        </a:p>
      </xdr:txBody>
    </xdr:sp>
    <xdr:clientData fPrintsWithSheet="0"/>
  </xdr:oneCellAnchor>
</xdr:wsDr>
</file>

<file path=xl/drawings/drawing15.xml><?xml version="1.0" encoding="utf-8"?>
<xdr:wsDr xmlns:xdr="http://schemas.openxmlformats.org/drawingml/2006/spreadsheetDrawing" xmlns:a="http://schemas.openxmlformats.org/drawingml/2006/main">
  <xdr:oneCellAnchor>
    <xdr:from>
      <xdr:col>13</xdr:col>
      <xdr:colOff>28575</xdr:colOff>
      <xdr:row>0</xdr:row>
      <xdr:rowOff>0</xdr:rowOff>
    </xdr:from>
    <xdr:ext cx="800100" cy="415289"/>
    <xdr:pic>
      <xdr:nvPicPr>
        <xdr:cNvPr id="2" name="Imagen 1" descr="PAP">
          <a:extLst>
            <a:ext uri="{FF2B5EF4-FFF2-40B4-BE49-F238E27FC236}">
              <a16:creationId xmlns:a16="http://schemas.microsoft.com/office/drawing/2014/main" id="{125F85DD-B3BA-4E2F-9AAA-3CA02FF2F5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16325" y="0"/>
          <a:ext cx="800100" cy="415289"/>
        </a:xfrm>
        <a:prstGeom prst="rect">
          <a:avLst/>
        </a:prstGeom>
      </xdr:spPr>
    </xdr:pic>
    <xdr:clientData fPrintsWithSheet="0"/>
  </xdr:oneCellAnchor>
  <xdr:oneCellAnchor>
    <xdr:from>
      <xdr:col>13</xdr:col>
      <xdr:colOff>0</xdr:colOff>
      <xdr:row>0</xdr:row>
      <xdr:rowOff>9525</xdr:rowOff>
    </xdr:from>
    <xdr:ext cx="815340" cy="342900"/>
    <xdr:sp macro="" textlink="">
      <xdr:nvSpPr>
        <xdr:cNvPr id="3" name="CuadroTexto 2">
          <a:hlinkClick xmlns:r="http://schemas.openxmlformats.org/officeDocument/2006/relationships" r:id="rId2"/>
          <a:extLst>
            <a:ext uri="{FF2B5EF4-FFF2-40B4-BE49-F238E27FC236}">
              <a16:creationId xmlns:a16="http://schemas.microsoft.com/office/drawing/2014/main" id="{633DD648-D094-4DA9-A4C1-1E50863E004F}"/>
            </a:ext>
          </a:extLst>
        </xdr:cNvPr>
        <xdr:cNvSpPr txBox="1">
          <a:spLocks noChangeAspect="1"/>
        </xdr:cNvSpPr>
      </xdr:nvSpPr>
      <xdr:spPr>
        <a:xfrm>
          <a:off x="16287750" y="9525"/>
          <a:ext cx="815340"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419" sz="1100" b="1"/>
            <a:t>MENU</a:t>
          </a:r>
        </a:p>
      </xdr:txBody>
    </xdr:sp>
    <xdr:clientData fPrintsWithSheet="0"/>
  </xdr:oneCellAnchor>
</xdr:wsDr>
</file>

<file path=xl/drawings/drawing2.xml><?xml version="1.0" encoding="utf-8"?>
<xdr:wsDr xmlns:xdr="http://schemas.openxmlformats.org/drawingml/2006/spreadsheetDrawing" xmlns:a="http://schemas.openxmlformats.org/drawingml/2006/main">
  <xdr:oneCellAnchor>
    <xdr:from>
      <xdr:col>14</xdr:col>
      <xdr:colOff>361951</xdr:colOff>
      <xdr:row>2</xdr:row>
      <xdr:rowOff>0</xdr:rowOff>
    </xdr:from>
    <xdr:ext cx="800100" cy="415289"/>
    <xdr:pic>
      <xdr:nvPicPr>
        <xdr:cNvPr id="4" name="Imagen 3" descr="PAP">
          <a:extLst>
            <a:ext uri="{FF2B5EF4-FFF2-40B4-BE49-F238E27FC236}">
              <a16:creationId xmlns:a16="http://schemas.microsoft.com/office/drawing/2014/main" id="{DD53ABB6-2622-48B2-A22F-8621E05649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29401" y="60960"/>
          <a:ext cx="800100" cy="415289"/>
        </a:xfrm>
        <a:prstGeom prst="rect">
          <a:avLst/>
        </a:prstGeom>
      </xdr:spPr>
    </xdr:pic>
    <xdr:clientData fPrintsWithSheet="0"/>
  </xdr:oneCellAnchor>
  <xdr:oneCellAnchor>
    <xdr:from>
      <xdr:col>14</xdr:col>
      <xdr:colOff>323850</xdr:colOff>
      <xdr:row>2</xdr:row>
      <xdr:rowOff>0</xdr:rowOff>
    </xdr:from>
    <xdr:ext cx="815340" cy="384809"/>
    <xdr:sp macro="" textlink="">
      <xdr:nvSpPr>
        <xdr:cNvPr id="5" name="CuadroTexto 4">
          <a:hlinkClick xmlns:r="http://schemas.openxmlformats.org/officeDocument/2006/relationships" r:id="rId2"/>
          <a:extLst>
            <a:ext uri="{FF2B5EF4-FFF2-40B4-BE49-F238E27FC236}">
              <a16:creationId xmlns:a16="http://schemas.microsoft.com/office/drawing/2014/main" id="{9E1535C1-A920-4365-997B-AA1EDD450799}"/>
            </a:ext>
          </a:extLst>
        </xdr:cNvPr>
        <xdr:cNvSpPr txBox="1">
          <a:spLocks noChangeAspect="1"/>
        </xdr:cNvSpPr>
      </xdr:nvSpPr>
      <xdr:spPr>
        <a:xfrm>
          <a:off x="6591300" y="47625"/>
          <a:ext cx="815340" cy="384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419" sz="1100" b="1"/>
            <a:t>MENU</a:t>
          </a:r>
        </a:p>
      </xdr:txBody>
    </xdr:sp>
    <xdr:clientData fPrintsWithSheet="0"/>
  </xdr:oneCellAnchor>
</xdr:wsDr>
</file>

<file path=xl/drawings/drawing3.xml><?xml version="1.0" encoding="utf-8"?>
<xdr:wsDr xmlns:xdr="http://schemas.openxmlformats.org/drawingml/2006/spreadsheetDrawing" xmlns:a="http://schemas.openxmlformats.org/drawingml/2006/main">
  <xdr:oneCellAnchor>
    <xdr:from>
      <xdr:col>14</xdr:col>
      <xdr:colOff>85725</xdr:colOff>
      <xdr:row>0</xdr:row>
      <xdr:rowOff>0</xdr:rowOff>
    </xdr:from>
    <xdr:ext cx="800100" cy="415289"/>
    <xdr:pic>
      <xdr:nvPicPr>
        <xdr:cNvPr id="4" name="Imagen 3" descr="PAP">
          <a:extLst>
            <a:ext uri="{FF2B5EF4-FFF2-40B4-BE49-F238E27FC236}">
              <a16:creationId xmlns:a16="http://schemas.microsoft.com/office/drawing/2014/main" id="{AD8447A1-5C20-4617-B8BB-D50984EB58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06650" y="0"/>
          <a:ext cx="800100" cy="415289"/>
        </a:xfrm>
        <a:prstGeom prst="rect">
          <a:avLst/>
        </a:prstGeom>
      </xdr:spPr>
    </xdr:pic>
    <xdr:clientData fPrintsWithSheet="0"/>
  </xdr:oneCellAnchor>
  <xdr:oneCellAnchor>
    <xdr:from>
      <xdr:col>14</xdr:col>
      <xdr:colOff>57150</xdr:colOff>
      <xdr:row>0</xdr:row>
      <xdr:rowOff>9525</xdr:rowOff>
    </xdr:from>
    <xdr:ext cx="815340" cy="342900"/>
    <xdr:sp macro="" textlink="">
      <xdr:nvSpPr>
        <xdr:cNvPr id="5" name="CuadroTexto 4">
          <a:hlinkClick xmlns:r="http://schemas.openxmlformats.org/officeDocument/2006/relationships" r:id="rId2"/>
          <a:extLst>
            <a:ext uri="{FF2B5EF4-FFF2-40B4-BE49-F238E27FC236}">
              <a16:creationId xmlns:a16="http://schemas.microsoft.com/office/drawing/2014/main" id="{1E602EA8-7627-4DC5-80CB-313665EE1675}"/>
            </a:ext>
          </a:extLst>
        </xdr:cNvPr>
        <xdr:cNvSpPr txBox="1">
          <a:spLocks noChangeAspect="1"/>
        </xdr:cNvSpPr>
      </xdr:nvSpPr>
      <xdr:spPr>
        <a:xfrm>
          <a:off x="15078075" y="9525"/>
          <a:ext cx="815340"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419" sz="1100" b="1"/>
            <a:t>MENU</a:t>
          </a:r>
        </a:p>
      </xdr:txBody>
    </xdr:sp>
    <xdr:clientData fPrintsWithSheet="0"/>
  </xdr:oneCellAnchor>
</xdr:wsDr>
</file>

<file path=xl/drawings/drawing4.xml><?xml version="1.0" encoding="utf-8"?>
<xdr:wsDr xmlns:xdr="http://schemas.openxmlformats.org/drawingml/2006/spreadsheetDrawing" xmlns:a="http://schemas.openxmlformats.org/drawingml/2006/main">
  <xdr:oneCellAnchor>
    <xdr:from>
      <xdr:col>14</xdr:col>
      <xdr:colOff>28575</xdr:colOff>
      <xdr:row>0</xdr:row>
      <xdr:rowOff>0</xdr:rowOff>
    </xdr:from>
    <xdr:ext cx="800100" cy="415289"/>
    <xdr:pic>
      <xdr:nvPicPr>
        <xdr:cNvPr id="4" name="Imagen 3" descr="PAP">
          <a:extLst>
            <a:ext uri="{FF2B5EF4-FFF2-40B4-BE49-F238E27FC236}">
              <a16:creationId xmlns:a16="http://schemas.microsoft.com/office/drawing/2014/main" id="{6B88176C-6833-4575-A887-04DD113B5C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42669" y="0"/>
          <a:ext cx="800100" cy="415289"/>
        </a:xfrm>
        <a:prstGeom prst="rect">
          <a:avLst/>
        </a:prstGeom>
      </xdr:spPr>
    </xdr:pic>
    <xdr:clientData fPrintsWithSheet="0"/>
  </xdr:oneCellAnchor>
  <xdr:oneCellAnchor>
    <xdr:from>
      <xdr:col>14</xdr:col>
      <xdr:colOff>0</xdr:colOff>
      <xdr:row>0</xdr:row>
      <xdr:rowOff>9525</xdr:rowOff>
    </xdr:from>
    <xdr:ext cx="815340" cy="342900"/>
    <xdr:sp macro="" textlink="">
      <xdr:nvSpPr>
        <xdr:cNvPr id="5" name="CuadroTexto 4">
          <a:hlinkClick xmlns:r="http://schemas.openxmlformats.org/officeDocument/2006/relationships" r:id="rId2"/>
          <a:extLst>
            <a:ext uri="{FF2B5EF4-FFF2-40B4-BE49-F238E27FC236}">
              <a16:creationId xmlns:a16="http://schemas.microsoft.com/office/drawing/2014/main" id="{C7D36F40-2D4F-4C9F-954A-071AF098786F}"/>
            </a:ext>
          </a:extLst>
        </xdr:cNvPr>
        <xdr:cNvSpPr txBox="1">
          <a:spLocks noChangeAspect="1"/>
        </xdr:cNvSpPr>
      </xdr:nvSpPr>
      <xdr:spPr>
        <a:xfrm>
          <a:off x="17514094" y="9525"/>
          <a:ext cx="815340"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419" sz="1100" b="1"/>
            <a:t>MENU</a:t>
          </a:r>
        </a:p>
      </xdr:txBody>
    </xdr:sp>
    <xdr:clientData fPrintsWithSheet="0"/>
  </xdr:oneCellAnchor>
</xdr:wsDr>
</file>

<file path=xl/drawings/drawing5.xml><?xml version="1.0" encoding="utf-8"?>
<xdr:wsDr xmlns:xdr="http://schemas.openxmlformats.org/drawingml/2006/spreadsheetDrawing" xmlns:a="http://schemas.openxmlformats.org/drawingml/2006/main">
  <xdr:oneCellAnchor>
    <xdr:from>
      <xdr:col>13</xdr:col>
      <xdr:colOff>28575</xdr:colOff>
      <xdr:row>0</xdr:row>
      <xdr:rowOff>0</xdr:rowOff>
    </xdr:from>
    <xdr:ext cx="800100" cy="415289"/>
    <xdr:pic>
      <xdr:nvPicPr>
        <xdr:cNvPr id="2" name="Imagen 1" descr="PAP">
          <a:extLst>
            <a:ext uri="{FF2B5EF4-FFF2-40B4-BE49-F238E27FC236}">
              <a16:creationId xmlns:a16="http://schemas.microsoft.com/office/drawing/2014/main" id="{5ABF6BB3-6C92-4B13-9BB0-7D93372886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15039" y="0"/>
          <a:ext cx="800100" cy="415289"/>
        </a:xfrm>
        <a:prstGeom prst="rect">
          <a:avLst/>
        </a:prstGeom>
      </xdr:spPr>
    </xdr:pic>
    <xdr:clientData fPrintsWithSheet="0"/>
  </xdr:oneCellAnchor>
  <xdr:oneCellAnchor>
    <xdr:from>
      <xdr:col>13</xdr:col>
      <xdr:colOff>0</xdr:colOff>
      <xdr:row>0</xdr:row>
      <xdr:rowOff>9525</xdr:rowOff>
    </xdr:from>
    <xdr:ext cx="815340" cy="342900"/>
    <xdr:sp macro="" textlink="">
      <xdr:nvSpPr>
        <xdr:cNvPr id="3" name="CuadroTexto 2">
          <a:hlinkClick xmlns:r="http://schemas.openxmlformats.org/officeDocument/2006/relationships" r:id="rId2"/>
          <a:extLst>
            <a:ext uri="{FF2B5EF4-FFF2-40B4-BE49-F238E27FC236}">
              <a16:creationId xmlns:a16="http://schemas.microsoft.com/office/drawing/2014/main" id="{7BF706B2-927E-4B7D-AA11-F0D37DDF7841}"/>
            </a:ext>
          </a:extLst>
        </xdr:cNvPr>
        <xdr:cNvSpPr txBox="1">
          <a:spLocks noChangeAspect="1"/>
        </xdr:cNvSpPr>
      </xdr:nvSpPr>
      <xdr:spPr>
        <a:xfrm>
          <a:off x="16886464" y="9525"/>
          <a:ext cx="815340"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419" sz="1100" b="1"/>
            <a:t>MENU</a:t>
          </a:r>
        </a:p>
      </xdr:txBody>
    </xdr:sp>
    <xdr:clientData fPrintsWithSheet="0"/>
  </xdr:oneCellAnchor>
</xdr:wsDr>
</file>

<file path=xl/drawings/drawing6.xml><?xml version="1.0" encoding="utf-8"?>
<xdr:wsDr xmlns:xdr="http://schemas.openxmlformats.org/drawingml/2006/spreadsheetDrawing" xmlns:a="http://schemas.openxmlformats.org/drawingml/2006/main">
  <xdr:oneCellAnchor>
    <xdr:from>
      <xdr:col>14</xdr:col>
      <xdr:colOff>28575</xdr:colOff>
      <xdr:row>0</xdr:row>
      <xdr:rowOff>0</xdr:rowOff>
    </xdr:from>
    <xdr:ext cx="800100" cy="415289"/>
    <xdr:pic>
      <xdr:nvPicPr>
        <xdr:cNvPr id="2" name="Imagen 1" descr="PAP">
          <a:extLst>
            <a:ext uri="{FF2B5EF4-FFF2-40B4-BE49-F238E27FC236}">
              <a16:creationId xmlns:a16="http://schemas.microsoft.com/office/drawing/2014/main" id="{AE52F4D8-715E-43A1-A268-AA528819DB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73575" y="0"/>
          <a:ext cx="800100" cy="415289"/>
        </a:xfrm>
        <a:prstGeom prst="rect">
          <a:avLst/>
        </a:prstGeom>
      </xdr:spPr>
    </xdr:pic>
    <xdr:clientData fPrintsWithSheet="0"/>
  </xdr:oneCellAnchor>
  <xdr:oneCellAnchor>
    <xdr:from>
      <xdr:col>14</xdr:col>
      <xdr:colOff>0</xdr:colOff>
      <xdr:row>0</xdr:row>
      <xdr:rowOff>9525</xdr:rowOff>
    </xdr:from>
    <xdr:ext cx="815340" cy="342900"/>
    <xdr:sp macro="" textlink="">
      <xdr:nvSpPr>
        <xdr:cNvPr id="3" name="CuadroTexto 2">
          <a:hlinkClick xmlns:r="http://schemas.openxmlformats.org/officeDocument/2006/relationships" r:id="rId2"/>
          <a:extLst>
            <a:ext uri="{FF2B5EF4-FFF2-40B4-BE49-F238E27FC236}">
              <a16:creationId xmlns:a16="http://schemas.microsoft.com/office/drawing/2014/main" id="{DC0594EB-9766-4C2B-8006-FE396D834AB1}"/>
            </a:ext>
          </a:extLst>
        </xdr:cNvPr>
        <xdr:cNvSpPr txBox="1">
          <a:spLocks noChangeAspect="1"/>
        </xdr:cNvSpPr>
      </xdr:nvSpPr>
      <xdr:spPr>
        <a:xfrm>
          <a:off x="17145000" y="9525"/>
          <a:ext cx="815340"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419" sz="1100" b="1"/>
            <a:t>MENU</a:t>
          </a:r>
        </a:p>
      </xdr:txBody>
    </xdr:sp>
    <xdr:clientData fPrintsWithSheet="0"/>
  </xdr:oneCellAnchor>
</xdr:wsDr>
</file>

<file path=xl/drawings/drawing7.xml><?xml version="1.0" encoding="utf-8"?>
<xdr:wsDr xmlns:xdr="http://schemas.openxmlformats.org/drawingml/2006/spreadsheetDrawing" xmlns:a="http://schemas.openxmlformats.org/drawingml/2006/main">
  <xdr:oneCellAnchor>
    <xdr:from>
      <xdr:col>12</xdr:col>
      <xdr:colOff>945356</xdr:colOff>
      <xdr:row>0</xdr:row>
      <xdr:rowOff>0</xdr:rowOff>
    </xdr:from>
    <xdr:ext cx="800100" cy="415289"/>
    <xdr:pic>
      <xdr:nvPicPr>
        <xdr:cNvPr id="2" name="Imagen 1" descr="PAP">
          <a:extLst>
            <a:ext uri="{FF2B5EF4-FFF2-40B4-BE49-F238E27FC236}">
              <a16:creationId xmlns:a16="http://schemas.microsoft.com/office/drawing/2014/main" id="{7328E9A5-9D09-40C1-A0E0-B35BEF147D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233106" y="0"/>
          <a:ext cx="800100" cy="415289"/>
        </a:xfrm>
        <a:prstGeom prst="rect">
          <a:avLst/>
        </a:prstGeom>
      </xdr:spPr>
    </xdr:pic>
    <xdr:clientData fPrintsWithSheet="0"/>
  </xdr:oneCellAnchor>
  <xdr:oneCellAnchor>
    <xdr:from>
      <xdr:col>12</xdr:col>
      <xdr:colOff>916781</xdr:colOff>
      <xdr:row>0</xdr:row>
      <xdr:rowOff>9525</xdr:rowOff>
    </xdr:from>
    <xdr:ext cx="815340" cy="342900"/>
    <xdr:sp macro="" textlink="">
      <xdr:nvSpPr>
        <xdr:cNvPr id="3" name="CuadroTexto 2">
          <a:hlinkClick xmlns:r="http://schemas.openxmlformats.org/officeDocument/2006/relationships" r:id="rId2"/>
          <a:extLst>
            <a:ext uri="{FF2B5EF4-FFF2-40B4-BE49-F238E27FC236}">
              <a16:creationId xmlns:a16="http://schemas.microsoft.com/office/drawing/2014/main" id="{8F846CF3-D816-4C1A-99F9-B39C040498BE}"/>
            </a:ext>
          </a:extLst>
        </xdr:cNvPr>
        <xdr:cNvSpPr txBox="1">
          <a:spLocks noChangeAspect="1"/>
        </xdr:cNvSpPr>
      </xdr:nvSpPr>
      <xdr:spPr>
        <a:xfrm>
          <a:off x="17204531" y="9525"/>
          <a:ext cx="815340"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419" sz="1100" b="1"/>
            <a:t>MENU</a:t>
          </a:r>
        </a:p>
      </xdr:txBody>
    </xdr:sp>
    <xdr:clientData fPrintsWithSheet="0"/>
  </xdr:oneCellAnchor>
</xdr:wsDr>
</file>

<file path=xl/drawings/drawing8.xml><?xml version="1.0" encoding="utf-8"?>
<xdr:wsDr xmlns:xdr="http://schemas.openxmlformats.org/drawingml/2006/spreadsheetDrawing" xmlns:a="http://schemas.openxmlformats.org/drawingml/2006/main">
  <xdr:oneCellAnchor>
    <xdr:from>
      <xdr:col>14</xdr:col>
      <xdr:colOff>28575</xdr:colOff>
      <xdr:row>0</xdr:row>
      <xdr:rowOff>0</xdr:rowOff>
    </xdr:from>
    <xdr:ext cx="800100" cy="415289"/>
    <xdr:pic>
      <xdr:nvPicPr>
        <xdr:cNvPr id="2" name="Imagen 1" descr="PAP">
          <a:extLst>
            <a:ext uri="{FF2B5EF4-FFF2-40B4-BE49-F238E27FC236}">
              <a16:creationId xmlns:a16="http://schemas.microsoft.com/office/drawing/2014/main" id="{6D7F27D9-4E03-40A1-B8F2-A7629DD630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27575" y="0"/>
          <a:ext cx="800100" cy="415289"/>
        </a:xfrm>
        <a:prstGeom prst="rect">
          <a:avLst/>
        </a:prstGeom>
      </xdr:spPr>
    </xdr:pic>
    <xdr:clientData fPrintsWithSheet="0"/>
  </xdr:oneCellAnchor>
  <xdr:oneCellAnchor>
    <xdr:from>
      <xdr:col>14</xdr:col>
      <xdr:colOff>0</xdr:colOff>
      <xdr:row>0</xdr:row>
      <xdr:rowOff>9525</xdr:rowOff>
    </xdr:from>
    <xdr:ext cx="815340" cy="342900"/>
    <xdr:sp macro="" textlink="">
      <xdr:nvSpPr>
        <xdr:cNvPr id="3" name="CuadroTexto 2">
          <a:hlinkClick xmlns:r="http://schemas.openxmlformats.org/officeDocument/2006/relationships" r:id="rId2"/>
          <a:extLst>
            <a:ext uri="{FF2B5EF4-FFF2-40B4-BE49-F238E27FC236}">
              <a16:creationId xmlns:a16="http://schemas.microsoft.com/office/drawing/2014/main" id="{2E7F34FF-018D-44A3-8BCB-6521EC3C0D42}"/>
            </a:ext>
          </a:extLst>
        </xdr:cNvPr>
        <xdr:cNvSpPr txBox="1">
          <a:spLocks noChangeAspect="1"/>
        </xdr:cNvSpPr>
      </xdr:nvSpPr>
      <xdr:spPr>
        <a:xfrm>
          <a:off x="17399000" y="9525"/>
          <a:ext cx="815340"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419" sz="1100" b="1"/>
            <a:t>MENU</a:t>
          </a:r>
        </a:p>
      </xdr:txBody>
    </xdr:sp>
    <xdr:clientData fPrintsWithSheet="0"/>
  </xdr:oneCellAnchor>
</xdr:wsDr>
</file>

<file path=xl/drawings/drawing9.xml><?xml version="1.0" encoding="utf-8"?>
<xdr:wsDr xmlns:xdr="http://schemas.openxmlformats.org/drawingml/2006/spreadsheetDrawing" xmlns:a="http://schemas.openxmlformats.org/drawingml/2006/main">
  <xdr:oneCellAnchor>
    <xdr:from>
      <xdr:col>13</xdr:col>
      <xdr:colOff>28575</xdr:colOff>
      <xdr:row>0</xdr:row>
      <xdr:rowOff>0</xdr:rowOff>
    </xdr:from>
    <xdr:ext cx="800100" cy="415289"/>
    <xdr:pic>
      <xdr:nvPicPr>
        <xdr:cNvPr id="2" name="Imagen 1" descr="PAP">
          <a:extLst>
            <a:ext uri="{FF2B5EF4-FFF2-40B4-BE49-F238E27FC236}">
              <a16:creationId xmlns:a16="http://schemas.microsoft.com/office/drawing/2014/main" id="{5F60D1B6-37DB-4B35-8C1A-3CD2A10940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02013" y="0"/>
          <a:ext cx="800100" cy="415289"/>
        </a:xfrm>
        <a:prstGeom prst="rect">
          <a:avLst/>
        </a:prstGeom>
      </xdr:spPr>
    </xdr:pic>
    <xdr:clientData fPrintsWithSheet="0"/>
  </xdr:oneCellAnchor>
  <xdr:oneCellAnchor>
    <xdr:from>
      <xdr:col>13</xdr:col>
      <xdr:colOff>0</xdr:colOff>
      <xdr:row>0</xdr:row>
      <xdr:rowOff>9525</xdr:rowOff>
    </xdr:from>
    <xdr:ext cx="815340" cy="342900"/>
    <xdr:sp macro="" textlink="">
      <xdr:nvSpPr>
        <xdr:cNvPr id="3" name="CuadroTexto 2">
          <a:hlinkClick xmlns:r="http://schemas.openxmlformats.org/officeDocument/2006/relationships" r:id="rId2"/>
          <a:extLst>
            <a:ext uri="{FF2B5EF4-FFF2-40B4-BE49-F238E27FC236}">
              <a16:creationId xmlns:a16="http://schemas.microsoft.com/office/drawing/2014/main" id="{0079178F-5EB7-4932-9A8A-964FFB92F70C}"/>
            </a:ext>
          </a:extLst>
        </xdr:cNvPr>
        <xdr:cNvSpPr txBox="1">
          <a:spLocks noChangeAspect="1"/>
        </xdr:cNvSpPr>
      </xdr:nvSpPr>
      <xdr:spPr>
        <a:xfrm>
          <a:off x="16073438" y="9525"/>
          <a:ext cx="815340"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419" sz="1100" b="1"/>
            <a:t>MENU</a:t>
          </a:r>
        </a:p>
      </xdr:txBody>
    </xdr:sp>
    <xdr:clientData fPrint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EAC3F-1E0E-4038-BA99-A69994E0C48B}">
  <dimension ref="A1:I29"/>
  <sheetViews>
    <sheetView tabSelected="1" topLeftCell="A10" workbookViewId="0"/>
  </sheetViews>
  <sheetFormatPr baseColWidth="10" defaultColWidth="0" defaultRowHeight="14.5" zeroHeight="1" x14ac:dyDescent="0.35"/>
  <cols>
    <col min="1" max="5" width="11.54296875" style="65" customWidth="1"/>
    <col min="6" max="6" width="11.54296875" style="60" customWidth="1"/>
    <col min="7" max="7" width="11.54296875" style="65" customWidth="1"/>
    <col min="8" max="8" width="11.7265625" style="65" customWidth="1"/>
    <col min="9" max="16384" width="11.54296875" hidden="1"/>
  </cols>
  <sheetData>
    <row r="1" spans="1:9" ht="15.75" customHeight="1" x14ac:dyDescent="0.35">
      <c r="A1" s="68" t="s">
        <v>532</v>
      </c>
      <c r="B1" s="69" t="s">
        <v>533</v>
      </c>
      <c r="C1" s="69"/>
      <c r="D1" s="69"/>
      <c r="E1" s="69"/>
      <c r="F1" s="69"/>
      <c r="G1" s="69"/>
      <c r="H1" s="70"/>
    </row>
    <row r="2" spans="1:9" ht="15" customHeight="1" x14ac:dyDescent="0.35">
      <c r="A2" s="67"/>
      <c r="B2" s="71"/>
      <c r="C2" s="71"/>
      <c r="D2" s="71"/>
      <c r="E2" s="71"/>
      <c r="F2" s="71"/>
      <c r="G2" s="71"/>
      <c r="H2" s="72"/>
    </row>
    <row r="3" spans="1:9" ht="15" customHeight="1" x14ac:dyDescent="0.35">
      <c r="A3" s="67"/>
      <c r="B3" s="73" t="s">
        <v>531</v>
      </c>
      <c r="C3" s="73"/>
      <c r="D3" s="73"/>
      <c r="E3" s="73"/>
      <c r="F3" s="73"/>
      <c r="G3" s="73"/>
      <c r="H3" s="74"/>
    </row>
    <row r="4" spans="1:9" ht="15" customHeight="1" thickBot="1" x14ac:dyDescent="0.4">
      <c r="A4" s="66"/>
      <c r="B4" s="75"/>
      <c r="C4" s="75"/>
      <c r="D4" s="75"/>
      <c r="E4" s="75"/>
      <c r="F4" s="75"/>
      <c r="G4" s="75"/>
      <c r="H4" s="76"/>
    </row>
    <row r="5" spans="1:9" s="63" customFormat="1" x14ac:dyDescent="0.35">
      <c r="A5" s="65"/>
      <c r="B5" s="65"/>
      <c r="C5" s="65"/>
      <c r="D5" s="65"/>
      <c r="E5" s="65"/>
      <c r="F5" s="60"/>
      <c r="G5" s="65"/>
      <c r="H5" s="65"/>
      <c r="I5" s="61"/>
    </row>
    <row r="6" spans="1:9" s="63" customFormat="1" x14ac:dyDescent="0.35">
      <c r="A6" s="65"/>
      <c r="B6" s="65"/>
      <c r="C6" s="62"/>
      <c r="D6" s="65"/>
      <c r="E6" s="65"/>
      <c r="F6" s="60"/>
      <c r="G6" s="65"/>
      <c r="H6" s="65"/>
      <c r="I6" s="61"/>
    </row>
    <row r="7" spans="1:9" s="63" customFormat="1" x14ac:dyDescent="0.35">
      <c r="A7" s="65"/>
      <c r="B7" s="65"/>
      <c r="C7" s="65"/>
      <c r="D7" s="65"/>
      <c r="E7" s="65"/>
      <c r="F7" s="60"/>
      <c r="G7" s="65"/>
      <c r="H7" s="65"/>
      <c r="I7" s="61"/>
    </row>
    <row r="8" spans="1:9" s="63" customFormat="1" x14ac:dyDescent="0.35">
      <c r="A8" s="65"/>
      <c r="B8" s="65"/>
      <c r="C8" s="65"/>
      <c r="D8" s="65"/>
      <c r="E8" s="65"/>
      <c r="F8" s="60"/>
      <c r="G8" s="65"/>
      <c r="H8" s="65"/>
      <c r="I8" s="61"/>
    </row>
    <row r="9" spans="1:9" s="63" customFormat="1" x14ac:dyDescent="0.35">
      <c r="A9" s="65"/>
      <c r="B9" s="65"/>
      <c r="C9" s="65"/>
      <c r="D9" s="65"/>
      <c r="E9" s="65"/>
      <c r="F9" s="60"/>
      <c r="G9" s="65"/>
      <c r="H9" s="65"/>
      <c r="I9" s="61"/>
    </row>
    <row r="10" spans="1:9" s="63" customFormat="1" x14ac:dyDescent="0.35">
      <c r="A10" s="65"/>
      <c r="B10" s="65"/>
      <c r="C10" s="65"/>
      <c r="D10" s="65"/>
      <c r="E10" s="65"/>
      <c r="F10" s="60"/>
      <c r="G10" s="65"/>
      <c r="H10" s="65"/>
      <c r="I10" s="61"/>
    </row>
    <row r="11" spans="1:9" s="63" customFormat="1" x14ac:dyDescent="0.35">
      <c r="A11" s="65"/>
      <c r="B11" s="65"/>
      <c r="C11" s="65"/>
      <c r="D11" s="65"/>
      <c r="E11" s="65"/>
      <c r="F11" s="60"/>
      <c r="G11" s="65"/>
      <c r="H11" s="65"/>
      <c r="I11" s="61"/>
    </row>
    <row r="12" spans="1:9" s="63" customFormat="1" x14ac:dyDescent="0.35">
      <c r="A12" s="65"/>
      <c r="B12" s="65"/>
      <c r="C12" s="65"/>
      <c r="D12" s="65"/>
      <c r="E12" s="65"/>
      <c r="F12" s="60"/>
      <c r="G12" s="65"/>
      <c r="H12" s="65"/>
      <c r="I12" s="61"/>
    </row>
    <row r="13" spans="1:9" s="63" customFormat="1" x14ac:dyDescent="0.35">
      <c r="A13" s="65"/>
      <c r="B13" s="65"/>
      <c r="C13" s="65"/>
      <c r="D13" s="65"/>
      <c r="E13" s="65"/>
      <c r="F13" s="60"/>
      <c r="G13" s="65"/>
      <c r="H13" s="65"/>
      <c r="I13" s="61"/>
    </row>
    <row r="14" spans="1:9" s="63" customFormat="1" x14ac:dyDescent="0.35">
      <c r="A14" s="65"/>
      <c r="B14" s="65"/>
      <c r="C14" s="65"/>
      <c r="D14" s="65"/>
      <c r="E14" s="65"/>
      <c r="F14" s="60"/>
      <c r="G14" s="65"/>
      <c r="H14" s="65"/>
      <c r="I14" s="61"/>
    </row>
    <row r="15" spans="1:9" s="63" customFormat="1" x14ac:dyDescent="0.35">
      <c r="A15" s="65"/>
      <c r="B15" s="65"/>
      <c r="C15" s="65"/>
      <c r="D15" s="65"/>
      <c r="E15" s="65"/>
      <c r="F15" s="60"/>
      <c r="G15" s="65"/>
      <c r="H15" s="65"/>
      <c r="I15" s="61"/>
    </row>
    <row r="16" spans="1:9" s="63" customFormat="1" x14ac:dyDescent="0.35">
      <c r="A16" s="65"/>
      <c r="B16" s="65"/>
      <c r="C16" s="65"/>
      <c r="D16" s="65"/>
      <c r="E16" s="65"/>
      <c r="F16" s="60"/>
      <c r="G16" s="65"/>
      <c r="H16" s="65"/>
      <c r="I16" s="61"/>
    </row>
    <row r="17" spans="1:9" s="63" customFormat="1" x14ac:dyDescent="0.35">
      <c r="A17" s="65"/>
      <c r="B17" s="65"/>
      <c r="C17" s="65"/>
      <c r="D17" s="65"/>
      <c r="E17" s="65"/>
      <c r="F17" s="60"/>
      <c r="G17" s="65"/>
      <c r="H17" s="65"/>
      <c r="I17" s="61"/>
    </row>
    <row r="18" spans="1:9" s="63" customFormat="1" x14ac:dyDescent="0.35">
      <c r="A18" s="65"/>
      <c r="B18" s="65"/>
      <c r="C18" s="65"/>
      <c r="D18" s="65"/>
      <c r="E18" s="65"/>
      <c r="F18" s="60"/>
      <c r="G18" s="65"/>
      <c r="H18" s="65"/>
      <c r="I18" s="61"/>
    </row>
    <row r="19" spans="1:9" s="63" customFormat="1" x14ac:dyDescent="0.35">
      <c r="A19" s="65"/>
      <c r="B19" s="65"/>
      <c r="C19" s="65"/>
      <c r="D19" s="65"/>
      <c r="E19" s="65"/>
      <c r="F19" s="60"/>
      <c r="G19" s="65"/>
      <c r="H19" s="65"/>
      <c r="I19" s="61"/>
    </row>
    <row r="20" spans="1:9" s="63" customFormat="1" x14ac:dyDescent="0.35">
      <c r="A20" s="65"/>
      <c r="B20" s="65"/>
      <c r="C20" s="65"/>
      <c r="D20" s="65"/>
      <c r="E20" s="65"/>
      <c r="F20" s="60"/>
      <c r="G20" s="65"/>
      <c r="H20" s="65"/>
      <c r="I20" s="61"/>
    </row>
    <row r="21" spans="1:9" s="63" customFormat="1" x14ac:dyDescent="0.35">
      <c r="A21" s="65"/>
      <c r="B21" s="65"/>
      <c r="C21" s="65"/>
      <c r="D21" s="65"/>
      <c r="E21" s="65"/>
      <c r="F21" s="60"/>
      <c r="G21" s="65"/>
      <c r="H21" s="65"/>
      <c r="I21" s="61"/>
    </row>
    <row r="22" spans="1:9" s="63" customFormat="1" x14ac:dyDescent="0.35">
      <c r="A22" s="65"/>
      <c r="B22" s="65"/>
      <c r="C22" s="65"/>
      <c r="D22" s="65"/>
      <c r="E22" s="65"/>
      <c r="F22" s="60"/>
      <c r="G22" s="65"/>
      <c r="H22" s="65"/>
      <c r="I22" s="61"/>
    </row>
    <row r="23" spans="1:9" s="63" customFormat="1" x14ac:dyDescent="0.35">
      <c r="A23" s="65"/>
      <c r="B23" s="65"/>
      <c r="C23" s="65"/>
      <c r="D23" s="65"/>
      <c r="E23" s="65"/>
      <c r="F23" s="60"/>
      <c r="G23" s="65"/>
      <c r="H23" s="65"/>
      <c r="I23" s="61"/>
    </row>
    <row r="24" spans="1:9" s="63" customFormat="1" x14ac:dyDescent="0.35">
      <c r="A24" s="64"/>
      <c r="B24" s="65"/>
      <c r="C24" s="65"/>
      <c r="D24" s="65"/>
      <c r="E24" s="65"/>
      <c r="F24" s="60"/>
      <c r="G24" s="65"/>
      <c r="H24" s="65"/>
      <c r="I24" s="61"/>
    </row>
    <row r="25" spans="1:9" s="63" customFormat="1" x14ac:dyDescent="0.35">
      <c r="A25" s="65"/>
      <c r="B25" s="65"/>
      <c r="C25" s="65"/>
      <c r="D25" s="65"/>
      <c r="E25" s="65"/>
      <c r="F25" s="60"/>
      <c r="G25" s="65"/>
      <c r="H25" s="65"/>
      <c r="I25" s="61"/>
    </row>
    <row r="26" spans="1:9" s="63" customFormat="1" x14ac:dyDescent="0.35">
      <c r="A26" s="65"/>
      <c r="B26" s="65"/>
      <c r="C26" s="65"/>
      <c r="D26" s="65"/>
      <c r="E26" s="65"/>
      <c r="F26" s="60"/>
      <c r="G26" s="65"/>
      <c r="H26" s="65"/>
      <c r="I26" s="61"/>
    </row>
    <row r="27" spans="1:9" s="63" customFormat="1" x14ac:dyDescent="0.35">
      <c r="A27" s="65"/>
      <c r="B27" s="65"/>
      <c r="C27" s="65"/>
      <c r="D27" s="65"/>
      <c r="E27" s="65"/>
      <c r="F27" s="60"/>
      <c r="G27" s="65"/>
      <c r="H27" s="65"/>
      <c r="I27" s="61"/>
    </row>
    <row r="28" spans="1:9" s="63" customFormat="1" x14ac:dyDescent="0.35">
      <c r="A28" s="65"/>
      <c r="B28" s="65"/>
      <c r="C28" s="65"/>
      <c r="D28" s="65"/>
      <c r="E28" s="65"/>
      <c r="F28" s="60"/>
      <c r="G28" s="65"/>
      <c r="H28" s="65"/>
      <c r="I28" s="61"/>
    </row>
    <row r="29" spans="1:9" s="63" customFormat="1" x14ac:dyDescent="0.35">
      <c r="A29" s="65"/>
      <c r="B29" s="65"/>
      <c r="C29" s="65"/>
      <c r="D29" s="65"/>
      <c r="E29" s="65"/>
      <c r="F29" s="60"/>
      <c r="G29" s="65"/>
      <c r="H29" s="65"/>
      <c r="I29" s="61"/>
    </row>
  </sheetData>
  <sheetProtection algorithmName="SHA-512" hashValue="IjKW3VU/NDcFA3HxjiQyFN0GFc1DDXoVpFLYZMysAOwAT5VIhPJtAOoefYj89E6O3kfW9DyVpoapVhhO2n1e3A==" saltValue="oyDmiAuh4EKi9oAiNxLBNw==" spinCount="100000" sheet="1" formatCells="0" formatColumns="0" formatRows="0" insertColumns="0" insertRows="0" insertHyperlinks="0" deleteColumns="0" deleteRows="0" sort="0" autoFilter="0" pivotTables="0"/>
  <mergeCells count="2">
    <mergeCell ref="B1:H2"/>
    <mergeCell ref="B3:H4"/>
  </mergeCells>
  <pageMargins left="0.7" right="0.7" top="0.75" bottom="0.75" header="0.3" footer="0.3"/>
  <pageSetup paperSize="9"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EB423-F5A0-435F-8512-24EAA0CEB198}">
  <sheetPr filterMode="1">
    <tabColor rgb="FF00B050"/>
  </sheetPr>
  <dimension ref="A1:XFA248"/>
  <sheetViews>
    <sheetView showGridLines="0" topLeftCell="B1" zoomScale="80" zoomScaleNormal="80" workbookViewId="0">
      <selection activeCell="O75" sqref="O75"/>
    </sheetView>
  </sheetViews>
  <sheetFormatPr baseColWidth="10" defaultColWidth="0" defaultRowHeight="14.5" zeroHeight="1" x14ac:dyDescent="0.35"/>
  <cols>
    <col min="1" max="1" width="60.26953125" style="5" customWidth="1"/>
    <col min="2" max="13" width="15" bestFit="1" customWidth="1"/>
    <col min="14" max="14" width="16.7265625" bestFit="1" customWidth="1"/>
    <col min="15" max="15" width="12.26953125" bestFit="1" customWidth="1"/>
    <col min="16" max="16381" width="11.453125" hidden="1"/>
    <col min="16382" max="16384" width="4.26953125" hidden="1"/>
  </cols>
  <sheetData>
    <row r="1" spans="1:14" x14ac:dyDescent="0.35">
      <c r="A1" s="77" t="s">
        <v>523</v>
      </c>
      <c r="B1" s="77"/>
      <c r="C1" s="77"/>
      <c r="D1" s="77"/>
      <c r="E1" s="77"/>
      <c r="F1" s="77"/>
      <c r="G1" s="77"/>
      <c r="H1" s="77"/>
      <c r="I1" s="77"/>
      <c r="J1" s="77"/>
      <c r="K1" s="77"/>
      <c r="L1" s="77"/>
      <c r="M1" s="77"/>
      <c r="N1" s="77"/>
    </row>
    <row r="2" spans="1:14" x14ac:dyDescent="0.35">
      <c r="A2" s="77"/>
      <c r="B2" s="77"/>
      <c r="C2" s="77"/>
      <c r="D2" s="77"/>
      <c r="E2" s="77"/>
      <c r="F2" s="77"/>
      <c r="G2" s="77"/>
      <c r="H2" s="77"/>
      <c r="I2" s="77"/>
      <c r="J2" s="77"/>
      <c r="K2" s="77"/>
      <c r="L2" s="77"/>
      <c r="M2" s="77"/>
      <c r="N2" s="77"/>
    </row>
    <row r="3" spans="1:14" ht="15" thickBot="1" x14ac:dyDescent="0.4"/>
    <row r="4" spans="1:14" ht="15" thickBot="1" x14ac:dyDescent="0.4">
      <c r="A4" s="1" t="s">
        <v>0</v>
      </c>
      <c r="B4" s="6">
        <v>44927</v>
      </c>
      <c r="C4" s="6">
        <v>44958</v>
      </c>
      <c r="D4" s="6">
        <v>44986</v>
      </c>
      <c r="E4" s="6">
        <v>45017</v>
      </c>
      <c r="F4" s="6">
        <v>45047</v>
      </c>
      <c r="G4" s="6">
        <v>45078</v>
      </c>
      <c r="H4" s="6">
        <v>45108</v>
      </c>
      <c r="I4" s="6">
        <v>45139</v>
      </c>
      <c r="J4" s="6">
        <v>45170</v>
      </c>
      <c r="K4" s="6">
        <v>45200</v>
      </c>
      <c r="L4" s="6">
        <v>45231</v>
      </c>
      <c r="M4" s="6">
        <v>45261</v>
      </c>
      <c r="N4" s="6" t="s">
        <v>1</v>
      </c>
    </row>
    <row r="5" spans="1:14" x14ac:dyDescent="0.35">
      <c r="A5" s="3" t="s">
        <v>2</v>
      </c>
      <c r="B5" s="8">
        <f>+B6+B15+B18+B24+B28+B36+B40+B42+B51+B58+B62+B66+B72</f>
        <v>15600080.244033335</v>
      </c>
      <c r="C5" s="8">
        <f t="shared" ref="C5:M5" si="0">+C6+C15+C18+C24+C28+C36+C40+C42+C51+C58+C62+C66+C72</f>
        <v>15618075.423333336</v>
      </c>
      <c r="D5" s="8">
        <f t="shared" si="0"/>
        <v>15636070.602633333</v>
      </c>
      <c r="E5" s="8">
        <f t="shared" si="0"/>
        <v>15654065.781933334</v>
      </c>
      <c r="F5" s="8">
        <f t="shared" si="0"/>
        <v>15672060.961233333</v>
      </c>
      <c r="G5" s="8">
        <f t="shared" si="0"/>
        <v>15690056.140533332</v>
      </c>
      <c r="H5" s="8">
        <f t="shared" si="0"/>
        <v>15708051.319833335</v>
      </c>
      <c r="I5" s="8">
        <f t="shared" si="0"/>
        <v>15726046.499133335</v>
      </c>
      <c r="J5" s="8">
        <f t="shared" si="0"/>
        <v>15744041.678433336</v>
      </c>
      <c r="K5" s="8">
        <f t="shared" si="0"/>
        <v>15762036.857733333</v>
      </c>
      <c r="L5" s="8">
        <f t="shared" si="0"/>
        <v>15780032.037033334</v>
      </c>
      <c r="M5" s="8">
        <f t="shared" si="0"/>
        <v>15798027.216333337</v>
      </c>
      <c r="N5" s="8">
        <f>SUM(B5:M5)</f>
        <v>188388644.7622</v>
      </c>
    </row>
    <row r="6" spans="1:14" ht="15" hidden="1" customHeight="1" x14ac:dyDescent="0.35">
      <c r="A6" s="3" t="s">
        <v>3</v>
      </c>
      <c r="B6" s="8">
        <f>SUM(B7:B14)</f>
        <v>0</v>
      </c>
      <c r="C6" s="8">
        <f t="shared" ref="C6:M6" si="1">SUM(C7:C14)</f>
        <v>0</v>
      </c>
      <c r="D6" s="8">
        <f t="shared" si="1"/>
        <v>0</v>
      </c>
      <c r="E6" s="8">
        <f t="shared" si="1"/>
        <v>0</v>
      </c>
      <c r="F6" s="8">
        <f t="shared" si="1"/>
        <v>0</v>
      </c>
      <c r="G6" s="8">
        <f t="shared" si="1"/>
        <v>0</v>
      </c>
      <c r="H6" s="8">
        <f t="shared" si="1"/>
        <v>0</v>
      </c>
      <c r="I6" s="8">
        <f t="shared" si="1"/>
        <v>0</v>
      </c>
      <c r="J6" s="8">
        <f t="shared" si="1"/>
        <v>0</v>
      </c>
      <c r="K6" s="8">
        <f t="shared" si="1"/>
        <v>0</v>
      </c>
      <c r="L6" s="8">
        <f t="shared" si="1"/>
        <v>0</v>
      </c>
      <c r="M6" s="8">
        <f t="shared" si="1"/>
        <v>0</v>
      </c>
      <c r="N6" s="8">
        <f>SUM(B6:M6)</f>
        <v>0</v>
      </c>
    </row>
    <row r="7" spans="1:14" ht="15" hidden="1" customHeight="1" x14ac:dyDescent="0.35">
      <c r="A7" s="2" t="s">
        <v>4</v>
      </c>
      <c r="B7" s="7">
        <f>+'Sup. Consejos Reg'!B7</f>
        <v>0</v>
      </c>
      <c r="C7" s="7">
        <f>+'Sup. Consejos Reg'!C7</f>
        <v>0</v>
      </c>
      <c r="D7" s="7">
        <f>+'Sup. Consejos Reg'!D7</f>
        <v>0</v>
      </c>
      <c r="E7" s="7">
        <f>+'Sup. Consejos Reg'!E7</f>
        <v>0</v>
      </c>
      <c r="F7" s="7">
        <f>+'Sup. Consejos Reg'!F7</f>
        <v>0</v>
      </c>
      <c r="G7" s="7">
        <f>+'Sup. Consejos Reg'!G7</f>
        <v>0</v>
      </c>
      <c r="H7" s="7">
        <f>+'Sup. Consejos Reg'!H7</f>
        <v>0</v>
      </c>
      <c r="I7" s="7">
        <f>+'Sup. Consejos Reg'!I7</f>
        <v>0</v>
      </c>
      <c r="J7" s="7">
        <f>+'Sup. Consejos Reg'!J7</f>
        <v>0</v>
      </c>
      <c r="K7" s="7">
        <f>+'Sup. Consejos Reg'!K7</f>
        <v>0</v>
      </c>
      <c r="L7" s="7">
        <f>+'Sup. Consejos Reg'!L7</f>
        <v>0</v>
      </c>
      <c r="M7" s="7">
        <f>+'Sup. Consejos Reg'!M7</f>
        <v>0</v>
      </c>
      <c r="N7" s="7">
        <f t="shared" ref="N7:N14" si="2">SUM(B7:M7)</f>
        <v>0</v>
      </c>
    </row>
    <row r="8" spans="1:14" ht="15" hidden="1" customHeight="1" x14ac:dyDescent="0.35">
      <c r="A8" s="2" t="s">
        <v>5</v>
      </c>
      <c r="B8" s="7">
        <f>+'Sup. Consejos Reg'!B13</f>
        <v>0</v>
      </c>
      <c r="C8" s="7">
        <f>+'Sup. Consejos Reg'!C13</f>
        <v>0</v>
      </c>
      <c r="D8" s="7">
        <f>+'Sup. Consejos Reg'!D13</f>
        <v>0</v>
      </c>
      <c r="E8" s="7">
        <f>+'Sup. Consejos Reg'!E13</f>
        <v>0</v>
      </c>
      <c r="F8" s="7">
        <f>+'Sup. Consejos Reg'!F13</f>
        <v>0</v>
      </c>
      <c r="G8" s="7">
        <f>+'Sup. Consejos Reg'!G13</f>
        <v>0</v>
      </c>
      <c r="H8" s="7">
        <f>+'Sup. Consejos Reg'!H13</f>
        <v>0</v>
      </c>
      <c r="I8" s="7">
        <f>+'Sup. Consejos Reg'!I13</f>
        <v>0</v>
      </c>
      <c r="J8" s="7">
        <f>+'Sup. Consejos Reg'!J13</f>
        <v>0</v>
      </c>
      <c r="K8" s="7">
        <f>+'Sup. Consejos Reg'!K13</f>
        <v>0</v>
      </c>
      <c r="L8" s="7">
        <f>+'Sup. Consejos Reg'!L13</f>
        <v>0</v>
      </c>
      <c r="M8" s="7">
        <f>+'Sup. Consejos Reg'!M13</f>
        <v>0</v>
      </c>
      <c r="N8" s="7">
        <f t="shared" si="2"/>
        <v>0</v>
      </c>
    </row>
    <row r="9" spans="1:14" ht="15" hidden="1" customHeight="1" x14ac:dyDescent="0.35">
      <c r="A9" s="2" t="s">
        <v>6</v>
      </c>
      <c r="B9" s="7">
        <f>+'Sup. Consejos Reg'!B19</f>
        <v>0</v>
      </c>
      <c r="C9" s="7">
        <f>+'Sup. Consejos Reg'!C19</f>
        <v>0</v>
      </c>
      <c r="D9" s="7">
        <f>+'Sup. Consejos Reg'!D19</f>
        <v>0</v>
      </c>
      <c r="E9" s="7">
        <f>+'Sup. Consejos Reg'!E19</f>
        <v>0</v>
      </c>
      <c r="F9" s="7">
        <f>+'Sup. Consejos Reg'!F19</f>
        <v>0</v>
      </c>
      <c r="G9" s="7">
        <f>+'Sup. Consejos Reg'!G19</f>
        <v>0</v>
      </c>
      <c r="H9" s="7">
        <f>+'Sup. Consejos Reg'!H19</f>
        <v>0</v>
      </c>
      <c r="I9" s="7">
        <f>+'Sup. Consejos Reg'!I19</f>
        <v>0</v>
      </c>
      <c r="J9" s="7">
        <f>+'Sup. Consejos Reg'!J19</f>
        <v>0</v>
      </c>
      <c r="K9" s="7">
        <f>+'Sup. Consejos Reg'!K19</f>
        <v>0</v>
      </c>
      <c r="L9" s="7">
        <f>+'Sup. Consejos Reg'!L19</f>
        <v>0</v>
      </c>
      <c r="M9" s="7">
        <f>+'Sup. Consejos Reg'!M19</f>
        <v>0</v>
      </c>
      <c r="N9" s="7">
        <f t="shared" si="2"/>
        <v>0</v>
      </c>
    </row>
    <row r="10" spans="1:14" ht="15" hidden="1" customHeight="1" x14ac:dyDescent="0.35">
      <c r="A10" s="2" t="s">
        <v>7</v>
      </c>
      <c r="B10" s="7">
        <f>+'Sup. Consejos Reg'!B25</f>
        <v>0</v>
      </c>
      <c r="C10" s="7">
        <f>+'Sup. Consejos Reg'!C25</f>
        <v>0</v>
      </c>
      <c r="D10" s="7">
        <f>+'Sup. Consejos Reg'!D25</f>
        <v>0</v>
      </c>
      <c r="E10" s="7">
        <f>+'Sup. Consejos Reg'!E25</f>
        <v>0</v>
      </c>
      <c r="F10" s="7">
        <f>+'Sup. Consejos Reg'!F25</f>
        <v>0</v>
      </c>
      <c r="G10" s="7">
        <f>+'Sup. Consejos Reg'!G25</f>
        <v>0</v>
      </c>
      <c r="H10" s="7">
        <f>+'Sup. Consejos Reg'!H25</f>
        <v>0</v>
      </c>
      <c r="I10" s="7">
        <f>+'Sup. Consejos Reg'!I25</f>
        <v>0</v>
      </c>
      <c r="J10" s="7">
        <f>+'Sup. Consejos Reg'!J25</f>
        <v>0</v>
      </c>
      <c r="K10" s="7">
        <f>+'Sup. Consejos Reg'!K25</f>
        <v>0</v>
      </c>
      <c r="L10" s="7">
        <f>+'Sup. Consejos Reg'!L25</f>
        <v>0</v>
      </c>
      <c r="M10" s="7">
        <f>+'Sup. Consejos Reg'!M25</f>
        <v>0</v>
      </c>
      <c r="N10" s="7">
        <f t="shared" si="2"/>
        <v>0</v>
      </c>
    </row>
    <row r="11" spans="1:14" ht="15" hidden="1" customHeight="1" x14ac:dyDescent="0.35">
      <c r="A11" s="2" t="s">
        <v>8</v>
      </c>
      <c r="B11" s="7">
        <f>+'Sup. Consejos Reg'!B31</f>
        <v>0</v>
      </c>
      <c r="C11" s="7">
        <f>+'Sup. Consejos Reg'!C31</f>
        <v>0</v>
      </c>
      <c r="D11" s="7">
        <f>+'Sup. Consejos Reg'!D31</f>
        <v>0</v>
      </c>
      <c r="E11" s="7">
        <f>+'Sup. Consejos Reg'!E31</f>
        <v>0</v>
      </c>
      <c r="F11" s="7">
        <f>+'Sup. Consejos Reg'!F31</f>
        <v>0</v>
      </c>
      <c r="G11" s="7">
        <f>+'Sup. Consejos Reg'!G31</f>
        <v>0</v>
      </c>
      <c r="H11" s="7">
        <f>+'Sup. Consejos Reg'!H31</f>
        <v>0</v>
      </c>
      <c r="I11" s="7">
        <f>+'Sup. Consejos Reg'!I31</f>
        <v>0</v>
      </c>
      <c r="J11" s="7">
        <f>+'Sup. Consejos Reg'!J31</f>
        <v>0</v>
      </c>
      <c r="K11" s="7">
        <f>+'Sup. Consejos Reg'!K31</f>
        <v>0</v>
      </c>
      <c r="L11" s="7">
        <f>+'Sup. Consejos Reg'!L31</f>
        <v>0</v>
      </c>
      <c r="M11" s="7">
        <f>+'Sup. Consejos Reg'!M31</f>
        <v>0</v>
      </c>
      <c r="N11" s="7">
        <f t="shared" si="2"/>
        <v>0</v>
      </c>
    </row>
    <row r="12" spans="1:14" ht="15" hidden="1" customHeight="1" x14ac:dyDescent="0.35">
      <c r="A12" s="2" t="s">
        <v>9</v>
      </c>
      <c r="B12" s="7">
        <f>+'Sup. Consejos Reg'!B37</f>
        <v>0</v>
      </c>
      <c r="C12" s="7">
        <f>+'Sup. Consejos Reg'!C37</f>
        <v>0</v>
      </c>
      <c r="D12" s="7">
        <f>+'Sup. Consejos Reg'!D37</f>
        <v>0</v>
      </c>
      <c r="E12" s="7">
        <f>+'Sup. Consejos Reg'!E37</f>
        <v>0</v>
      </c>
      <c r="F12" s="7">
        <f>+'Sup. Consejos Reg'!F37</f>
        <v>0</v>
      </c>
      <c r="G12" s="7">
        <f>+'Sup. Consejos Reg'!G37</f>
        <v>0</v>
      </c>
      <c r="H12" s="7">
        <f>+'Sup. Consejos Reg'!H37</f>
        <v>0</v>
      </c>
      <c r="I12" s="7">
        <f>+'Sup. Consejos Reg'!I37</f>
        <v>0</v>
      </c>
      <c r="J12" s="7">
        <f>+'Sup. Consejos Reg'!J37</f>
        <v>0</v>
      </c>
      <c r="K12" s="7">
        <f>+'Sup. Consejos Reg'!K37</f>
        <v>0</v>
      </c>
      <c r="L12" s="7">
        <f>+'Sup. Consejos Reg'!L37</f>
        <v>0</v>
      </c>
      <c r="M12" s="7">
        <f>+'Sup. Consejos Reg'!M37</f>
        <v>0</v>
      </c>
      <c r="N12" s="7">
        <f t="shared" si="2"/>
        <v>0</v>
      </c>
    </row>
    <row r="13" spans="1:14" ht="15" hidden="1" customHeight="1" x14ac:dyDescent="0.35">
      <c r="A13" s="2" t="s">
        <v>10</v>
      </c>
      <c r="B13" s="7">
        <f>+'Sup. Consejos Reg'!B43</f>
        <v>0</v>
      </c>
      <c r="C13" s="7">
        <f>+'Sup. Consejos Reg'!C43</f>
        <v>0</v>
      </c>
      <c r="D13" s="7">
        <f>+'Sup. Consejos Reg'!D43</f>
        <v>0</v>
      </c>
      <c r="E13" s="7">
        <f>+'Sup. Consejos Reg'!E43</f>
        <v>0</v>
      </c>
      <c r="F13" s="7">
        <f>+'Sup. Consejos Reg'!F43</f>
        <v>0</v>
      </c>
      <c r="G13" s="7">
        <f>+'Sup. Consejos Reg'!G43</f>
        <v>0</v>
      </c>
      <c r="H13" s="7">
        <f>+'Sup. Consejos Reg'!H43</f>
        <v>0</v>
      </c>
      <c r="I13" s="7">
        <f>+'Sup. Consejos Reg'!I43</f>
        <v>0</v>
      </c>
      <c r="J13" s="7">
        <f>+'Sup. Consejos Reg'!J43</f>
        <v>0</v>
      </c>
      <c r="K13" s="7">
        <f>+'Sup. Consejos Reg'!K43</f>
        <v>0</v>
      </c>
      <c r="L13" s="7">
        <f>+'Sup. Consejos Reg'!L43</f>
        <v>0</v>
      </c>
      <c r="M13" s="7">
        <f>+'Sup. Consejos Reg'!M43</f>
        <v>0</v>
      </c>
      <c r="N13" s="7">
        <f t="shared" si="2"/>
        <v>0</v>
      </c>
    </row>
    <row r="14" spans="1:14" ht="15" hidden="1" customHeight="1" x14ac:dyDescent="0.35">
      <c r="A14" s="2" t="s">
        <v>11</v>
      </c>
      <c r="B14" s="7">
        <f>+'Sup. Consejos Reg'!B49</f>
        <v>0</v>
      </c>
      <c r="C14" s="7">
        <f>+'Sup. Consejos Reg'!C49</f>
        <v>0</v>
      </c>
      <c r="D14" s="7">
        <f>+'Sup. Consejos Reg'!D49</f>
        <v>0</v>
      </c>
      <c r="E14" s="7">
        <f>+'Sup. Consejos Reg'!E49</f>
        <v>0</v>
      </c>
      <c r="F14" s="7">
        <f>+'Sup. Consejos Reg'!F49</f>
        <v>0</v>
      </c>
      <c r="G14" s="7">
        <f>+'Sup. Consejos Reg'!G49</f>
        <v>0</v>
      </c>
      <c r="H14" s="7">
        <f>+'Sup. Consejos Reg'!H49</f>
        <v>0</v>
      </c>
      <c r="I14" s="7">
        <f>+'Sup. Consejos Reg'!I49</f>
        <v>0</v>
      </c>
      <c r="J14" s="7">
        <f>+'Sup. Consejos Reg'!J49</f>
        <v>0</v>
      </c>
      <c r="K14" s="7">
        <f>+'Sup. Consejos Reg'!K49</f>
        <v>0</v>
      </c>
      <c r="L14" s="7">
        <f>+'Sup. Consejos Reg'!L49</f>
        <v>0</v>
      </c>
      <c r="M14" s="7">
        <f>+'Sup. Consejos Reg'!M49</f>
        <v>0</v>
      </c>
      <c r="N14" s="7">
        <f t="shared" si="2"/>
        <v>0</v>
      </c>
    </row>
    <row r="15" spans="1:14" ht="15" hidden="1" customHeight="1" x14ac:dyDescent="0.35">
      <c r="A15" s="3" t="s">
        <v>12</v>
      </c>
      <c r="B15" s="8">
        <f>SUM(B16:B17)</f>
        <v>0</v>
      </c>
      <c r="C15" s="8">
        <f t="shared" ref="C15:M15" si="3">SUM(C16:C17)</f>
        <v>0</v>
      </c>
      <c r="D15" s="8">
        <f t="shared" si="3"/>
        <v>0</v>
      </c>
      <c r="E15" s="8">
        <f t="shared" si="3"/>
        <v>0</v>
      </c>
      <c r="F15" s="8">
        <f t="shared" si="3"/>
        <v>0</v>
      </c>
      <c r="G15" s="8">
        <f t="shared" si="3"/>
        <v>0</v>
      </c>
      <c r="H15" s="8">
        <f t="shared" si="3"/>
        <v>0</v>
      </c>
      <c r="I15" s="8">
        <f t="shared" si="3"/>
        <v>0</v>
      </c>
      <c r="J15" s="8">
        <f t="shared" si="3"/>
        <v>0</v>
      </c>
      <c r="K15" s="8">
        <f t="shared" si="3"/>
        <v>0</v>
      </c>
      <c r="L15" s="8">
        <f t="shared" si="3"/>
        <v>0</v>
      </c>
      <c r="M15" s="8">
        <f t="shared" si="3"/>
        <v>0</v>
      </c>
      <c r="N15" s="8">
        <f t="shared" ref="N15:N28" si="4">SUM(B15:M15)</f>
        <v>0</v>
      </c>
    </row>
    <row r="16" spans="1:14" ht="15" hidden="1" customHeight="1" x14ac:dyDescent="0.35">
      <c r="A16" s="2" t="s">
        <v>13</v>
      </c>
      <c r="B16" s="7">
        <f>+'Sup. Consejos Reg'!B55</f>
        <v>0</v>
      </c>
      <c r="C16" s="7">
        <f>+'Sup. Consejos Reg'!C55</f>
        <v>0</v>
      </c>
      <c r="D16" s="7">
        <f>+'Sup. Consejos Reg'!D55</f>
        <v>0</v>
      </c>
      <c r="E16" s="7">
        <f>+'Sup. Consejos Reg'!E55</f>
        <v>0</v>
      </c>
      <c r="F16" s="7">
        <f>+'Sup. Consejos Reg'!F55</f>
        <v>0</v>
      </c>
      <c r="G16" s="7">
        <f>+'Sup. Consejos Reg'!G55</f>
        <v>0</v>
      </c>
      <c r="H16" s="7">
        <f>+'Sup. Consejos Reg'!H55</f>
        <v>0</v>
      </c>
      <c r="I16" s="7">
        <f>+'Sup. Consejos Reg'!I55</f>
        <v>0</v>
      </c>
      <c r="J16" s="7">
        <f>+'Sup. Consejos Reg'!J55</f>
        <v>0</v>
      </c>
      <c r="K16" s="7">
        <f>+'Sup. Consejos Reg'!K55</f>
        <v>0</v>
      </c>
      <c r="L16" s="7">
        <f>+'Sup. Consejos Reg'!L55</f>
        <v>0</v>
      </c>
      <c r="M16" s="7">
        <f>+'Sup. Consejos Reg'!M55</f>
        <v>0</v>
      </c>
      <c r="N16" s="7">
        <f t="shared" si="4"/>
        <v>0</v>
      </c>
    </row>
    <row r="17" spans="1:14" ht="15" hidden="1" customHeight="1" x14ac:dyDescent="0.35">
      <c r="A17" s="2" t="s">
        <v>14</v>
      </c>
      <c r="B17" s="7">
        <f>+'Sup. Consejos Reg'!B61</f>
        <v>0</v>
      </c>
      <c r="C17" s="7">
        <f>+'Sup. Consejos Reg'!C61</f>
        <v>0</v>
      </c>
      <c r="D17" s="7">
        <f>+'Sup. Consejos Reg'!D61</f>
        <v>0</v>
      </c>
      <c r="E17" s="7">
        <f>+'Sup. Consejos Reg'!E61</f>
        <v>0</v>
      </c>
      <c r="F17" s="7">
        <f>+'Sup. Consejos Reg'!F61</f>
        <v>0</v>
      </c>
      <c r="G17" s="7">
        <f>+'Sup. Consejos Reg'!G61</f>
        <v>0</v>
      </c>
      <c r="H17" s="7">
        <f>+'Sup. Consejos Reg'!H61</f>
        <v>0</v>
      </c>
      <c r="I17" s="7">
        <f>+'Sup. Consejos Reg'!I61</f>
        <v>0</v>
      </c>
      <c r="J17" s="7">
        <f>+'Sup. Consejos Reg'!J61</f>
        <v>0</v>
      </c>
      <c r="K17" s="7">
        <f>+'Sup. Consejos Reg'!K61</f>
        <v>0</v>
      </c>
      <c r="L17" s="7">
        <f>+'Sup. Consejos Reg'!L61</f>
        <v>0</v>
      </c>
      <c r="M17" s="7">
        <f>+'Sup. Consejos Reg'!M61</f>
        <v>0</v>
      </c>
      <c r="N17" s="7">
        <f t="shared" si="4"/>
        <v>0</v>
      </c>
    </row>
    <row r="18" spans="1:14" ht="15" hidden="1" customHeight="1" x14ac:dyDescent="0.35">
      <c r="A18" s="3" t="s">
        <v>15</v>
      </c>
      <c r="B18" s="8">
        <f>SUM(B19:B23)</f>
        <v>0</v>
      </c>
      <c r="C18" s="8">
        <f t="shared" ref="C18:M18" si="5">SUM(C19:C23)</f>
        <v>0</v>
      </c>
      <c r="D18" s="8">
        <f t="shared" si="5"/>
        <v>0</v>
      </c>
      <c r="E18" s="8">
        <f t="shared" si="5"/>
        <v>0</v>
      </c>
      <c r="F18" s="8">
        <f t="shared" si="5"/>
        <v>0</v>
      </c>
      <c r="G18" s="8">
        <f t="shared" si="5"/>
        <v>0</v>
      </c>
      <c r="H18" s="8">
        <f t="shared" si="5"/>
        <v>0</v>
      </c>
      <c r="I18" s="8">
        <f t="shared" si="5"/>
        <v>0</v>
      </c>
      <c r="J18" s="8">
        <f t="shared" si="5"/>
        <v>0</v>
      </c>
      <c r="K18" s="8">
        <f t="shared" si="5"/>
        <v>0</v>
      </c>
      <c r="L18" s="8">
        <f t="shared" si="5"/>
        <v>0</v>
      </c>
      <c r="M18" s="8">
        <f t="shared" si="5"/>
        <v>0</v>
      </c>
      <c r="N18" s="8">
        <f t="shared" si="4"/>
        <v>0</v>
      </c>
    </row>
    <row r="19" spans="1:14" ht="15" hidden="1" customHeight="1" x14ac:dyDescent="0.35">
      <c r="A19" s="2" t="s">
        <v>16</v>
      </c>
      <c r="B19" s="7">
        <f>+'Sup. Consejos Reg'!B67</f>
        <v>0</v>
      </c>
      <c r="C19" s="7">
        <f>+'Sup. Consejos Reg'!C67</f>
        <v>0</v>
      </c>
      <c r="D19" s="7">
        <f>+'Sup. Consejos Reg'!D67</f>
        <v>0</v>
      </c>
      <c r="E19" s="7">
        <f>+'Sup. Consejos Reg'!E67</f>
        <v>0</v>
      </c>
      <c r="F19" s="7">
        <f>+'Sup. Consejos Reg'!F67</f>
        <v>0</v>
      </c>
      <c r="G19" s="7">
        <f>+'Sup. Consejos Reg'!G67</f>
        <v>0</v>
      </c>
      <c r="H19" s="7">
        <f>+'Sup. Consejos Reg'!H67</f>
        <v>0</v>
      </c>
      <c r="I19" s="7">
        <f>+'Sup. Consejos Reg'!I67</f>
        <v>0</v>
      </c>
      <c r="J19" s="7">
        <f>+'Sup. Consejos Reg'!J67</f>
        <v>0</v>
      </c>
      <c r="K19" s="7">
        <f>+'Sup. Consejos Reg'!K67</f>
        <v>0</v>
      </c>
      <c r="L19" s="7">
        <f>+'Sup. Consejos Reg'!L67</f>
        <v>0</v>
      </c>
      <c r="M19" s="7">
        <f>+'Sup. Consejos Reg'!M67</f>
        <v>0</v>
      </c>
      <c r="N19" s="7">
        <f t="shared" si="4"/>
        <v>0</v>
      </c>
    </row>
    <row r="20" spans="1:14" ht="15" hidden="1" customHeight="1" x14ac:dyDescent="0.35">
      <c r="A20" s="2" t="s">
        <v>17</v>
      </c>
      <c r="B20" s="7">
        <f>+'Sup. Consejos Reg'!B73</f>
        <v>0</v>
      </c>
      <c r="C20" s="7">
        <f>+'Sup. Consejos Reg'!C73</f>
        <v>0</v>
      </c>
      <c r="D20" s="7">
        <f>+'Sup. Consejos Reg'!D73</f>
        <v>0</v>
      </c>
      <c r="E20" s="7">
        <f>+'Sup. Consejos Reg'!E73</f>
        <v>0</v>
      </c>
      <c r="F20" s="7">
        <f>+'Sup. Consejos Reg'!F73</f>
        <v>0</v>
      </c>
      <c r="G20" s="7">
        <f>+'Sup. Consejos Reg'!G73</f>
        <v>0</v>
      </c>
      <c r="H20" s="7">
        <f>+'Sup. Consejos Reg'!H73</f>
        <v>0</v>
      </c>
      <c r="I20" s="7">
        <f>+'Sup. Consejos Reg'!I73</f>
        <v>0</v>
      </c>
      <c r="J20" s="7">
        <f>+'Sup. Consejos Reg'!J73</f>
        <v>0</v>
      </c>
      <c r="K20" s="7">
        <f>+'Sup. Consejos Reg'!K73</f>
        <v>0</v>
      </c>
      <c r="L20" s="7">
        <f>+'Sup. Consejos Reg'!L73</f>
        <v>0</v>
      </c>
      <c r="M20" s="7">
        <f>+'Sup. Consejos Reg'!M73</f>
        <v>0</v>
      </c>
      <c r="N20" s="7">
        <f t="shared" si="4"/>
        <v>0</v>
      </c>
    </row>
    <row r="21" spans="1:14" ht="15" hidden="1" customHeight="1" x14ac:dyDescent="0.35">
      <c r="A21" s="2" t="s">
        <v>18</v>
      </c>
      <c r="B21" s="7">
        <f>+'Sup. Consejos Reg'!B79</f>
        <v>0</v>
      </c>
      <c r="C21" s="7">
        <f>+'Sup. Consejos Reg'!C79</f>
        <v>0</v>
      </c>
      <c r="D21" s="7">
        <f>+'Sup. Consejos Reg'!D79</f>
        <v>0</v>
      </c>
      <c r="E21" s="7">
        <f>+'Sup. Consejos Reg'!E79</f>
        <v>0</v>
      </c>
      <c r="F21" s="7">
        <f>+'Sup. Consejos Reg'!F79</f>
        <v>0</v>
      </c>
      <c r="G21" s="7">
        <f>+'Sup. Consejos Reg'!G79</f>
        <v>0</v>
      </c>
      <c r="H21" s="7">
        <f>+'Sup. Consejos Reg'!H79</f>
        <v>0</v>
      </c>
      <c r="I21" s="7">
        <f>+'Sup. Consejos Reg'!I79</f>
        <v>0</v>
      </c>
      <c r="J21" s="7">
        <f>+'Sup. Consejos Reg'!J79</f>
        <v>0</v>
      </c>
      <c r="K21" s="7">
        <f>+'Sup. Consejos Reg'!K79</f>
        <v>0</v>
      </c>
      <c r="L21" s="7">
        <f>+'Sup. Consejos Reg'!L79</f>
        <v>0</v>
      </c>
      <c r="M21" s="7">
        <f>+'Sup. Consejos Reg'!M79</f>
        <v>0</v>
      </c>
      <c r="N21" s="7">
        <f t="shared" si="4"/>
        <v>0</v>
      </c>
    </row>
    <row r="22" spans="1:14" ht="15" hidden="1" customHeight="1" x14ac:dyDescent="0.35">
      <c r="A22" s="2" t="s">
        <v>19</v>
      </c>
      <c r="B22" s="7">
        <f>+'Sup. Consejos Reg'!B85</f>
        <v>0</v>
      </c>
      <c r="C22" s="7">
        <f>+'Sup. Consejos Reg'!C85</f>
        <v>0</v>
      </c>
      <c r="D22" s="7">
        <f>+'Sup. Consejos Reg'!D85</f>
        <v>0</v>
      </c>
      <c r="E22" s="7">
        <f>+'Sup. Consejos Reg'!E85</f>
        <v>0</v>
      </c>
      <c r="F22" s="7">
        <f>+'Sup. Consejos Reg'!F85</f>
        <v>0</v>
      </c>
      <c r="G22" s="7">
        <f>+'Sup. Consejos Reg'!G85</f>
        <v>0</v>
      </c>
      <c r="H22" s="7">
        <f>+'Sup. Consejos Reg'!H85</f>
        <v>0</v>
      </c>
      <c r="I22" s="7">
        <f>+'Sup. Consejos Reg'!I85</f>
        <v>0</v>
      </c>
      <c r="J22" s="7">
        <f>+'Sup. Consejos Reg'!J85</f>
        <v>0</v>
      </c>
      <c r="K22" s="7">
        <f>+'Sup. Consejos Reg'!K85</f>
        <v>0</v>
      </c>
      <c r="L22" s="7">
        <f>+'Sup. Consejos Reg'!L85</f>
        <v>0</v>
      </c>
      <c r="M22" s="7">
        <f>+'Sup. Consejos Reg'!M85</f>
        <v>0</v>
      </c>
      <c r="N22" s="7">
        <f t="shared" si="4"/>
        <v>0</v>
      </c>
    </row>
    <row r="23" spans="1:14" ht="15" hidden="1" customHeight="1" x14ac:dyDescent="0.35">
      <c r="A23" s="2" t="s">
        <v>20</v>
      </c>
      <c r="B23" s="7">
        <f>+'Sup. Consejos Reg'!B91</f>
        <v>0</v>
      </c>
      <c r="C23" s="7">
        <f>+'Sup. Consejos Reg'!C91</f>
        <v>0</v>
      </c>
      <c r="D23" s="7">
        <f>+'Sup. Consejos Reg'!D91</f>
        <v>0</v>
      </c>
      <c r="E23" s="7">
        <f>+'Sup. Consejos Reg'!E91</f>
        <v>0</v>
      </c>
      <c r="F23" s="7">
        <f>+'Sup. Consejos Reg'!F91</f>
        <v>0</v>
      </c>
      <c r="G23" s="7">
        <f>+'Sup. Consejos Reg'!G91</f>
        <v>0</v>
      </c>
      <c r="H23" s="7">
        <f>+'Sup. Consejos Reg'!H91</f>
        <v>0</v>
      </c>
      <c r="I23" s="7">
        <f>+'Sup. Consejos Reg'!I91</f>
        <v>0</v>
      </c>
      <c r="J23" s="7">
        <f>+'Sup. Consejos Reg'!J91</f>
        <v>0</v>
      </c>
      <c r="K23" s="7">
        <f>+'Sup. Consejos Reg'!K91</f>
        <v>0</v>
      </c>
      <c r="L23" s="7">
        <f>+'Sup. Consejos Reg'!L91</f>
        <v>0</v>
      </c>
      <c r="M23" s="7">
        <f>+'Sup. Consejos Reg'!M91</f>
        <v>0</v>
      </c>
      <c r="N23" s="7">
        <f t="shared" si="4"/>
        <v>0</v>
      </c>
    </row>
    <row r="24" spans="1:14" ht="15" hidden="1" customHeight="1" x14ac:dyDescent="0.35">
      <c r="A24" s="3" t="s">
        <v>21</v>
      </c>
      <c r="B24" s="8">
        <f>SUM(B25:B27)</f>
        <v>0</v>
      </c>
      <c r="C24" s="8">
        <f t="shared" ref="C24:M24" si="6">SUM(C25:C27)</f>
        <v>0</v>
      </c>
      <c r="D24" s="8">
        <f t="shared" si="6"/>
        <v>0</v>
      </c>
      <c r="E24" s="8">
        <f t="shared" si="6"/>
        <v>0</v>
      </c>
      <c r="F24" s="8">
        <f t="shared" si="6"/>
        <v>0</v>
      </c>
      <c r="G24" s="8">
        <f t="shared" si="6"/>
        <v>0</v>
      </c>
      <c r="H24" s="8">
        <f t="shared" si="6"/>
        <v>0</v>
      </c>
      <c r="I24" s="8">
        <f t="shared" si="6"/>
        <v>0</v>
      </c>
      <c r="J24" s="8">
        <f t="shared" si="6"/>
        <v>0</v>
      </c>
      <c r="K24" s="8">
        <f t="shared" si="6"/>
        <v>0</v>
      </c>
      <c r="L24" s="8">
        <f t="shared" si="6"/>
        <v>0</v>
      </c>
      <c r="M24" s="8">
        <f t="shared" si="6"/>
        <v>0</v>
      </c>
      <c r="N24" s="8">
        <f t="shared" si="4"/>
        <v>0</v>
      </c>
    </row>
    <row r="25" spans="1:14" ht="15" hidden="1" customHeight="1" x14ac:dyDescent="0.35">
      <c r="A25" s="2" t="s">
        <v>22</v>
      </c>
      <c r="B25" s="7">
        <f>+'Sup. Consejos Reg'!B97</f>
        <v>0</v>
      </c>
      <c r="C25" s="7">
        <f>+'Sup. Consejos Reg'!C97</f>
        <v>0</v>
      </c>
      <c r="D25" s="7">
        <f>+'Sup. Consejos Reg'!D97</f>
        <v>0</v>
      </c>
      <c r="E25" s="7">
        <f>+'Sup. Consejos Reg'!E97</f>
        <v>0</v>
      </c>
      <c r="F25" s="7">
        <f>+'Sup. Consejos Reg'!F97</f>
        <v>0</v>
      </c>
      <c r="G25" s="7">
        <f>+'Sup. Consejos Reg'!G97</f>
        <v>0</v>
      </c>
      <c r="H25" s="7">
        <f>+'Sup. Consejos Reg'!H97</f>
        <v>0</v>
      </c>
      <c r="I25" s="7">
        <f>+'Sup. Consejos Reg'!I97</f>
        <v>0</v>
      </c>
      <c r="J25" s="7">
        <f>+'Sup. Consejos Reg'!J97</f>
        <v>0</v>
      </c>
      <c r="K25" s="7">
        <f>+'Sup. Consejos Reg'!K97</f>
        <v>0</v>
      </c>
      <c r="L25" s="7">
        <f>+'Sup. Consejos Reg'!L97</f>
        <v>0</v>
      </c>
      <c r="M25" s="7">
        <f>+'Sup. Consejos Reg'!M97</f>
        <v>0</v>
      </c>
      <c r="N25" s="7">
        <f t="shared" si="4"/>
        <v>0</v>
      </c>
    </row>
    <row r="26" spans="1:14" ht="15" hidden="1" customHeight="1" x14ac:dyDescent="0.35">
      <c r="A26" s="2" t="s">
        <v>23</v>
      </c>
      <c r="B26" s="7">
        <f>+'Sup. Consejos Reg'!B102</f>
        <v>0</v>
      </c>
      <c r="C26" s="7">
        <f>+'Sup. Consejos Reg'!C102</f>
        <v>0</v>
      </c>
      <c r="D26" s="7">
        <f>+'Sup. Consejos Reg'!D102</f>
        <v>0</v>
      </c>
      <c r="E26" s="7">
        <f>+'Sup. Consejos Reg'!E102</f>
        <v>0</v>
      </c>
      <c r="F26" s="7">
        <f>+'Sup. Consejos Reg'!F102</f>
        <v>0</v>
      </c>
      <c r="G26" s="7">
        <f>+'Sup. Consejos Reg'!G102</f>
        <v>0</v>
      </c>
      <c r="H26" s="7">
        <f>+'Sup. Consejos Reg'!H102</f>
        <v>0</v>
      </c>
      <c r="I26" s="7">
        <f>+'Sup. Consejos Reg'!I102</f>
        <v>0</v>
      </c>
      <c r="J26" s="7">
        <f>+'Sup. Consejos Reg'!J102</f>
        <v>0</v>
      </c>
      <c r="K26" s="7">
        <f>+'Sup. Consejos Reg'!K102</f>
        <v>0</v>
      </c>
      <c r="L26" s="7">
        <f>+'Sup. Consejos Reg'!L102</f>
        <v>0</v>
      </c>
      <c r="M26" s="7">
        <f>+'Sup. Consejos Reg'!M102</f>
        <v>0</v>
      </c>
      <c r="N26" s="7">
        <f t="shared" si="4"/>
        <v>0</v>
      </c>
    </row>
    <row r="27" spans="1:14" ht="15" hidden="1" customHeight="1" x14ac:dyDescent="0.35">
      <c r="A27" s="2" t="s">
        <v>24</v>
      </c>
      <c r="B27" s="7">
        <f>+'Sup. Consejos Reg'!B107</f>
        <v>0</v>
      </c>
      <c r="C27" s="7">
        <f>+'Sup. Consejos Reg'!C107</f>
        <v>0</v>
      </c>
      <c r="D27" s="7">
        <f>+'Sup. Consejos Reg'!D107</f>
        <v>0</v>
      </c>
      <c r="E27" s="7">
        <f>+'Sup. Consejos Reg'!E107</f>
        <v>0</v>
      </c>
      <c r="F27" s="7">
        <f>+'Sup. Consejos Reg'!F107</f>
        <v>0</v>
      </c>
      <c r="G27" s="7">
        <f>+'Sup. Consejos Reg'!G107</f>
        <v>0</v>
      </c>
      <c r="H27" s="7">
        <f>+'Sup. Consejos Reg'!H107</f>
        <v>0</v>
      </c>
      <c r="I27" s="7">
        <f>+'Sup. Consejos Reg'!I107</f>
        <v>0</v>
      </c>
      <c r="J27" s="7">
        <f>+'Sup. Consejos Reg'!J107</f>
        <v>0</v>
      </c>
      <c r="K27" s="7">
        <f>+'Sup. Consejos Reg'!K107</f>
        <v>0</v>
      </c>
      <c r="L27" s="7">
        <f>+'Sup. Consejos Reg'!L107</f>
        <v>0</v>
      </c>
      <c r="M27" s="7">
        <f>+'Sup. Consejos Reg'!M107</f>
        <v>0</v>
      </c>
      <c r="N27" s="7">
        <f t="shared" si="4"/>
        <v>0</v>
      </c>
    </row>
    <row r="28" spans="1:14" ht="15" hidden="1" customHeight="1" x14ac:dyDescent="0.35">
      <c r="A28" s="3" t="s">
        <v>25</v>
      </c>
      <c r="B28" s="8">
        <f>SUM(B29:B35)</f>
        <v>0</v>
      </c>
      <c r="C28" s="8">
        <f t="shared" ref="C28:M28" si="7">SUM(C29:C35)</f>
        <v>0</v>
      </c>
      <c r="D28" s="8">
        <f t="shared" si="7"/>
        <v>0</v>
      </c>
      <c r="E28" s="8">
        <f t="shared" si="7"/>
        <v>0</v>
      </c>
      <c r="F28" s="8">
        <f t="shared" si="7"/>
        <v>0</v>
      </c>
      <c r="G28" s="8">
        <f t="shared" si="7"/>
        <v>0</v>
      </c>
      <c r="H28" s="8">
        <f t="shared" si="7"/>
        <v>0</v>
      </c>
      <c r="I28" s="8">
        <f t="shared" si="7"/>
        <v>0</v>
      </c>
      <c r="J28" s="8">
        <f t="shared" si="7"/>
        <v>0</v>
      </c>
      <c r="K28" s="8">
        <f t="shared" si="7"/>
        <v>0</v>
      </c>
      <c r="L28" s="8">
        <f t="shared" si="7"/>
        <v>0</v>
      </c>
      <c r="M28" s="8">
        <f t="shared" si="7"/>
        <v>0</v>
      </c>
      <c r="N28" s="8">
        <f t="shared" si="4"/>
        <v>0</v>
      </c>
    </row>
    <row r="29" spans="1:14" ht="15" hidden="1" customHeight="1" x14ac:dyDescent="0.35">
      <c r="A29" s="2" t="s">
        <v>26</v>
      </c>
      <c r="B29" s="7">
        <f>+'Sup. Consejos Reg'!B112</f>
        <v>0</v>
      </c>
      <c r="C29" s="7">
        <f>+'Sup. Consejos Reg'!C112</f>
        <v>0</v>
      </c>
      <c r="D29" s="7">
        <f>+'Sup. Consejos Reg'!D112</f>
        <v>0</v>
      </c>
      <c r="E29" s="7">
        <f>+'Sup. Consejos Reg'!E112</f>
        <v>0</v>
      </c>
      <c r="F29" s="7">
        <f>+'Sup. Consejos Reg'!F112</f>
        <v>0</v>
      </c>
      <c r="G29" s="7">
        <f>+'Sup. Consejos Reg'!G112</f>
        <v>0</v>
      </c>
      <c r="H29" s="7">
        <f>+'Sup. Consejos Reg'!H112</f>
        <v>0</v>
      </c>
      <c r="I29" s="7">
        <f>+'Sup. Consejos Reg'!I112</f>
        <v>0</v>
      </c>
      <c r="J29" s="7">
        <f>+'Sup. Consejos Reg'!J112</f>
        <v>0</v>
      </c>
      <c r="K29" s="7">
        <f>+'Sup. Consejos Reg'!K112</f>
        <v>0</v>
      </c>
      <c r="L29" s="7">
        <f>+'Sup. Consejos Reg'!L112</f>
        <v>0</v>
      </c>
      <c r="M29" s="7">
        <f>+'Sup. Consejos Reg'!M112</f>
        <v>0</v>
      </c>
      <c r="N29" s="7">
        <f t="shared" ref="N29:N35" si="8">SUM(B29:M29)</f>
        <v>0</v>
      </c>
    </row>
    <row r="30" spans="1:14" ht="15" hidden="1" customHeight="1" x14ac:dyDescent="0.35">
      <c r="A30" s="2" t="s">
        <v>27</v>
      </c>
      <c r="B30" s="7">
        <f>+'Sup. Consejos Reg'!B118</f>
        <v>0</v>
      </c>
      <c r="C30" s="7">
        <f>+'Sup. Consejos Reg'!C118</f>
        <v>0</v>
      </c>
      <c r="D30" s="7">
        <f>+'Sup. Consejos Reg'!D118</f>
        <v>0</v>
      </c>
      <c r="E30" s="7">
        <f>+'Sup. Consejos Reg'!E118</f>
        <v>0</v>
      </c>
      <c r="F30" s="7">
        <f>+'Sup. Consejos Reg'!F118</f>
        <v>0</v>
      </c>
      <c r="G30" s="7">
        <f>+'Sup. Consejos Reg'!G118</f>
        <v>0</v>
      </c>
      <c r="H30" s="7">
        <f>+'Sup. Consejos Reg'!H118</f>
        <v>0</v>
      </c>
      <c r="I30" s="7">
        <f>+'Sup. Consejos Reg'!I118</f>
        <v>0</v>
      </c>
      <c r="J30" s="7">
        <f>+'Sup. Consejos Reg'!J118</f>
        <v>0</v>
      </c>
      <c r="K30" s="7">
        <f>+'Sup. Consejos Reg'!K118</f>
        <v>0</v>
      </c>
      <c r="L30" s="7">
        <f>+'Sup. Consejos Reg'!L118</f>
        <v>0</v>
      </c>
      <c r="M30" s="7">
        <f>+'Sup. Consejos Reg'!M118</f>
        <v>0</v>
      </c>
      <c r="N30" s="7">
        <f t="shared" si="8"/>
        <v>0</v>
      </c>
    </row>
    <row r="31" spans="1:14" ht="15" hidden="1" customHeight="1" x14ac:dyDescent="0.35">
      <c r="A31" s="2" t="s">
        <v>28</v>
      </c>
      <c r="B31" s="7">
        <f>+'Sup. Consejos Reg'!B124</f>
        <v>0</v>
      </c>
      <c r="C31" s="7">
        <f>+'Sup. Consejos Reg'!C124</f>
        <v>0</v>
      </c>
      <c r="D31" s="7">
        <f>+'Sup. Consejos Reg'!D124</f>
        <v>0</v>
      </c>
      <c r="E31" s="7">
        <f>+'Sup. Consejos Reg'!E124</f>
        <v>0</v>
      </c>
      <c r="F31" s="7">
        <f>+'Sup. Consejos Reg'!F124</f>
        <v>0</v>
      </c>
      <c r="G31" s="7">
        <f>+'Sup. Consejos Reg'!G124</f>
        <v>0</v>
      </c>
      <c r="H31" s="7">
        <f>+'Sup. Consejos Reg'!H124</f>
        <v>0</v>
      </c>
      <c r="I31" s="7">
        <f>+'Sup. Consejos Reg'!I124</f>
        <v>0</v>
      </c>
      <c r="J31" s="7">
        <f>+'Sup. Consejos Reg'!J124</f>
        <v>0</v>
      </c>
      <c r="K31" s="7">
        <f>+'Sup. Consejos Reg'!K124</f>
        <v>0</v>
      </c>
      <c r="L31" s="7">
        <f>+'Sup. Consejos Reg'!L124</f>
        <v>0</v>
      </c>
      <c r="M31" s="7">
        <f>+'Sup. Consejos Reg'!M124</f>
        <v>0</v>
      </c>
      <c r="N31" s="7">
        <f t="shared" si="8"/>
        <v>0</v>
      </c>
    </row>
    <row r="32" spans="1:14" ht="15" hidden="1" customHeight="1" x14ac:dyDescent="0.35">
      <c r="A32" s="2" t="s">
        <v>29</v>
      </c>
      <c r="B32" s="7">
        <f>+'Sup. Consejos Reg'!B130</f>
        <v>0</v>
      </c>
      <c r="C32" s="7">
        <f>+'Sup. Consejos Reg'!C130</f>
        <v>0</v>
      </c>
      <c r="D32" s="7">
        <f>+'Sup. Consejos Reg'!D130</f>
        <v>0</v>
      </c>
      <c r="E32" s="7">
        <f>+'Sup. Consejos Reg'!E130</f>
        <v>0</v>
      </c>
      <c r="F32" s="7">
        <f>+'Sup. Consejos Reg'!F130</f>
        <v>0</v>
      </c>
      <c r="G32" s="7">
        <f>+'Sup. Consejos Reg'!G130</f>
        <v>0</v>
      </c>
      <c r="H32" s="7">
        <f>+'Sup. Consejos Reg'!H130</f>
        <v>0</v>
      </c>
      <c r="I32" s="7">
        <f>+'Sup. Consejos Reg'!I130</f>
        <v>0</v>
      </c>
      <c r="J32" s="7">
        <f>+'Sup. Consejos Reg'!J130</f>
        <v>0</v>
      </c>
      <c r="K32" s="7">
        <f>+'Sup. Consejos Reg'!K130</f>
        <v>0</v>
      </c>
      <c r="L32" s="7">
        <f>+'Sup. Consejos Reg'!L130</f>
        <v>0</v>
      </c>
      <c r="M32" s="7">
        <f>+'Sup. Consejos Reg'!M130</f>
        <v>0</v>
      </c>
      <c r="N32" s="7">
        <f t="shared" si="8"/>
        <v>0</v>
      </c>
    </row>
    <row r="33" spans="1:14" ht="15" hidden="1" customHeight="1" x14ac:dyDescent="0.35">
      <c r="A33" s="2" t="s">
        <v>30</v>
      </c>
      <c r="B33" s="7">
        <f>+'Sup. Consejos Reg'!B136</f>
        <v>0</v>
      </c>
      <c r="C33" s="7">
        <f>+'Sup. Consejos Reg'!C136</f>
        <v>0</v>
      </c>
      <c r="D33" s="7">
        <f>+'Sup. Consejos Reg'!D136</f>
        <v>0</v>
      </c>
      <c r="E33" s="7">
        <f>+'Sup. Consejos Reg'!E136</f>
        <v>0</v>
      </c>
      <c r="F33" s="7">
        <f>+'Sup. Consejos Reg'!F136</f>
        <v>0</v>
      </c>
      <c r="G33" s="7">
        <f>+'Sup. Consejos Reg'!G136</f>
        <v>0</v>
      </c>
      <c r="H33" s="7">
        <f>+'Sup. Consejos Reg'!H136</f>
        <v>0</v>
      </c>
      <c r="I33" s="7">
        <f>+'Sup. Consejos Reg'!I136</f>
        <v>0</v>
      </c>
      <c r="J33" s="7">
        <f>+'Sup. Consejos Reg'!J136</f>
        <v>0</v>
      </c>
      <c r="K33" s="7">
        <f>+'Sup. Consejos Reg'!K136</f>
        <v>0</v>
      </c>
      <c r="L33" s="7">
        <f>+'Sup. Consejos Reg'!L136</f>
        <v>0</v>
      </c>
      <c r="M33" s="7">
        <f>+'Sup. Consejos Reg'!M136</f>
        <v>0</v>
      </c>
      <c r="N33" s="7">
        <f t="shared" si="8"/>
        <v>0</v>
      </c>
    </row>
    <row r="34" spans="1:14" ht="15" hidden="1" customHeight="1" x14ac:dyDescent="0.35">
      <c r="A34" s="2" t="s">
        <v>31</v>
      </c>
      <c r="B34" s="7">
        <f>+'Sup. Consejos Reg'!B142</f>
        <v>0</v>
      </c>
      <c r="C34" s="7">
        <f>+'Sup. Consejos Reg'!C142</f>
        <v>0</v>
      </c>
      <c r="D34" s="7">
        <f>+'Sup. Consejos Reg'!D142</f>
        <v>0</v>
      </c>
      <c r="E34" s="7">
        <f>+'Sup. Consejos Reg'!E142</f>
        <v>0</v>
      </c>
      <c r="F34" s="7">
        <f>+'Sup. Consejos Reg'!F142</f>
        <v>0</v>
      </c>
      <c r="G34" s="7">
        <f>+'Sup. Consejos Reg'!G142</f>
        <v>0</v>
      </c>
      <c r="H34" s="7">
        <f>+'Sup. Consejos Reg'!H142</f>
        <v>0</v>
      </c>
      <c r="I34" s="7">
        <f>+'Sup. Consejos Reg'!I142</f>
        <v>0</v>
      </c>
      <c r="J34" s="7">
        <f>+'Sup. Consejos Reg'!J142</f>
        <v>0</v>
      </c>
      <c r="K34" s="7">
        <f>+'Sup. Consejos Reg'!K142</f>
        <v>0</v>
      </c>
      <c r="L34" s="7">
        <f>+'Sup. Consejos Reg'!L142</f>
        <v>0</v>
      </c>
      <c r="M34" s="7">
        <f>+'Sup. Consejos Reg'!M142</f>
        <v>0</v>
      </c>
      <c r="N34" s="7">
        <f t="shared" si="8"/>
        <v>0</v>
      </c>
    </row>
    <row r="35" spans="1:14" ht="15" hidden="1" customHeight="1" x14ac:dyDescent="0.35">
      <c r="A35" s="2" t="s">
        <v>32</v>
      </c>
      <c r="B35" s="7">
        <f>+'Sup. Consejos Reg'!B148</f>
        <v>0</v>
      </c>
      <c r="C35" s="7">
        <f>+'Sup. Consejos Reg'!C148</f>
        <v>0</v>
      </c>
      <c r="D35" s="7">
        <f>+'Sup. Consejos Reg'!D148</f>
        <v>0</v>
      </c>
      <c r="E35" s="7">
        <f>+'Sup. Consejos Reg'!E148</f>
        <v>0</v>
      </c>
      <c r="F35" s="7">
        <f>+'Sup. Consejos Reg'!F148</f>
        <v>0</v>
      </c>
      <c r="G35" s="7">
        <f>+'Sup. Consejos Reg'!G148</f>
        <v>0</v>
      </c>
      <c r="H35" s="7">
        <f>+'Sup. Consejos Reg'!H148</f>
        <v>0</v>
      </c>
      <c r="I35" s="7">
        <f>+'Sup. Consejos Reg'!I148</f>
        <v>0</v>
      </c>
      <c r="J35" s="7">
        <f>+'Sup. Consejos Reg'!J148</f>
        <v>0</v>
      </c>
      <c r="K35" s="7">
        <f>+'Sup. Consejos Reg'!K148</f>
        <v>0</v>
      </c>
      <c r="L35" s="7">
        <f>+'Sup. Consejos Reg'!L148</f>
        <v>0</v>
      </c>
      <c r="M35" s="7">
        <f>+'Sup. Consejos Reg'!M148</f>
        <v>0</v>
      </c>
      <c r="N35" s="7">
        <f t="shared" si="8"/>
        <v>0</v>
      </c>
    </row>
    <row r="36" spans="1:14" ht="15" hidden="1" customHeight="1" x14ac:dyDescent="0.35">
      <c r="A36" s="3" t="s">
        <v>33</v>
      </c>
      <c r="B36" s="8">
        <f>SUM(B37:B39)</f>
        <v>0</v>
      </c>
      <c r="C36" s="8">
        <f t="shared" ref="C36:M36" si="9">SUM(C37:C39)</f>
        <v>0</v>
      </c>
      <c r="D36" s="8">
        <f t="shared" si="9"/>
        <v>0</v>
      </c>
      <c r="E36" s="8">
        <f t="shared" si="9"/>
        <v>0</v>
      </c>
      <c r="F36" s="8">
        <f t="shared" si="9"/>
        <v>0</v>
      </c>
      <c r="G36" s="8">
        <f t="shared" si="9"/>
        <v>0</v>
      </c>
      <c r="H36" s="8">
        <f t="shared" si="9"/>
        <v>0</v>
      </c>
      <c r="I36" s="8">
        <f t="shared" si="9"/>
        <v>0</v>
      </c>
      <c r="J36" s="8">
        <f t="shared" si="9"/>
        <v>0</v>
      </c>
      <c r="K36" s="8">
        <f t="shared" si="9"/>
        <v>0</v>
      </c>
      <c r="L36" s="8">
        <f t="shared" si="9"/>
        <v>0</v>
      </c>
      <c r="M36" s="8">
        <f t="shared" si="9"/>
        <v>0</v>
      </c>
      <c r="N36" s="8">
        <f t="shared" ref="N36:N42" si="10">SUM(B36:M36)</f>
        <v>0</v>
      </c>
    </row>
    <row r="37" spans="1:14" ht="15" hidden="1" customHeight="1" x14ac:dyDescent="0.35">
      <c r="A37" s="2" t="s">
        <v>34</v>
      </c>
      <c r="B37" s="7">
        <f>+'Sup. Consejos Reg'!B154</f>
        <v>0</v>
      </c>
      <c r="C37" s="7">
        <f>+'Sup. Consejos Reg'!C154</f>
        <v>0</v>
      </c>
      <c r="D37" s="7">
        <f>+'Sup. Consejos Reg'!D154</f>
        <v>0</v>
      </c>
      <c r="E37" s="7">
        <f>+'Sup. Consejos Reg'!E154</f>
        <v>0</v>
      </c>
      <c r="F37" s="7">
        <f>+'Sup. Consejos Reg'!F154</f>
        <v>0</v>
      </c>
      <c r="G37" s="7">
        <f>+'Sup. Consejos Reg'!G154</f>
        <v>0</v>
      </c>
      <c r="H37" s="7">
        <f>+'Sup. Consejos Reg'!H154</f>
        <v>0</v>
      </c>
      <c r="I37" s="7">
        <f>+'Sup. Consejos Reg'!I154</f>
        <v>0</v>
      </c>
      <c r="J37" s="7">
        <f>+'Sup. Consejos Reg'!J154</f>
        <v>0</v>
      </c>
      <c r="K37" s="7">
        <f>+'Sup. Consejos Reg'!K154</f>
        <v>0</v>
      </c>
      <c r="L37" s="7">
        <f>+'Sup. Consejos Reg'!L154</f>
        <v>0</v>
      </c>
      <c r="M37" s="7">
        <f>+'Sup. Consejos Reg'!M154</f>
        <v>0</v>
      </c>
      <c r="N37" s="7">
        <f t="shared" si="10"/>
        <v>0</v>
      </c>
    </row>
    <row r="38" spans="1:14" ht="15" hidden="1" customHeight="1" x14ac:dyDescent="0.35">
      <c r="A38" s="2" t="s">
        <v>35</v>
      </c>
      <c r="B38" s="7">
        <f>+'Sup. Consejos Reg'!B160</f>
        <v>0</v>
      </c>
      <c r="C38" s="7">
        <f>+'Sup. Consejos Reg'!C160</f>
        <v>0</v>
      </c>
      <c r="D38" s="7">
        <f>+'Sup. Consejos Reg'!D160</f>
        <v>0</v>
      </c>
      <c r="E38" s="7">
        <f>+'Sup. Consejos Reg'!E160</f>
        <v>0</v>
      </c>
      <c r="F38" s="7">
        <f>+'Sup. Consejos Reg'!F160</f>
        <v>0</v>
      </c>
      <c r="G38" s="7">
        <f>+'Sup. Consejos Reg'!G160</f>
        <v>0</v>
      </c>
      <c r="H38" s="7">
        <f>+'Sup. Consejos Reg'!H160</f>
        <v>0</v>
      </c>
      <c r="I38" s="7">
        <f>+'Sup. Consejos Reg'!I160</f>
        <v>0</v>
      </c>
      <c r="J38" s="7">
        <f>+'Sup. Consejos Reg'!J160</f>
        <v>0</v>
      </c>
      <c r="K38" s="7">
        <f>+'Sup. Consejos Reg'!K160</f>
        <v>0</v>
      </c>
      <c r="L38" s="7">
        <f>+'Sup. Consejos Reg'!L160</f>
        <v>0</v>
      </c>
      <c r="M38" s="7">
        <f>+'Sup. Consejos Reg'!M160</f>
        <v>0</v>
      </c>
      <c r="N38" s="7">
        <f t="shared" si="10"/>
        <v>0</v>
      </c>
    </row>
    <row r="39" spans="1:14" ht="15" hidden="1" customHeight="1" x14ac:dyDescent="0.35">
      <c r="A39" s="2" t="s">
        <v>36</v>
      </c>
      <c r="B39" s="7">
        <f>+'Sup. Consejos Reg'!B166</f>
        <v>0</v>
      </c>
      <c r="C39" s="7">
        <f>+'Sup. Consejos Reg'!C166</f>
        <v>0</v>
      </c>
      <c r="D39" s="7">
        <f>+'Sup. Consejos Reg'!D166</f>
        <v>0</v>
      </c>
      <c r="E39" s="7">
        <f>+'Sup. Consejos Reg'!E166</f>
        <v>0</v>
      </c>
      <c r="F39" s="7">
        <f>+'Sup. Consejos Reg'!F166</f>
        <v>0</v>
      </c>
      <c r="G39" s="7">
        <f>+'Sup. Consejos Reg'!G166</f>
        <v>0</v>
      </c>
      <c r="H39" s="7">
        <f>+'Sup. Consejos Reg'!H166</f>
        <v>0</v>
      </c>
      <c r="I39" s="7">
        <f>+'Sup. Consejos Reg'!I166</f>
        <v>0</v>
      </c>
      <c r="J39" s="7">
        <f>+'Sup. Consejos Reg'!J166</f>
        <v>0</v>
      </c>
      <c r="K39" s="7">
        <f>+'Sup. Consejos Reg'!K166</f>
        <v>0</v>
      </c>
      <c r="L39" s="7">
        <f>+'Sup. Consejos Reg'!L166</f>
        <v>0</v>
      </c>
      <c r="M39" s="7">
        <f>+'Sup. Consejos Reg'!M166</f>
        <v>0</v>
      </c>
      <c r="N39" s="7">
        <f t="shared" si="10"/>
        <v>0</v>
      </c>
    </row>
    <row r="40" spans="1:14" ht="15" hidden="1" customHeight="1" x14ac:dyDescent="0.35">
      <c r="A40" s="3" t="s">
        <v>37</v>
      </c>
      <c r="B40" s="8">
        <f>SUM(B41)</f>
        <v>0</v>
      </c>
      <c r="C40" s="8">
        <f t="shared" ref="C40:M40" si="11">SUM(C41)</f>
        <v>0</v>
      </c>
      <c r="D40" s="8">
        <f t="shared" si="11"/>
        <v>0</v>
      </c>
      <c r="E40" s="8">
        <f t="shared" si="11"/>
        <v>0</v>
      </c>
      <c r="F40" s="8">
        <f t="shared" si="11"/>
        <v>0</v>
      </c>
      <c r="G40" s="8">
        <f t="shared" si="11"/>
        <v>0</v>
      </c>
      <c r="H40" s="8">
        <f t="shared" si="11"/>
        <v>0</v>
      </c>
      <c r="I40" s="8">
        <f t="shared" si="11"/>
        <v>0</v>
      </c>
      <c r="J40" s="8">
        <f t="shared" si="11"/>
        <v>0</v>
      </c>
      <c r="K40" s="8">
        <f t="shared" si="11"/>
        <v>0</v>
      </c>
      <c r="L40" s="8">
        <f t="shared" si="11"/>
        <v>0</v>
      </c>
      <c r="M40" s="8">
        <f t="shared" si="11"/>
        <v>0</v>
      </c>
      <c r="N40" s="8">
        <f t="shared" si="10"/>
        <v>0</v>
      </c>
    </row>
    <row r="41" spans="1:14" ht="15" hidden="1" customHeight="1" x14ac:dyDescent="0.35">
      <c r="A41" s="2" t="s">
        <v>38</v>
      </c>
      <c r="B41" s="7">
        <f>+'Sup. Consejos Reg'!B178</f>
        <v>0</v>
      </c>
      <c r="C41" s="7">
        <f>+'Sup. Consejos Reg'!C178</f>
        <v>0</v>
      </c>
      <c r="D41" s="7">
        <f>+'Sup. Consejos Reg'!D178</f>
        <v>0</v>
      </c>
      <c r="E41" s="7">
        <f>+'Sup. Consejos Reg'!E178</f>
        <v>0</v>
      </c>
      <c r="F41" s="7">
        <f>+'Sup. Consejos Reg'!F178</f>
        <v>0</v>
      </c>
      <c r="G41" s="7">
        <f>+'Sup. Consejos Reg'!G178</f>
        <v>0</v>
      </c>
      <c r="H41" s="7">
        <f>+'Sup. Consejos Reg'!H178</f>
        <v>0</v>
      </c>
      <c r="I41" s="7">
        <f>+'Sup. Consejos Reg'!I178</f>
        <v>0</v>
      </c>
      <c r="J41" s="7">
        <f>+'Sup. Consejos Reg'!J178</f>
        <v>0</v>
      </c>
      <c r="K41" s="7">
        <f>+'Sup. Consejos Reg'!K178</f>
        <v>0</v>
      </c>
      <c r="L41" s="7">
        <f>+'Sup. Consejos Reg'!L178</f>
        <v>0</v>
      </c>
      <c r="M41" s="7">
        <f>+'Sup. Consejos Reg'!M178</f>
        <v>0</v>
      </c>
      <c r="N41" s="7">
        <f t="shared" si="10"/>
        <v>0</v>
      </c>
    </row>
    <row r="42" spans="1:14" x14ac:dyDescent="0.35">
      <c r="A42" s="3" t="s">
        <v>39</v>
      </c>
      <c r="B42" s="8">
        <f>SUM(B43:B50)</f>
        <v>48333.333333333336</v>
      </c>
      <c r="C42" s="8">
        <f t="shared" ref="C42:M42" si="12">SUM(C43:C50)</f>
        <v>48333.333333333336</v>
      </c>
      <c r="D42" s="8">
        <f t="shared" si="12"/>
        <v>48333.333333333336</v>
      </c>
      <c r="E42" s="8">
        <f t="shared" si="12"/>
        <v>48333.333333333336</v>
      </c>
      <c r="F42" s="8">
        <f t="shared" si="12"/>
        <v>48333.333333333336</v>
      </c>
      <c r="G42" s="8">
        <f t="shared" si="12"/>
        <v>48333.333333333336</v>
      </c>
      <c r="H42" s="8">
        <f t="shared" si="12"/>
        <v>48333.333333333336</v>
      </c>
      <c r="I42" s="8">
        <f t="shared" si="12"/>
        <v>48333.333333333336</v>
      </c>
      <c r="J42" s="8">
        <f t="shared" si="12"/>
        <v>48333.333333333336</v>
      </c>
      <c r="K42" s="8">
        <f t="shared" si="12"/>
        <v>48333.333333333336</v>
      </c>
      <c r="L42" s="8">
        <f t="shared" si="12"/>
        <v>48333.333333333336</v>
      </c>
      <c r="M42" s="8">
        <f t="shared" si="12"/>
        <v>48333.333333333336</v>
      </c>
      <c r="N42" s="8">
        <f t="shared" si="10"/>
        <v>580000</v>
      </c>
    </row>
    <row r="43" spans="1:14" ht="15" hidden="1" customHeight="1" x14ac:dyDescent="0.35">
      <c r="A43" s="2" t="s">
        <v>40</v>
      </c>
      <c r="B43" s="7">
        <f>+'Sup. Consejos Reg'!B184</f>
        <v>0</v>
      </c>
      <c r="C43" s="7">
        <f>+'Sup. Consejos Reg'!C184</f>
        <v>0</v>
      </c>
      <c r="D43" s="7">
        <f>+'Sup. Consejos Reg'!D184</f>
        <v>0</v>
      </c>
      <c r="E43" s="7">
        <f>+'Sup. Consejos Reg'!E184</f>
        <v>0</v>
      </c>
      <c r="F43" s="7">
        <f>+'Sup. Consejos Reg'!F184</f>
        <v>0</v>
      </c>
      <c r="G43" s="7">
        <f>+'Sup. Consejos Reg'!G184</f>
        <v>0</v>
      </c>
      <c r="H43" s="7">
        <f>+'Sup. Consejos Reg'!H184</f>
        <v>0</v>
      </c>
      <c r="I43" s="7">
        <f>+'Sup. Consejos Reg'!I184</f>
        <v>0</v>
      </c>
      <c r="J43" s="7">
        <f>+'Sup. Consejos Reg'!J184</f>
        <v>0</v>
      </c>
      <c r="K43" s="7">
        <f>+'Sup. Consejos Reg'!K184</f>
        <v>0</v>
      </c>
      <c r="L43" s="7">
        <f>+'Sup. Consejos Reg'!L184</f>
        <v>0</v>
      </c>
      <c r="M43" s="7">
        <f>+'Sup. Consejos Reg'!M184</f>
        <v>0</v>
      </c>
      <c r="N43" s="7">
        <f t="shared" ref="N43:N50" si="13">SUM(B43:M43)</f>
        <v>0</v>
      </c>
    </row>
    <row r="44" spans="1:14" ht="15" hidden="1" customHeight="1" x14ac:dyDescent="0.35">
      <c r="A44" s="2" t="s">
        <v>41</v>
      </c>
      <c r="B44" s="7">
        <f>+'Sup. Consejos Reg'!B190</f>
        <v>0</v>
      </c>
      <c r="C44" s="7">
        <f>+'Sup. Consejos Reg'!C190</f>
        <v>0</v>
      </c>
      <c r="D44" s="7">
        <f>+'Sup. Consejos Reg'!D190</f>
        <v>0</v>
      </c>
      <c r="E44" s="7">
        <f>+'Sup. Consejos Reg'!E190</f>
        <v>0</v>
      </c>
      <c r="F44" s="7">
        <f>+'Sup. Consejos Reg'!F190</f>
        <v>0</v>
      </c>
      <c r="G44" s="7">
        <f>+'Sup. Consejos Reg'!G190</f>
        <v>0</v>
      </c>
      <c r="H44" s="7">
        <f>+'Sup. Consejos Reg'!H190</f>
        <v>0</v>
      </c>
      <c r="I44" s="7">
        <f>+'Sup. Consejos Reg'!I190</f>
        <v>0</v>
      </c>
      <c r="J44" s="7">
        <f>+'Sup. Consejos Reg'!J190</f>
        <v>0</v>
      </c>
      <c r="K44" s="7">
        <f>+'Sup. Consejos Reg'!K190</f>
        <v>0</v>
      </c>
      <c r="L44" s="7">
        <f>+'Sup. Consejos Reg'!L190</f>
        <v>0</v>
      </c>
      <c r="M44" s="7">
        <f>+'Sup. Consejos Reg'!M190</f>
        <v>0</v>
      </c>
      <c r="N44" s="7">
        <f t="shared" si="13"/>
        <v>0</v>
      </c>
    </row>
    <row r="45" spans="1:14" x14ac:dyDescent="0.35">
      <c r="A45" s="2" t="s">
        <v>42</v>
      </c>
      <c r="B45" s="7">
        <f>+'Sup. Consejos Reg'!B196</f>
        <v>48333.333333333336</v>
      </c>
      <c r="C45" s="7">
        <f>+'Sup. Consejos Reg'!C196</f>
        <v>48333.333333333336</v>
      </c>
      <c r="D45" s="7">
        <f>+'Sup. Consejos Reg'!D196</f>
        <v>48333.333333333336</v>
      </c>
      <c r="E45" s="7">
        <f>+'Sup. Consejos Reg'!E196</f>
        <v>48333.333333333336</v>
      </c>
      <c r="F45" s="7">
        <f>+'Sup. Consejos Reg'!F196</f>
        <v>48333.333333333336</v>
      </c>
      <c r="G45" s="7">
        <f>+'Sup. Consejos Reg'!G196</f>
        <v>48333.333333333336</v>
      </c>
      <c r="H45" s="7">
        <f>+'Sup. Consejos Reg'!H196</f>
        <v>48333.333333333336</v>
      </c>
      <c r="I45" s="7">
        <f>+'Sup. Consejos Reg'!I196</f>
        <v>48333.333333333336</v>
      </c>
      <c r="J45" s="7">
        <f>+'Sup. Consejos Reg'!J196</f>
        <v>48333.333333333336</v>
      </c>
      <c r="K45" s="7">
        <f>+'Sup. Consejos Reg'!K196</f>
        <v>48333.333333333336</v>
      </c>
      <c r="L45" s="7">
        <f>+'Sup. Consejos Reg'!L196</f>
        <v>48333.333333333336</v>
      </c>
      <c r="M45" s="7">
        <f>+'Sup. Consejos Reg'!M196</f>
        <v>48333.333333333336</v>
      </c>
      <c r="N45" s="7">
        <f t="shared" si="13"/>
        <v>580000</v>
      </c>
    </row>
    <row r="46" spans="1:14" ht="15" hidden="1" customHeight="1" x14ac:dyDescent="0.35">
      <c r="A46" s="2" t="s">
        <v>43</v>
      </c>
      <c r="B46" s="7">
        <f>+'Sup. Consejos Reg'!B202</f>
        <v>0</v>
      </c>
      <c r="C46" s="7">
        <f>+'Sup. Consejos Reg'!C202</f>
        <v>0</v>
      </c>
      <c r="D46" s="7">
        <f>+'Sup. Consejos Reg'!D202</f>
        <v>0</v>
      </c>
      <c r="E46" s="7">
        <f>+'Sup. Consejos Reg'!E202</f>
        <v>0</v>
      </c>
      <c r="F46" s="7">
        <f>+'Sup. Consejos Reg'!F202</f>
        <v>0</v>
      </c>
      <c r="G46" s="7">
        <f>+'Sup. Consejos Reg'!G202</f>
        <v>0</v>
      </c>
      <c r="H46" s="7">
        <f>+'Sup. Consejos Reg'!H202</f>
        <v>0</v>
      </c>
      <c r="I46" s="7">
        <f>+'Sup. Consejos Reg'!I202</f>
        <v>0</v>
      </c>
      <c r="J46" s="7">
        <f>+'Sup. Consejos Reg'!J202</f>
        <v>0</v>
      </c>
      <c r="K46" s="7">
        <f>+'Sup. Consejos Reg'!K202</f>
        <v>0</v>
      </c>
      <c r="L46" s="7">
        <f>+'Sup. Consejos Reg'!L202</f>
        <v>0</v>
      </c>
      <c r="M46" s="7">
        <f>+'Sup. Consejos Reg'!M202</f>
        <v>0</v>
      </c>
      <c r="N46" s="7">
        <f t="shared" si="13"/>
        <v>0</v>
      </c>
    </row>
    <row r="47" spans="1:14" ht="15" hidden="1" customHeight="1" x14ac:dyDescent="0.35">
      <c r="A47" s="2" t="s">
        <v>44</v>
      </c>
      <c r="B47" s="7">
        <f>+'Sup. Consejos Reg'!B208</f>
        <v>0</v>
      </c>
      <c r="C47" s="7">
        <f>+'Sup. Consejos Reg'!C208</f>
        <v>0</v>
      </c>
      <c r="D47" s="7">
        <f>+'Sup. Consejos Reg'!D208</f>
        <v>0</v>
      </c>
      <c r="E47" s="7">
        <f>+'Sup. Consejos Reg'!E208</f>
        <v>0</v>
      </c>
      <c r="F47" s="7">
        <f>+'Sup. Consejos Reg'!F208</f>
        <v>0</v>
      </c>
      <c r="G47" s="7">
        <f>+'Sup. Consejos Reg'!G208</f>
        <v>0</v>
      </c>
      <c r="H47" s="7">
        <f>+'Sup. Consejos Reg'!H208</f>
        <v>0</v>
      </c>
      <c r="I47" s="7">
        <f>+'Sup. Consejos Reg'!I208</f>
        <v>0</v>
      </c>
      <c r="J47" s="7">
        <f>+'Sup. Consejos Reg'!J208</f>
        <v>0</v>
      </c>
      <c r="K47" s="7">
        <f>+'Sup. Consejos Reg'!K208</f>
        <v>0</v>
      </c>
      <c r="L47" s="7">
        <f>+'Sup. Consejos Reg'!L208</f>
        <v>0</v>
      </c>
      <c r="M47" s="7">
        <f>+'Sup. Consejos Reg'!M208</f>
        <v>0</v>
      </c>
      <c r="N47" s="7">
        <f t="shared" si="13"/>
        <v>0</v>
      </c>
    </row>
    <row r="48" spans="1:14" ht="15" hidden="1" customHeight="1" x14ac:dyDescent="0.35">
      <c r="A48" s="2" t="s">
        <v>45</v>
      </c>
      <c r="B48" s="7">
        <f>+'Sup. Consejos Reg'!B214</f>
        <v>0</v>
      </c>
      <c r="C48" s="7">
        <f>+'Sup. Consejos Reg'!C214</f>
        <v>0</v>
      </c>
      <c r="D48" s="7">
        <f>+'Sup. Consejos Reg'!D214</f>
        <v>0</v>
      </c>
      <c r="E48" s="7">
        <f>+'Sup. Consejos Reg'!E214</f>
        <v>0</v>
      </c>
      <c r="F48" s="7">
        <f>+'Sup. Consejos Reg'!F214</f>
        <v>0</v>
      </c>
      <c r="G48" s="7">
        <f>+'Sup. Consejos Reg'!G214</f>
        <v>0</v>
      </c>
      <c r="H48" s="7">
        <f>+'Sup. Consejos Reg'!H214</f>
        <v>0</v>
      </c>
      <c r="I48" s="7">
        <f>+'Sup. Consejos Reg'!I214</f>
        <v>0</v>
      </c>
      <c r="J48" s="7">
        <f>+'Sup. Consejos Reg'!J214</f>
        <v>0</v>
      </c>
      <c r="K48" s="7">
        <f>+'Sup. Consejos Reg'!K214</f>
        <v>0</v>
      </c>
      <c r="L48" s="7">
        <f>+'Sup. Consejos Reg'!L214</f>
        <v>0</v>
      </c>
      <c r="M48" s="7">
        <f>+'Sup. Consejos Reg'!M214</f>
        <v>0</v>
      </c>
      <c r="N48" s="7">
        <f t="shared" si="13"/>
        <v>0</v>
      </c>
    </row>
    <row r="49" spans="1:14" ht="15" hidden="1" customHeight="1" x14ac:dyDescent="0.35">
      <c r="A49" s="2" t="s">
        <v>46</v>
      </c>
      <c r="B49" s="7">
        <f>+'Sup. Consejos Reg'!B220</f>
        <v>0</v>
      </c>
      <c r="C49" s="7">
        <f>+'Sup. Consejos Reg'!C220</f>
        <v>0</v>
      </c>
      <c r="D49" s="7">
        <f>+'Sup. Consejos Reg'!D220</f>
        <v>0</v>
      </c>
      <c r="E49" s="7">
        <f>+'Sup. Consejos Reg'!E220</f>
        <v>0</v>
      </c>
      <c r="F49" s="7">
        <f>+'Sup. Consejos Reg'!F220</f>
        <v>0</v>
      </c>
      <c r="G49" s="7">
        <f>+'Sup. Consejos Reg'!G220</f>
        <v>0</v>
      </c>
      <c r="H49" s="7">
        <f>+'Sup. Consejos Reg'!H220</f>
        <v>0</v>
      </c>
      <c r="I49" s="7">
        <f>+'Sup. Consejos Reg'!I220</f>
        <v>0</v>
      </c>
      <c r="J49" s="7">
        <f>+'Sup. Consejos Reg'!J220</f>
        <v>0</v>
      </c>
      <c r="K49" s="7">
        <f>+'Sup. Consejos Reg'!K220</f>
        <v>0</v>
      </c>
      <c r="L49" s="7">
        <f>+'Sup. Consejos Reg'!L220</f>
        <v>0</v>
      </c>
      <c r="M49" s="7">
        <f>+'Sup. Consejos Reg'!M220</f>
        <v>0</v>
      </c>
      <c r="N49" s="7">
        <f t="shared" si="13"/>
        <v>0</v>
      </c>
    </row>
    <row r="50" spans="1:14" ht="15" hidden="1" customHeight="1" x14ac:dyDescent="0.35">
      <c r="A50" s="2" t="s">
        <v>47</v>
      </c>
      <c r="B50" s="7">
        <f>+'Sup. Consejos Reg'!B226</f>
        <v>0</v>
      </c>
      <c r="C50" s="7">
        <f>+'Sup. Consejos Reg'!C226</f>
        <v>0</v>
      </c>
      <c r="D50" s="7">
        <f>+'Sup. Consejos Reg'!D226</f>
        <v>0</v>
      </c>
      <c r="E50" s="7">
        <f>+'Sup. Consejos Reg'!E226</f>
        <v>0</v>
      </c>
      <c r="F50" s="7">
        <f>+'Sup. Consejos Reg'!F226</f>
        <v>0</v>
      </c>
      <c r="G50" s="7">
        <f>+'Sup. Consejos Reg'!G226</f>
        <v>0</v>
      </c>
      <c r="H50" s="7">
        <f>+'Sup. Consejos Reg'!H226</f>
        <v>0</v>
      </c>
      <c r="I50" s="7">
        <f>+'Sup. Consejos Reg'!I226</f>
        <v>0</v>
      </c>
      <c r="J50" s="7">
        <f>+'Sup. Consejos Reg'!J226</f>
        <v>0</v>
      </c>
      <c r="K50" s="7">
        <f>+'Sup. Consejos Reg'!K226</f>
        <v>0</v>
      </c>
      <c r="L50" s="7">
        <f>+'Sup. Consejos Reg'!L226</f>
        <v>0</v>
      </c>
      <c r="M50" s="7">
        <f>+'Sup. Consejos Reg'!M226</f>
        <v>0</v>
      </c>
      <c r="N50" s="7">
        <f t="shared" si="13"/>
        <v>0</v>
      </c>
    </row>
    <row r="51" spans="1:14" x14ac:dyDescent="0.35">
      <c r="A51" s="3" t="s">
        <v>48</v>
      </c>
      <c r="B51" s="8">
        <f>SUM(B52:B57)</f>
        <v>15551746.910700001</v>
      </c>
      <c r="C51" s="8">
        <f t="shared" ref="C51:M51" si="14">SUM(C52:C57)</f>
        <v>15569742.090000002</v>
      </c>
      <c r="D51" s="8">
        <f t="shared" si="14"/>
        <v>15587737.269299999</v>
      </c>
      <c r="E51" s="8">
        <f t="shared" si="14"/>
        <v>15605732.4486</v>
      </c>
      <c r="F51" s="8">
        <f t="shared" si="14"/>
        <v>15623727.627899999</v>
      </c>
      <c r="G51" s="8">
        <f t="shared" si="14"/>
        <v>15641722.807199998</v>
      </c>
      <c r="H51" s="8">
        <f t="shared" si="14"/>
        <v>15659717.986500001</v>
      </c>
      <c r="I51" s="8">
        <f t="shared" si="14"/>
        <v>15677713.165800001</v>
      </c>
      <c r="J51" s="8">
        <f t="shared" si="14"/>
        <v>15695708.345100002</v>
      </c>
      <c r="K51" s="8">
        <f t="shared" si="14"/>
        <v>15713703.5244</v>
      </c>
      <c r="L51" s="8">
        <f t="shared" si="14"/>
        <v>15731698.7037</v>
      </c>
      <c r="M51" s="8">
        <f t="shared" si="14"/>
        <v>15749693.883000003</v>
      </c>
      <c r="N51" s="8">
        <f>SUM(B51:M51)</f>
        <v>187808644.76220003</v>
      </c>
    </row>
    <row r="52" spans="1:14" ht="15" hidden="1" customHeight="1" x14ac:dyDescent="0.35">
      <c r="A52" s="2" t="s">
        <v>49</v>
      </c>
      <c r="B52" s="7">
        <f>+'Sup. Consejos Reg'!B232</f>
        <v>0</v>
      </c>
      <c r="C52" s="7">
        <f>+'Sup. Consejos Reg'!C232</f>
        <v>0</v>
      </c>
      <c r="D52" s="7">
        <f>+'Sup. Consejos Reg'!D232</f>
        <v>0</v>
      </c>
      <c r="E52" s="7">
        <f>+'Sup. Consejos Reg'!E232</f>
        <v>0</v>
      </c>
      <c r="F52" s="7">
        <f>+'Sup. Consejos Reg'!F232</f>
        <v>0</v>
      </c>
      <c r="G52" s="7">
        <f>+'Sup. Consejos Reg'!G232</f>
        <v>0</v>
      </c>
      <c r="H52" s="7">
        <f>+'Sup. Consejos Reg'!H232</f>
        <v>0</v>
      </c>
      <c r="I52" s="7">
        <f>+'Sup. Consejos Reg'!I232</f>
        <v>0</v>
      </c>
      <c r="J52" s="7">
        <f>+'Sup. Consejos Reg'!J232</f>
        <v>0</v>
      </c>
      <c r="K52" s="7">
        <f>+'Sup. Consejos Reg'!K232</f>
        <v>0</v>
      </c>
      <c r="L52" s="7">
        <f>+'Sup. Consejos Reg'!L232</f>
        <v>0</v>
      </c>
      <c r="M52" s="7">
        <f>+'Sup. Consejos Reg'!M232</f>
        <v>0</v>
      </c>
      <c r="N52" s="7">
        <f t="shared" ref="N52:N57" si="15">SUM(B52:M52)</f>
        <v>0</v>
      </c>
    </row>
    <row r="53" spans="1:14" ht="15" hidden="1" customHeight="1" x14ac:dyDescent="0.35">
      <c r="A53" s="2" t="s">
        <v>50</v>
      </c>
      <c r="B53" s="7">
        <f>+'Sup. Consejos Reg'!B238</f>
        <v>0</v>
      </c>
      <c r="C53" s="7">
        <f>+'Sup. Consejos Reg'!C238</f>
        <v>0</v>
      </c>
      <c r="D53" s="7">
        <f>+'Sup. Consejos Reg'!D238</f>
        <v>0</v>
      </c>
      <c r="E53" s="7">
        <f>+'Sup. Consejos Reg'!E238</f>
        <v>0</v>
      </c>
      <c r="F53" s="7">
        <f>+'Sup. Consejos Reg'!F238</f>
        <v>0</v>
      </c>
      <c r="G53" s="7">
        <f>+'Sup. Consejos Reg'!G238</f>
        <v>0</v>
      </c>
      <c r="H53" s="7">
        <f>+'Sup. Consejos Reg'!H238</f>
        <v>0</v>
      </c>
      <c r="I53" s="7">
        <f>+'Sup. Consejos Reg'!I238</f>
        <v>0</v>
      </c>
      <c r="J53" s="7">
        <f>+'Sup. Consejos Reg'!J238</f>
        <v>0</v>
      </c>
      <c r="K53" s="7">
        <f>+'Sup. Consejos Reg'!K238</f>
        <v>0</v>
      </c>
      <c r="L53" s="7">
        <f>+'Sup. Consejos Reg'!L238</f>
        <v>0</v>
      </c>
      <c r="M53" s="7">
        <f>+'Sup. Consejos Reg'!M238</f>
        <v>0</v>
      </c>
      <c r="N53" s="7">
        <f t="shared" si="15"/>
        <v>0</v>
      </c>
    </row>
    <row r="54" spans="1:14" ht="15" hidden="1" customHeight="1" x14ac:dyDescent="0.35">
      <c r="A54" s="2" t="s">
        <v>51</v>
      </c>
      <c r="B54" s="7">
        <f>+'Sup. Consejos Reg'!B244</f>
        <v>0</v>
      </c>
      <c r="C54" s="7">
        <f>+'Sup. Consejos Reg'!C244</f>
        <v>0</v>
      </c>
      <c r="D54" s="7">
        <f>+'Sup. Consejos Reg'!D244</f>
        <v>0</v>
      </c>
      <c r="E54" s="7">
        <f>+'Sup. Consejos Reg'!E244</f>
        <v>0</v>
      </c>
      <c r="F54" s="7">
        <f>+'Sup. Consejos Reg'!F244</f>
        <v>0</v>
      </c>
      <c r="G54" s="7">
        <f>+'Sup. Consejos Reg'!G244</f>
        <v>0</v>
      </c>
      <c r="H54" s="7">
        <f>+'Sup. Consejos Reg'!H244</f>
        <v>0</v>
      </c>
      <c r="I54" s="7">
        <f>+'Sup. Consejos Reg'!I244</f>
        <v>0</v>
      </c>
      <c r="J54" s="7">
        <f>+'Sup. Consejos Reg'!J244</f>
        <v>0</v>
      </c>
      <c r="K54" s="7">
        <f>+'Sup. Consejos Reg'!K244</f>
        <v>0</v>
      </c>
      <c r="L54" s="7">
        <f>+'Sup. Consejos Reg'!L244</f>
        <v>0</v>
      </c>
      <c r="M54" s="7">
        <f>+'Sup. Consejos Reg'!M244</f>
        <v>0</v>
      </c>
      <c r="N54" s="7">
        <f t="shared" si="15"/>
        <v>0</v>
      </c>
    </row>
    <row r="55" spans="1:14" ht="15" hidden="1" customHeight="1" x14ac:dyDescent="0.35">
      <c r="A55" s="2" t="s">
        <v>52</v>
      </c>
      <c r="B55" s="7">
        <f>+'Sup. Consejos Reg'!B250</f>
        <v>0</v>
      </c>
      <c r="C55" s="7">
        <f>+'Sup. Consejos Reg'!C250</f>
        <v>0</v>
      </c>
      <c r="D55" s="7">
        <f>+'Sup. Consejos Reg'!D250</f>
        <v>0</v>
      </c>
      <c r="E55" s="7">
        <f>+'Sup. Consejos Reg'!E250</f>
        <v>0</v>
      </c>
      <c r="F55" s="7">
        <f>+'Sup. Consejos Reg'!F250</f>
        <v>0</v>
      </c>
      <c r="G55" s="7">
        <f>+'Sup. Consejos Reg'!G250</f>
        <v>0</v>
      </c>
      <c r="H55" s="7">
        <f>+'Sup. Consejos Reg'!H250</f>
        <v>0</v>
      </c>
      <c r="I55" s="7">
        <f>+'Sup. Consejos Reg'!I250</f>
        <v>0</v>
      </c>
      <c r="J55" s="7">
        <f>+'Sup. Consejos Reg'!J250</f>
        <v>0</v>
      </c>
      <c r="K55" s="7">
        <f>+'Sup. Consejos Reg'!K250</f>
        <v>0</v>
      </c>
      <c r="L55" s="7">
        <f>+'Sup. Consejos Reg'!L250</f>
        <v>0</v>
      </c>
      <c r="M55" s="7">
        <f>+'Sup. Consejos Reg'!M250</f>
        <v>0</v>
      </c>
      <c r="N55" s="7">
        <f t="shared" si="15"/>
        <v>0</v>
      </c>
    </row>
    <row r="56" spans="1:14" x14ac:dyDescent="0.35">
      <c r="A56" s="2" t="s">
        <v>53</v>
      </c>
      <c r="B56" s="7">
        <f>+'Sup. Consejos Reg'!B256</f>
        <v>15551746.910700001</v>
      </c>
      <c r="C56" s="7">
        <f>+'Sup. Consejos Reg'!C256</f>
        <v>15569742.090000002</v>
      </c>
      <c r="D56" s="7">
        <f>+'Sup. Consejos Reg'!D256</f>
        <v>15587737.269299999</v>
      </c>
      <c r="E56" s="7">
        <f>+'Sup. Consejos Reg'!E256</f>
        <v>15605732.4486</v>
      </c>
      <c r="F56" s="7">
        <f>+'Sup. Consejos Reg'!F256</f>
        <v>15623727.627899999</v>
      </c>
      <c r="G56" s="7">
        <f>+'Sup. Consejos Reg'!G256</f>
        <v>15641722.807199998</v>
      </c>
      <c r="H56" s="7">
        <f>+'Sup. Consejos Reg'!H256</f>
        <v>15659717.986500001</v>
      </c>
      <c r="I56" s="7">
        <f>+'Sup. Consejos Reg'!I256</f>
        <v>15677713.165800001</v>
      </c>
      <c r="J56" s="7">
        <f>+'Sup. Consejos Reg'!J256</f>
        <v>15695708.345100002</v>
      </c>
      <c r="K56" s="7">
        <f>+'Sup. Consejos Reg'!K256</f>
        <v>15713703.5244</v>
      </c>
      <c r="L56" s="7">
        <f>+'Sup. Consejos Reg'!L256</f>
        <v>15731698.7037</v>
      </c>
      <c r="M56" s="7">
        <f>+'Sup. Consejos Reg'!M256</f>
        <v>15749693.883000003</v>
      </c>
      <c r="N56" s="7">
        <f t="shared" si="15"/>
        <v>187808644.76220003</v>
      </c>
    </row>
    <row r="57" spans="1:14" ht="15" hidden="1" customHeight="1" x14ac:dyDescent="0.35">
      <c r="A57" s="2" t="s">
        <v>54</v>
      </c>
      <c r="B57" s="7">
        <f>+'Sup. Consejos Reg'!B262</f>
        <v>0</v>
      </c>
      <c r="C57" s="7">
        <f>+'Sup. Consejos Reg'!C262</f>
        <v>0</v>
      </c>
      <c r="D57" s="7">
        <f>+'Sup. Consejos Reg'!D262</f>
        <v>0</v>
      </c>
      <c r="E57" s="7">
        <f>+'Sup. Consejos Reg'!E262</f>
        <v>0</v>
      </c>
      <c r="F57" s="7">
        <f>+'Sup. Consejos Reg'!F262</f>
        <v>0</v>
      </c>
      <c r="G57" s="7">
        <f>+'Sup. Consejos Reg'!G262</f>
        <v>0</v>
      </c>
      <c r="H57" s="7">
        <f>+'Sup. Consejos Reg'!H262</f>
        <v>0</v>
      </c>
      <c r="I57" s="7">
        <f>+'Sup. Consejos Reg'!I262</f>
        <v>0</v>
      </c>
      <c r="J57" s="7">
        <f>+'Sup. Consejos Reg'!J262</f>
        <v>0</v>
      </c>
      <c r="K57" s="7">
        <f>+'Sup. Consejos Reg'!K262</f>
        <v>0</v>
      </c>
      <c r="L57" s="7">
        <f>+'Sup. Consejos Reg'!L262</f>
        <v>0</v>
      </c>
      <c r="M57" s="7">
        <f>+'Sup. Consejos Reg'!M262</f>
        <v>0</v>
      </c>
      <c r="N57" s="7">
        <f t="shared" si="15"/>
        <v>0</v>
      </c>
    </row>
    <row r="58" spans="1:14" ht="15" hidden="1" customHeight="1" x14ac:dyDescent="0.35">
      <c r="A58" s="3" t="s">
        <v>55</v>
      </c>
      <c r="B58" s="8">
        <f>SUM(B59:B61)</f>
        <v>0</v>
      </c>
      <c r="C58" s="8">
        <f t="shared" ref="C58:M58" si="16">SUM(C59:C61)</f>
        <v>0</v>
      </c>
      <c r="D58" s="8">
        <f t="shared" si="16"/>
        <v>0</v>
      </c>
      <c r="E58" s="8">
        <f t="shared" si="16"/>
        <v>0</v>
      </c>
      <c r="F58" s="8">
        <f t="shared" si="16"/>
        <v>0</v>
      </c>
      <c r="G58" s="8">
        <f t="shared" si="16"/>
        <v>0</v>
      </c>
      <c r="H58" s="8">
        <f t="shared" si="16"/>
        <v>0</v>
      </c>
      <c r="I58" s="8">
        <f t="shared" si="16"/>
        <v>0</v>
      </c>
      <c r="J58" s="8">
        <f t="shared" si="16"/>
        <v>0</v>
      </c>
      <c r="K58" s="8">
        <f t="shared" si="16"/>
        <v>0</v>
      </c>
      <c r="L58" s="8">
        <f t="shared" si="16"/>
        <v>0</v>
      </c>
      <c r="M58" s="8">
        <f t="shared" si="16"/>
        <v>0</v>
      </c>
      <c r="N58" s="8">
        <f t="shared" ref="N58:N81" si="17">SUM(B58:M58)</f>
        <v>0</v>
      </c>
    </row>
    <row r="59" spans="1:14" ht="15" hidden="1" customHeight="1" x14ac:dyDescent="0.35">
      <c r="A59" s="2" t="s">
        <v>56</v>
      </c>
      <c r="B59" s="7">
        <f>+'Sup. Consejos Reg'!B268</f>
        <v>0</v>
      </c>
      <c r="C59" s="7">
        <f>+'Sup. Consejos Reg'!C268</f>
        <v>0</v>
      </c>
      <c r="D59" s="7">
        <f>+'Sup. Consejos Reg'!D268</f>
        <v>0</v>
      </c>
      <c r="E59" s="7">
        <f>+'Sup. Consejos Reg'!E268</f>
        <v>0</v>
      </c>
      <c r="F59" s="7">
        <f>+'Sup. Consejos Reg'!F268</f>
        <v>0</v>
      </c>
      <c r="G59" s="7">
        <f>+'Sup. Consejos Reg'!G268</f>
        <v>0</v>
      </c>
      <c r="H59" s="7">
        <f>+'Sup. Consejos Reg'!H268</f>
        <v>0</v>
      </c>
      <c r="I59" s="7">
        <f>+'Sup. Consejos Reg'!I268</f>
        <v>0</v>
      </c>
      <c r="J59" s="7">
        <f>+'Sup. Consejos Reg'!J268</f>
        <v>0</v>
      </c>
      <c r="K59" s="7">
        <f>+'Sup. Consejos Reg'!K268</f>
        <v>0</v>
      </c>
      <c r="L59" s="7">
        <f>+'Sup. Consejos Reg'!L268</f>
        <v>0</v>
      </c>
      <c r="M59" s="7">
        <f>+'Sup. Consejos Reg'!M268</f>
        <v>0</v>
      </c>
      <c r="N59" s="7">
        <f t="shared" si="17"/>
        <v>0</v>
      </c>
    </row>
    <row r="60" spans="1:14" hidden="1" x14ac:dyDescent="0.35">
      <c r="A60" s="2" t="s">
        <v>57</v>
      </c>
      <c r="B60" s="7">
        <f>+'Sup. Consejos Reg'!B274</f>
        <v>0</v>
      </c>
      <c r="C60" s="7">
        <f>+'Sup. Consejos Reg'!C274</f>
        <v>0</v>
      </c>
      <c r="D60" s="7">
        <f>+'Sup. Consejos Reg'!D274</f>
        <v>0</v>
      </c>
      <c r="E60" s="7">
        <f>+'Sup. Consejos Reg'!E274</f>
        <v>0</v>
      </c>
      <c r="F60" s="7">
        <f>+'Sup. Consejos Reg'!F274</f>
        <v>0</v>
      </c>
      <c r="G60" s="7">
        <f>+'Sup. Consejos Reg'!G274</f>
        <v>0</v>
      </c>
      <c r="H60" s="7">
        <f>+'Sup. Consejos Reg'!H274</f>
        <v>0</v>
      </c>
      <c r="I60" s="7">
        <f>+'Sup. Consejos Reg'!I274</f>
        <v>0</v>
      </c>
      <c r="J60" s="7">
        <f>+'Sup. Consejos Reg'!J274</f>
        <v>0</v>
      </c>
      <c r="K60" s="7">
        <f>+'Sup. Consejos Reg'!K274</f>
        <v>0</v>
      </c>
      <c r="L60" s="7">
        <f>+'Sup. Consejos Reg'!L274</f>
        <v>0</v>
      </c>
      <c r="M60" s="7">
        <f>+'Sup. Consejos Reg'!M274</f>
        <v>0</v>
      </c>
      <c r="N60" s="7">
        <f t="shared" si="17"/>
        <v>0</v>
      </c>
    </row>
    <row r="61" spans="1:14" hidden="1" x14ac:dyDescent="0.35">
      <c r="A61" s="2" t="s">
        <v>58</v>
      </c>
      <c r="B61" s="7">
        <f>+'Sup. Consejos Reg'!B280</f>
        <v>0</v>
      </c>
      <c r="C61" s="7">
        <f>+'Sup. Consejos Reg'!C280</f>
        <v>0</v>
      </c>
      <c r="D61" s="7">
        <f>+'Sup. Consejos Reg'!D280</f>
        <v>0</v>
      </c>
      <c r="E61" s="7">
        <f>+'Sup. Consejos Reg'!E280</f>
        <v>0</v>
      </c>
      <c r="F61" s="7">
        <f>+'Sup. Consejos Reg'!F280</f>
        <v>0</v>
      </c>
      <c r="G61" s="7">
        <f>+'Sup. Consejos Reg'!G280</f>
        <v>0</v>
      </c>
      <c r="H61" s="7">
        <f>+'Sup. Consejos Reg'!H280</f>
        <v>0</v>
      </c>
      <c r="I61" s="7">
        <f>+'Sup. Consejos Reg'!I280</f>
        <v>0</v>
      </c>
      <c r="J61" s="7">
        <f>+'Sup. Consejos Reg'!J280</f>
        <v>0</v>
      </c>
      <c r="K61" s="7">
        <f>+'Sup. Consejos Reg'!K280</f>
        <v>0</v>
      </c>
      <c r="L61" s="7">
        <f>+'Sup. Consejos Reg'!L280</f>
        <v>0</v>
      </c>
      <c r="M61" s="7">
        <f>+'Sup. Consejos Reg'!M280</f>
        <v>0</v>
      </c>
      <c r="N61" s="7">
        <f t="shared" si="17"/>
        <v>0</v>
      </c>
    </row>
    <row r="62" spans="1:14" hidden="1" x14ac:dyDescent="0.35">
      <c r="A62" s="3" t="s">
        <v>59</v>
      </c>
      <c r="B62" s="8">
        <f>SUM(B63:B65)</f>
        <v>0</v>
      </c>
      <c r="C62" s="8">
        <f t="shared" ref="C62:M62" si="18">SUM(C63:C65)</f>
        <v>0</v>
      </c>
      <c r="D62" s="8">
        <f t="shared" si="18"/>
        <v>0</v>
      </c>
      <c r="E62" s="8">
        <f t="shared" si="18"/>
        <v>0</v>
      </c>
      <c r="F62" s="8">
        <f t="shared" si="18"/>
        <v>0</v>
      </c>
      <c r="G62" s="8">
        <f t="shared" si="18"/>
        <v>0</v>
      </c>
      <c r="H62" s="8">
        <f t="shared" si="18"/>
        <v>0</v>
      </c>
      <c r="I62" s="8">
        <f t="shared" si="18"/>
        <v>0</v>
      </c>
      <c r="J62" s="8">
        <f t="shared" si="18"/>
        <v>0</v>
      </c>
      <c r="K62" s="8">
        <f t="shared" si="18"/>
        <v>0</v>
      </c>
      <c r="L62" s="8">
        <f t="shared" si="18"/>
        <v>0</v>
      </c>
      <c r="M62" s="8">
        <f t="shared" si="18"/>
        <v>0</v>
      </c>
      <c r="N62" s="8">
        <f t="shared" si="17"/>
        <v>0</v>
      </c>
    </row>
    <row r="63" spans="1:14" hidden="1" x14ac:dyDescent="0.35">
      <c r="A63" s="2" t="s">
        <v>60</v>
      </c>
      <c r="B63" s="7">
        <f>+'Sup. Consejos Reg'!B286</f>
        <v>0</v>
      </c>
      <c r="C63" s="7">
        <f>+'Sup. Consejos Reg'!C286</f>
        <v>0</v>
      </c>
      <c r="D63" s="7">
        <f>+'Sup. Consejos Reg'!D286</f>
        <v>0</v>
      </c>
      <c r="E63" s="7">
        <f>+'Sup. Consejos Reg'!E286</f>
        <v>0</v>
      </c>
      <c r="F63" s="7">
        <f>+'Sup. Consejos Reg'!F286</f>
        <v>0</v>
      </c>
      <c r="G63" s="7">
        <f>+'Sup. Consejos Reg'!G286</f>
        <v>0</v>
      </c>
      <c r="H63" s="7">
        <f>+'Sup. Consejos Reg'!H286</f>
        <v>0</v>
      </c>
      <c r="I63" s="7">
        <f>+'Sup. Consejos Reg'!I286</f>
        <v>0</v>
      </c>
      <c r="J63" s="7">
        <f>+'Sup. Consejos Reg'!J286</f>
        <v>0</v>
      </c>
      <c r="K63" s="7">
        <f>+'Sup. Consejos Reg'!K286</f>
        <v>0</v>
      </c>
      <c r="L63" s="7">
        <f>+'Sup. Consejos Reg'!L286</f>
        <v>0</v>
      </c>
      <c r="M63" s="7">
        <f>+'Sup. Consejos Reg'!M286</f>
        <v>0</v>
      </c>
      <c r="N63" s="7">
        <f t="shared" si="17"/>
        <v>0</v>
      </c>
    </row>
    <row r="64" spans="1:14" hidden="1" x14ac:dyDescent="0.35">
      <c r="A64" s="2" t="s">
        <v>61</v>
      </c>
      <c r="B64" s="7">
        <f>+'Sup. Consejos Reg'!B292</f>
        <v>0</v>
      </c>
      <c r="C64" s="7">
        <f>+'Sup. Consejos Reg'!C292</f>
        <v>0</v>
      </c>
      <c r="D64" s="7">
        <f>+'Sup. Consejos Reg'!D292</f>
        <v>0</v>
      </c>
      <c r="E64" s="7">
        <f>+'Sup. Consejos Reg'!E292</f>
        <v>0</v>
      </c>
      <c r="F64" s="7">
        <f>+'Sup. Consejos Reg'!F292</f>
        <v>0</v>
      </c>
      <c r="G64" s="7">
        <f>+'Sup. Consejos Reg'!G292</f>
        <v>0</v>
      </c>
      <c r="H64" s="7">
        <f>+'Sup. Consejos Reg'!H292</f>
        <v>0</v>
      </c>
      <c r="I64" s="7">
        <f>+'Sup. Consejos Reg'!I292</f>
        <v>0</v>
      </c>
      <c r="J64" s="7">
        <f>+'Sup. Consejos Reg'!J292</f>
        <v>0</v>
      </c>
      <c r="K64" s="7">
        <f>+'Sup. Consejos Reg'!K292</f>
        <v>0</v>
      </c>
      <c r="L64" s="7">
        <f>+'Sup. Consejos Reg'!L292</f>
        <v>0</v>
      </c>
      <c r="M64" s="7">
        <f>+'Sup. Consejos Reg'!M292</f>
        <v>0</v>
      </c>
      <c r="N64" s="7">
        <f t="shared" si="17"/>
        <v>0</v>
      </c>
    </row>
    <row r="65" spans="1:14" hidden="1" x14ac:dyDescent="0.35">
      <c r="A65" s="2" t="s">
        <v>62</v>
      </c>
      <c r="B65" s="7">
        <f>+'Sup. Consejos Reg'!B298</f>
        <v>0</v>
      </c>
      <c r="C65" s="7">
        <f>+'Sup. Consejos Reg'!C298</f>
        <v>0</v>
      </c>
      <c r="D65" s="7">
        <f>+'Sup. Consejos Reg'!D298</f>
        <v>0</v>
      </c>
      <c r="E65" s="7">
        <f>+'Sup. Consejos Reg'!E298</f>
        <v>0</v>
      </c>
      <c r="F65" s="7">
        <f>+'Sup. Consejos Reg'!F298</f>
        <v>0</v>
      </c>
      <c r="G65" s="7">
        <f>+'Sup. Consejos Reg'!G298</f>
        <v>0</v>
      </c>
      <c r="H65" s="7">
        <f>+'Sup. Consejos Reg'!H298</f>
        <v>0</v>
      </c>
      <c r="I65" s="7">
        <f>+'Sup. Consejos Reg'!I298</f>
        <v>0</v>
      </c>
      <c r="J65" s="7">
        <f>+'Sup. Consejos Reg'!J298</f>
        <v>0</v>
      </c>
      <c r="K65" s="7">
        <f>+'Sup. Consejos Reg'!K298</f>
        <v>0</v>
      </c>
      <c r="L65" s="7">
        <f>+'Sup. Consejos Reg'!L298</f>
        <v>0</v>
      </c>
      <c r="M65" s="7">
        <f>+'Sup. Consejos Reg'!M298</f>
        <v>0</v>
      </c>
      <c r="N65" s="7">
        <f t="shared" si="17"/>
        <v>0</v>
      </c>
    </row>
    <row r="66" spans="1:14" hidden="1" x14ac:dyDescent="0.35">
      <c r="A66" s="3" t="s">
        <v>63</v>
      </c>
      <c r="B66" s="8">
        <f>SUM(B67:B71)</f>
        <v>0</v>
      </c>
      <c r="C66" s="8">
        <f t="shared" ref="C66:M66" si="19">SUM(C67:C71)</f>
        <v>0</v>
      </c>
      <c r="D66" s="8">
        <f t="shared" si="19"/>
        <v>0</v>
      </c>
      <c r="E66" s="8">
        <f t="shared" si="19"/>
        <v>0</v>
      </c>
      <c r="F66" s="8">
        <f t="shared" si="19"/>
        <v>0</v>
      </c>
      <c r="G66" s="8">
        <f t="shared" si="19"/>
        <v>0</v>
      </c>
      <c r="H66" s="8">
        <f t="shared" si="19"/>
        <v>0</v>
      </c>
      <c r="I66" s="8">
        <f t="shared" si="19"/>
        <v>0</v>
      </c>
      <c r="J66" s="8">
        <f t="shared" si="19"/>
        <v>0</v>
      </c>
      <c r="K66" s="8">
        <f t="shared" si="19"/>
        <v>0</v>
      </c>
      <c r="L66" s="8">
        <f t="shared" si="19"/>
        <v>0</v>
      </c>
      <c r="M66" s="8">
        <f t="shared" si="19"/>
        <v>0</v>
      </c>
      <c r="N66" s="8">
        <f t="shared" si="17"/>
        <v>0</v>
      </c>
    </row>
    <row r="67" spans="1:14" hidden="1" x14ac:dyDescent="0.35">
      <c r="A67" s="2" t="s">
        <v>64</v>
      </c>
      <c r="B67" s="7">
        <f>+'Sup. Consejos Reg'!B304</f>
        <v>0</v>
      </c>
      <c r="C67" s="7">
        <f>+'Sup. Consejos Reg'!C304</f>
        <v>0</v>
      </c>
      <c r="D67" s="7">
        <f>+'Sup. Consejos Reg'!D304</f>
        <v>0</v>
      </c>
      <c r="E67" s="7">
        <f>+'Sup. Consejos Reg'!E304</f>
        <v>0</v>
      </c>
      <c r="F67" s="7">
        <f>+'Sup. Consejos Reg'!F304</f>
        <v>0</v>
      </c>
      <c r="G67" s="7">
        <f>+'Sup. Consejos Reg'!G304</f>
        <v>0</v>
      </c>
      <c r="H67" s="7">
        <f>+'Sup. Consejos Reg'!H304</f>
        <v>0</v>
      </c>
      <c r="I67" s="7">
        <f>+'Sup. Consejos Reg'!I304</f>
        <v>0</v>
      </c>
      <c r="J67" s="7">
        <f>+'Sup. Consejos Reg'!J304</f>
        <v>0</v>
      </c>
      <c r="K67" s="7">
        <f>+'Sup. Consejos Reg'!K304</f>
        <v>0</v>
      </c>
      <c r="L67" s="7">
        <f>+'Sup. Consejos Reg'!L304</f>
        <v>0</v>
      </c>
      <c r="M67" s="7">
        <f>+'Sup. Consejos Reg'!M304</f>
        <v>0</v>
      </c>
      <c r="N67" s="7">
        <f t="shared" si="17"/>
        <v>0</v>
      </c>
    </row>
    <row r="68" spans="1:14" hidden="1" x14ac:dyDescent="0.35">
      <c r="A68" s="2" t="s">
        <v>65</v>
      </c>
      <c r="B68" s="7">
        <f>+'Sup. Consejos Reg'!B310</f>
        <v>0</v>
      </c>
      <c r="C68" s="7">
        <f>+'Sup. Consejos Reg'!C310</f>
        <v>0</v>
      </c>
      <c r="D68" s="7">
        <f>+'Sup. Consejos Reg'!D310</f>
        <v>0</v>
      </c>
      <c r="E68" s="7">
        <f>+'Sup. Consejos Reg'!E310</f>
        <v>0</v>
      </c>
      <c r="F68" s="7">
        <f>+'Sup. Consejos Reg'!F310</f>
        <v>0</v>
      </c>
      <c r="G68" s="7">
        <f>+'Sup. Consejos Reg'!G310</f>
        <v>0</v>
      </c>
      <c r="H68" s="7">
        <f>+'Sup. Consejos Reg'!H310</f>
        <v>0</v>
      </c>
      <c r="I68" s="7">
        <f>+'Sup. Consejos Reg'!I310</f>
        <v>0</v>
      </c>
      <c r="J68" s="7">
        <f>+'Sup. Consejos Reg'!J310</f>
        <v>0</v>
      </c>
      <c r="K68" s="7">
        <f>+'Sup. Consejos Reg'!K310</f>
        <v>0</v>
      </c>
      <c r="L68" s="7">
        <f>+'Sup. Consejos Reg'!L310</f>
        <v>0</v>
      </c>
      <c r="M68" s="7">
        <f>+'Sup. Consejos Reg'!M310</f>
        <v>0</v>
      </c>
      <c r="N68" s="7">
        <f t="shared" si="17"/>
        <v>0</v>
      </c>
    </row>
    <row r="69" spans="1:14" hidden="1" x14ac:dyDescent="0.35">
      <c r="A69" s="2" t="s">
        <v>66</v>
      </c>
      <c r="B69" s="7">
        <f>+'Sup. Consejos Reg'!B316</f>
        <v>0</v>
      </c>
      <c r="C69" s="7">
        <f>+'Sup. Consejos Reg'!C316</f>
        <v>0</v>
      </c>
      <c r="D69" s="7">
        <f>+'Sup. Consejos Reg'!D316</f>
        <v>0</v>
      </c>
      <c r="E69" s="7">
        <f>+'Sup. Consejos Reg'!E316</f>
        <v>0</v>
      </c>
      <c r="F69" s="7">
        <f>+'Sup. Consejos Reg'!F316</f>
        <v>0</v>
      </c>
      <c r="G69" s="7">
        <f>+'Sup. Consejos Reg'!G316</f>
        <v>0</v>
      </c>
      <c r="H69" s="7">
        <f>+'Sup. Consejos Reg'!H316</f>
        <v>0</v>
      </c>
      <c r="I69" s="7">
        <f>+'Sup. Consejos Reg'!I316</f>
        <v>0</v>
      </c>
      <c r="J69" s="7">
        <f>+'Sup. Consejos Reg'!J316</f>
        <v>0</v>
      </c>
      <c r="K69" s="7">
        <f>+'Sup. Consejos Reg'!K316</f>
        <v>0</v>
      </c>
      <c r="L69" s="7">
        <f>+'Sup. Consejos Reg'!L316</f>
        <v>0</v>
      </c>
      <c r="M69" s="7">
        <f>+'Sup. Consejos Reg'!M316</f>
        <v>0</v>
      </c>
      <c r="N69" s="7">
        <f t="shared" si="17"/>
        <v>0</v>
      </c>
    </row>
    <row r="70" spans="1:14" hidden="1" x14ac:dyDescent="0.35">
      <c r="A70" s="2" t="s">
        <v>67</v>
      </c>
      <c r="B70" s="7">
        <f>+'Sup. Consejos Reg'!B322</f>
        <v>0</v>
      </c>
      <c r="C70" s="7">
        <f>+'Sup. Consejos Reg'!C322</f>
        <v>0</v>
      </c>
      <c r="D70" s="7">
        <f>+'Sup. Consejos Reg'!D322</f>
        <v>0</v>
      </c>
      <c r="E70" s="7">
        <f>+'Sup. Consejos Reg'!E322</f>
        <v>0</v>
      </c>
      <c r="F70" s="7">
        <f>+'Sup. Consejos Reg'!F322</f>
        <v>0</v>
      </c>
      <c r="G70" s="7">
        <f>+'Sup. Consejos Reg'!G322</f>
        <v>0</v>
      </c>
      <c r="H70" s="7">
        <f>+'Sup. Consejos Reg'!H322</f>
        <v>0</v>
      </c>
      <c r="I70" s="7">
        <f>+'Sup. Consejos Reg'!I322</f>
        <v>0</v>
      </c>
      <c r="J70" s="7">
        <f>+'Sup. Consejos Reg'!J322</f>
        <v>0</v>
      </c>
      <c r="K70" s="7">
        <f>+'Sup. Consejos Reg'!K322</f>
        <v>0</v>
      </c>
      <c r="L70" s="7">
        <f>+'Sup. Consejos Reg'!L322</f>
        <v>0</v>
      </c>
      <c r="M70" s="7">
        <f>+'Sup. Consejos Reg'!M322</f>
        <v>0</v>
      </c>
      <c r="N70" s="7">
        <f t="shared" si="17"/>
        <v>0</v>
      </c>
    </row>
    <row r="71" spans="1:14" hidden="1" x14ac:dyDescent="0.35">
      <c r="A71" s="2" t="s">
        <v>68</v>
      </c>
      <c r="B71" s="7">
        <f>+'Sup. Consejos Reg'!B328</f>
        <v>0</v>
      </c>
      <c r="C71" s="7">
        <f>+'Sup. Consejos Reg'!C328</f>
        <v>0</v>
      </c>
      <c r="D71" s="7">
        <f>+'Sup. Consejos Reg'!D328</f>
        <v>0</v>
      </c>
      <c r="E71" s="7">
        <f>+'Sup. Consejos Reg'!E328</f>
        <v>0</v>
      </c>
      <c r="F71" s="7">
        <f>+'Sup. Consejos Reg'!F328</f>
        <v>0</v>
      </c>
      <c r="G71" s="7">
        <f>+'Sup. Consejos Reg'!G328</f>
        <v>0</v>
      </c>
      <c r="H71" s="7">
        <f>+'Sup. Consejos Reg'!H328</f>
        <v>0</v>
      </c>
      <c r="I71" s="7">
        <f>+'Sup. Consejos Reg'!I328</f>
        <v>0</v>
      </c>
      <c r="J71" s="7">
        <f>+'Sup. Consejos Reg'!J328</f>
        <v>0</v>
      </c>
      <c r="K71" s="7">
        <f>+'Sup. Consejos Reg'!K328</f>
        <v>0</v>
      </c>
      <c r="L71" s="7">
        <f>+'Sup. Consejos Reg'!L328</f>
        <v>0</v>
      </c>
      <c r="M71" s="7">
        <f>+'Sup. Consejos Reg'!M328</f>
        <v>0</v>
      </c>
      <c r="N71" s="7">
        <f t="shared" si="17"/>
        <v>0</v>
      </c>
    </row>
    <row r="72" spans="1:14" hidden="1" x14ac:dyDescent="0.35">
      <c r="A72" s="3" t="s">
        <v>69</v>
      </c>
      <c r="B72" s="8">
        <f>SUM(B73:B74)</f>
        <v>0</v>
      </c>
      <c r="C72" s="8">
        <f t="shared" ref="C72:M72" si="20">SUM(C73:C74)</f>
        <v>0</v>
      </c>
      <c r="D72" s="8">
        <f t="shared" si="20"/>
        <v>0</v>
      </c>
      <c r="E72" s="8">
        <f t="shared" si="20"/>
        <v>0</v>
      </c>
      <c r="F72" s="8">
        <f t="shared" si="20"/>
        <v>0</v>
      </c>
      <c r="G72" s="8">
        <f t="shared" si="20"/>
        <v>0</v>
      </c>
      <c r="H72" s="8">
        <f t="shared" si="20"/>
        <v>0</v>
      </c>
      <c r="I72" s="8">
        <f t="shared" si="20"/>
        <v>0</v>
      </c>
      <c r="J72" s="8">
        <f t="shared" si="20"/>
        <v>0</v>
      </c>
      <c r="K72" s="8">
        <f t="shared" si="20"/>
        <v>0</v>
      </c>
      <c r="L72" s="8">
        <f t="shared" si="20"/>
        <v>0</v>
      </c>
      <c r="M72" s="8">
        <f t="shared" si="20"/>
        <v>0</v>
      </c>
      <c r="N72" s="8">
        <f t="shared" si="17"/>
        <v>0</v>
      </c>
    </row>
    <row r="73" spans="1:14" hidden="1" x14ac:dyDescent="0.35">
      <c r="A73" s="2" t="s">
        <v>70</v>
      </c>
      <c r="B73" s="7">
        <f>+'Sup. Consejos Reg'!B334</f>
        <v>0</v>
      </c>
      <c r="C73" s="7">
        <f>+'Sup. Consejos Reg'!C334</f>
        <v>0</v>
      </c>
      <c r="D73" s="7">
        <f>+'Sup. Consejos Reg'!D334</f>
        <v>0</v>
      </c>
      <c r="E73" s="7">
        <f>+'Sup. Consejos Reg'!E334</f>
        <v>0</v>
      </c>
      <c r="F73" s="7">
        <f>+'Sup. Consejos Reg'!F334</f>
        <v>0</v>
      </c>
      <c r="G73" s="7">
        <f>+'Sup. Consejos Reg'!G334</f>
        <v>0</v>
      </c>
      <c r="H73" s="7">
        <f>+'Sup. Consejos Reg'!H334</f>
        <v>0</v>
      </c>
      <c r="I73" s="7">
        <f>+'Sup. Consejos Reg'!I334</f>
        <v>0</v>
      </c>
      <c r="J73" s="7">
        <f>+'Sup. Consejos Reg'!J334</f>
        <v>0</v>
      </c>
      <c r="K73" s="7">
        <f>+'Sup. Consejos Reg'!K334</f>
        <v>0</v>
      </c>
      <c r="L73" s="7">
        <f>+'Sup. Consejos Reg'!L334</f>
        <v>0</v>
      </c>
      <c r="M73" s="7">
        <f>+'Sup. Consejos Reg'!M334</f>
        <v>0</v>
      </c>
      <c r="N73" s="7">
        <f t="shared" si="17"/>
        <v>0</v>
      </c>
    </row>
    <row r="74" spans="1:14" hidden="1" x14ac:dyDescent="0.35">
      <c r="A74" s="2" t="s">
        <v>71</v>
      </c>
      <c r="B74" s="7">
        <f>+'Sup. Consejos Reg'!B340</f>
        <v>0</v>
      </c>
      <c r="C74" s="7">
        <f>+'Sup. Consejos Reg'!C340</f>
        <v>0</v>
      </c>
      <c r="D74" s="7">
        <f>+'Sup. Consejos Reg'!D340</f>
        <v>0</v>
      </c>
      <c r="E74" s="7">
        <f>+'Sup. Consejos Reg'!E340</f>
        <v>0</v>
      </c>
      <c r="F74" s="7">
        <f>+'Sup. Consejos Reg'!F340</f>
        <v>0</v>
      </c>
      <c r="G74" s="7">
        <f>+'Sup. Consejos Reg'!G340</f>
        <v>0</v>
      </c>
      <c r="H74" s="7">
        <f>+'Sup. Consejos Reg'!H340</f>
        <v>0</v>
      </c>
      <c r="I74" s="7">
        <f>+'Sup. Consejos Reg'!I340</f>
        <v>0</v>
      </c>
      <c r="J74" s="7">
        <f>+'Sup. Consejos Reg'!J340</f>
        <v>0</v>
      </c>
      <c r="K74" s="7">
        <f>+'Sup. Consejos Reg'!K340</f>
        <v>0</v>
      </c>
      <c r="L74" s="7">
        <f>+'Sup. Consejos Reg'!L340</f>
        <v>0</v>
      </c>
      <c r="M74" s="7">
        <f>+'Sup. Consejos Reg'!M340</f>
        <v>0</v>
      </c>
      <c r="N74" s="7">
        <f t="shared" si="17"/>
        <v>0</v>
      </c>
    </row>
    <row r="75" spans="1:14" x14ac:dyDescent="0.35">
      <c r="A75" s="3" t="s">
        <v>72</v>
      </c>
      <c r="B75" s="8">
        <f>+B76+B86</f>
        <v>14486220.951585736</v>
      </c>
      <c r="C75" s="8">
        <f t="shared" ref="C75:M75" si="21">+C76+C86</f>
        <v>14486220.951585736</v>
      </c>
      <c r="D75" s="8">
        <f t="shared" si="21"/>
        <v>15591372.201909738</v>
      </c>
      <c r="E75" s="8">
        <f t="shared" si="21"/>
        <v>14511549.561909737</v>
      </c>
      <c r="F75" s="8">
        <f t="shared" si="21"/>
        <v>14524213.867071737</v>
      </c>
      <c r="G75" s="8">
        <f t="shared" si="21"/>
        <v>14524216.867071737</v>
      </c>
      <c r="H75" s="8">
        <f t="shared" si="21"/>
        <v>14536881.172233736</v>
      </c>
      <c r="I75" s="8">
        <f t="shared" si="21"/>
        <v>14749086.532557735</v>
      </c>
      <c r="J75" s="8">
        <f t="shared" si="21"/>
        <v>14799743.753205735</v>
      </c>
      <c r="K75" s="8">
        <f t="shared" si="21"/>
        <v>14799744.543205734</v>
      </c>
      <c r="L75" s="8">
        <f t="shared" si="21"/>
        <v>14799743.333205735</v>
      </c>
      <c r="M75" s="8">
        <f t="shared" si="21"/>
        <v>14812407.968367735</v>
      </c>
      <c r="N75" s="8">
        <f t="shared" si="17"/>
        <v>176621401.7039108</v>
      </c>
    </row>
    <row r="76" spans="1:14" hidden="1" x14ac:dyDescent="0.35">
      <c r="A76" s="3" t="s">
        <v>73</v>
      </c>
      <c r="B76" s="8">
        <f>+B77+B79+B82+B84</f>
        <v>0</v>
      </c>
      <c r="C76" s="8">
        <f t="shared" ref="C76:M76" si="22">+C77+C79+C82+C84</f>
        <v>0</v>
      </c>
      <c r="D76" s="8">
        <f t="shared" si="22"/>
        <v>0</v>
      </c>
      <c r="E76" s="8">
        <f t="shared" si="22"/>
        <v>0</v>
      </c>
      <c r="F76" s="8">
        <f t="shared" si="22"/>
        <v>0</v>
      </c>
      <c r="G76" s="8">
        <f t="shared" si="22"/>
        <v>0</v>
      </c>
      <c r="H76" s="8">
        <f t="shared" si="22"/>
        <v>0</v>
      </c>
      <c r="I76" s="8">
        <f t="shared" si="22"/>
        <v>0</v>
      </c>
      <c r="J76" s="8">
        <f t="shared" si="22"/>
        <v>0</v>
      </c>
      <c r="K76" s="8">
        <f t="shared" si="22"/>
        <v>0</v>
      </c>
      <c r="L76" s="8">
        <f t="shared" si="22"/>
        <v>0</v>
      </c>
      <c r="M76" s="8">
        <f t="shared" si="22"/>
        <v>0</v>
      </c>
      <c r="N76" s="8">
        <f t="shared" si="17"/>
        <v>0</v>
      </c>
    </row>
    <row r="77" spans="1:14" hidden="1" x14ac:dyDescent="0.35">
      <c r="A77" s="3" t="s">
        <v>74</v>
      </c>
      <c r="B77" s="8">
        <f>SUM(B78)</f>
        <v>0</v>
      </c>
      <c r="C77" s="8">
        <f t="shared" ref="C77:M77" si="23">SUM(C78)</f>
        <v>0</v>
      </c>
      <c r="D77" s="8">
        <f t="shared" si="23"/>
        <v>0</v>
      </c>
      <c r="E77" s="8">
        <f t="shared" si="23"/>
        <v>0</v>
      </c>
      <c r="F77" s="8">
        <f t="shared" si="23"/>
        <v>0</v>
      </c>
      <c r="G77" s="8">
        <f t="shared" si="23"/>
        <v>0</v>
      </c>
      <c r="H77" s="8">
        <f t="shared" si="23"/>
        <v>0</v>
      </c>
      <c r="I77" s="8">
        <f t="shared" si="23"/>
        <v>0</v>
      </c>
      <c r="J77" s="8">
        <f t="shared" si="23"/>
        <v>0</v>
      </c>
      <c r="K77" s="8">
        <f t="shared" si="23"/>
        <v>0</v>
      </c>
      <c r="L77" s="8">
        <f t="shared" si="23"/>
        <v>0</v>
      </c>
      <c r="M77" s="8">
        <f t="shared" si="23"/>
        <v>0</v>
      </c>
      <c r="N77" s="8">
        <f t="shared" si="17"/>
        <v>0</v>
      </c>
    </row>
    <row r="78" spans="1:14" hidden="1" x14ac:dyDescent="0.35">
      <c r="A78" s="2" t="s">
        <v>75</v>
      </c>
      <c r="B78" s="7">
        <f>+'Sup. Consejos Reg'!B351</f>
        <v>0</v>
      </c>
      <c r="C78" s="7">
        <f>+'Sup. Consejos Reg'!C351</f>
        <v>0</v>
      </c>
      <c r="D78" s="7">
        <f>+'Sup. Consejos Reg'!D351</f>
        <v>0</v>
      </c>
      <c r="E78" s="7">
        <f>+'Sup. Consejos Reg'!E351</f>
        <v>0</v>
      </c>
      <c r="F78" s="7">
        <f>+'Sup. Consejos Reg'!F351</f>
        <v>0</v>
      </c>
      <c r="G78" s="7">
        <f>+'Sup. Consejos Reg'!G351</f>
        <v>0</v>
      </c>
      <c r="H78" s="7">
        <f>+'Sup. Consejos Reg'!H351</f>
        <v>0</v>
      </c>
      <c r="I78" s="7">
        <f>+'Sup. Consejos Reg'!I351</f>
        <v>0</v>
      </c>
      <c r="J78" s="7">
        <f>+'Sup. Consejos Reg'!J351</f>
        <v>0</v>
      </c>
      <c r="K78" s="7">
        <f>+'Sup. Consejos Reg'!K351</f>
        <v>0</v>
      </c>
      <c r="L78" s="7">
        <f>+'Sup. Consejos Reg'!L351</f>
        <v>0</v>
      </c>
      <c r="M78" s="7">
        <f>+'Sup. Consejos Reg'!M351</f>
        <v>0</v>
      </c>
      <c r="N78" s="7">
        <f t="shared" si="17"/>
        <v>0</v>
      </c>
    </row>
    <row r="79" spans="1:14" hidden="1" x14ac:dyDescent="0.35">
      <c r="A79" s="3" t="s">
        <v>76</v>
      </c>
      <c r="B79" s="8">
        <f>SUM(B80:B81)</f>
        <v>0</v>
      </c>
      <c r="C79" s="8">
        <f t="shared" ref="C79:M79" si="24">SUM(C80:C81)</f>
        <v>0</v>
      </c>
      <c r="D79" s="8">
        <f t="shared" si="24"/>
        <v>0</v>
      </c>
      <c r="E79" s="8">
        <f t="shared" si="24"/>
        <v>0</v>
      </c>
      <c r="F79" s="8">
        <f t="shared" si="24"/>
        <v>0</v>
      </c>
      <c r="G79" s="8">
        <f t="shared" si="24"/>
        <v>0</v>
      </c>
      <c r="H79" s="8">
        <f t="shared" si="24"/>
        <v>0</v>
      </c>
      <c r="I79" s="8">
        <f t="shared" si="24"/>
        <v>0</v>
      </c>
      <c r="J79" s="8">
        <f t="shared" si="24"/>
        <v>0</v>
      </c>
      <c r="K79" s="8">
        <f t="shared" si="24"/>
        <v>0</v>
      </c>
      <c r="L79" s="8">
        <f t="shared" si="24"/>
        <v>0</v>
      </c>
      <c r="M79" s="8">
        <f t="shared" si="24"/>
        <v>0</v>
      </c>
      <c r="N79" s="8">
        <f t="shared" si="17"/>
        <v>0</v>
      </c>
    </row>
    <row r="80" spans="1:14" hidden="1" x14ac:dyDescent="0.35">
      <c r="A80" s="2" t="s">
        <v>77</v>
      </c>
      <c r="B80" s="7">
        <f>+'Sup. Consejos Reg'!B357</f>
        <v>0</v>
      </c>
      <c r="C80" s="7">
        <f>+'Sup. Consejos Reg'!C357</f>
        <v>0</v>
      </c>
      <c r="D80" s="7">
        <f>+'Sup. Consejos Reg'!D357</f>
        <v>0</v>
      </c>
      <c r="E80" s="7">
        <f>+'Sup. Consejos Reg'!E357</f>
        <v>0</v>
      </c>
      <c r="F80" s="7">
        <f>+'Sup. Consejos Reg'!F357</f>
        <v>0</v>
      </c>
      <c r="G80" s="7">
        <f>+'Sup. Consejos Reg'!G357</f>
        <v>0</v>
      </c>
      <c r="H80" s="7">
        <f>+'Sup. Consejos Reg'!H357</f>
        <v>0</v>
      </c>
      <c r="I80" s="7">
        <f>+'Sup. Consejos Reg'!I357</f>
        <v>0</v>
      </c>
      <c r="J80" s="7">
        <f>+'Sup. Consejos Reg'!J357</f>
        <v>0</v>
      </c>
      <c r="K80" s="7">
        <f>+'Sup. Consejos Reg'!K357</f>
        <v>0</v>
      </c>
      <c r="L80" s="7">
        <f>+'Sup. Consejos Reg'!L357</f>
        <v>0</v>
      </c>
      <c r="M80" s="7">
        <f>+'Sup. Consejos Reg'!M357</f>
        <v>0</v>
      </c>
      <c r="N80" s="7">
        <f t="shared" si="17"/>
        <v>0</v>
      </c>
    </row>
    <row r="81" spans="1:14" hidden="1" x14ac:dyDescent="0.35">
      <c r="A81" s="2" t="s">
        <v>78</v>
      </c>
      <c r="B81" s="7">
        <f>+'Sup. Consejos Reg'!B363</f>
        <v>0</v>
      </c>
      <c r="C81" s="7">
        <f>+'Sup. Consejos Reg'!C363</f>
        <v>0</v>
      </c>
      <c r="D81" s="7">
        <f>+'Sup. Consejos Reg'!D363</f>
        <v>0</v>
      </c>
      <c r="E81" s="7">
        <f>+'Sup. Consejos Reg'!E363</f>
        <v>0</v>
      </c>
      <c r="F81" s="7">
        <f>+'Sup. Consejos Reg'!F363</f>
        <v>0</v>
      </c>
      <c r="G81" s="7">
        <f>+'Sup. Consejos Reg'!G363</f>
        <v>0</v>
      </c>
      <c r="H81" s="7">
        <f>+'Sup. Consejos Reg'!H363</f>
        <v>0</v>
      </c>
      <c r="I81" s="7">
        <f>+'Sup. Consejos Reg'!I363</f>
        <v>0</v>
      </c>
      <c r="J81" s="7">
        <f>+'Sup. Consejos Reg'!J363</f>
        <v>0</v>
      </c>
      <c r="K81" s="7">
        <f>+'Sup. Consejos Reg'!K363</f>
        <v>0</v>
      </c>
      <c r="L81" s="7">
        <f>+'Sup. Consejos Reg'!L363</f>
        <v>0</v>
      </c>
      <c r="M81" s="7">
        <f>+'Sup. Consejos Reg'!M363</f>
        <v>0</v>
      </c>
      <c r="N81" s="7">
        <f t="shared" si="17"/>
        <v>0</v>
      </c>
    </row>
    <row r="82" spans="1:14" hidden="1" x14ac:dyDescent="0.35">
      <c r="A82" s="3" t="s">
        <v>79</v>
      </c>
      <c r="B82" s="8">
        <f>SUM(B83)</f>
        <v>0</v>
      </c>
      <c r="C82" s="8">
        <f t="shared" ref="C82:M82" si="25">SUM(C83)</f>
        <v>0</v>
      </c>
      <c r="D82" s="8">
        <f t="shared" si="25"/>
        <v>0</v>
      </c>
      <c r="E82" s="8">
        <f t="shared" si="25"/>
        <v>0</v>
      </c>
      <c r="F82" s="8">
        <f t="shared" si="25"/>
        <v>0</v>
      </c>
      <c r="G82" s="8">
        <f t="shared" si="25"/>
        <v>0</v>
      </c>
      <c r="H82" s="8">
        <f t="shared" si="25"/>
        <v>0</v>
      </c>
      <c r="I82" s="8">
        <f t="shared" si="25"/>
        <v>0</v>
      </c>
      <c r="J82" s="8">
        <f t="shared" si="25"/>
        <v>0</v>
      </c>
      <c r="K82" s="8">
        <f t="shared" si="25"/>
        <v>0</v>
      </c>
      <c r="L82" s="8">
        <f t="shared" si="25"/>
        <v>0</v>
      </c>
      <c r="M82" s="8">
        <f t="shared" si="25"/>
        <v>0</v>
      </c>
      <c r="N82" s="8">
        <f t="shared" ref="N82:N87" si="26">SUM(B82:M82)</f>
        <v>0</v>
      </c>
    </row>
    <row r="83" spans="1:14" hidden="1" x14ac:dyDescent="0.35">
      <c r="A83" s="2" t="s">
        <v>80</v>
      </c>
      <c r="B83" s="7">
        <f>+'Sup. Consejos Reg'!B369</f>
        <v>0</v>
      </c>
      <c r="C83" s="7">
        <f>+'Sup. Consejos Reg'!C369</f>
        <v>0</v>
      </c>
      <c r="D83" s="7">
        <f>+'Sup. Consejos Reg'!D369</f>
        <v>0</v>
      </c>
      <c r="E83" s="7">
        <f>+'Sup. Consejos Reg'!E369</f>
        <v>0</v>
      </c>
      <c r="F83" s="7">
        <f>+'Sup. Consejos Reg'!F369</f>
        <v>0</v>
      </c>
      <c r="G83" s="7">
        <f>+'Sup. Consejos Reg'!G369</f>
        <v>0</v>
      </c>
      <c r="H83" s="7">
        <f>+'Sup. Consejos Reg'!H369</f>
        <v>0</v>
      </c>
      <c r="I83" s="7">
        <f>+'Sup. Consejos Reg'!I369</f>
        <v>0</v>
      </c>
      <c r="J83" s="7">
        <f>+'Sup. Consejos Reg'!J369</f>
        <v>0</v>
      </c>
      <c r="K83" s="7">
        <f>+'Sup. Consejos Reg'!K369</f>
        <v>0</v>
      </c>
      <c r="L83" s="7">
        <f>+'Sup. Consejos Reg'!L369</f>
        <v>0</v>
      </c>
      <c r="M83" s="7">
        <f>+'Sup. Consejos Reg'!M369</f>
        <v>0</v>
      </c>
      <c r="N83" s="7">
        <f t="shared" si="26"/>
        <v>0</v>
      </c>
    </row>
    <row r="84" spans="1:14" hidden="1" x14ac:dyDescent="0.35">
      <c r="A84" s="3" t="s">
        <v>81</v>
      </c>
      <c r="B84" s="8">
        <f>SUM(B85)</f>
        <v>0</v>
      </c>
      <c r="C84" s="8">
        <f t="shared" ref="C84:M84" si="27">SUM(C85)</f>
        <v>0</v>
      </c>
      <c r="D84" s="8">
        <f t="shared" si="27"/>
        <v>0</v>
      </c>
      <c r="E84" s="8">
        <f t="shared" si="27"/>
        <v>0</v>
      </c>
      <c r="F84" s="8">
        <f t="shared" si="27"/>
        <v>0</v>
      </c>
      <c r="G84" s="8">
        <f t="shared" si="27"/>
        <v>0</v>
      </c>
      <c r="H84" s="8">
        <f t="shared" si="27"/>
        <v>0</v>
      </c>
      <c r="I84" s="8">
        <f t="shared" si="27"/>
        <v>0</v>
      </c>
      <c r="J84" s="8">
        <f t="shared" si="27"/>
        <v>0</v>
      </c>
      <c r="K84" s="8">
        <f t="shared" si="27"/>
        <v>0</v>
      </c>
      <c r="L84" s="8">
        <f t="shared" si="27"/>
        <v>0</v>
      </c>
      <c r="M84" s="8">
        <f t="shared" si="27"/>
        <v>0</v>
      </c>
      <c r="N84" s="8">
        <f t="shared" si="26"/>
        <v>0</v>
      </c>
    </row>
    <row r="85" spans="1:14" hidden="1" x14ac:dyDescent="0.35">
      <c r="A85" s="2" t="s">
        <v>82</v>
      </c>
      <c r="B85" s="7">
        <f>+'Sup. Consejos Reg'!B375</f>
        <v>0</v>
      </c>
      <c r="C85" s="7">
        <f>+'Sup. Consejos Reg'!C375</f>
        <v>0</v>
      </c>
      <c r="D85" s="7">
        <f>+'Sup. Consejos Reg'!D375</f>
        <v>0</v>
      </c>
      <c r="E85" s="7">
        <f>+'Sup. Consejos Reg'!E375</f>
        <v>0</v>
      </c>
      <c r="F85" s="7">
        <f>+'Sup. Consejos Reg'!F375</f>
        <v>0</v>
      </c>
      <c r="G85" s="7">
        <f>+'Sup. Consejos Reg'!G375</f>
        <v>0</v>
      </c>
      <c r="H85" s="7">
        <f>+'Sup. Consejos Reg'!H375</f>
        <v>0</v>
      </c>
      <c r="I85" s="7">
        <f>+'Sup. Consejos Reg'!I375</f>
        <v>0</v>
      </c>
      <c r="J85" s="7">
        <f>+'Sup. Consejos Reg'!J375</f>
        <v>0</v>
      </c>
      <c r="K85" s="7">
        <f>+'Sup. Consejos Reg'!K375</f>
        <v>0</v>
      </c>
      <c r="L85" s="7">
        <f>+'Sup. Consejos Reg'!L375</f>
        <v>0</v>
      </c>
      <c r="M85" s="7">
        <f>+'Sup. Consejos Reg'!M375</f>
        <v>0</v>
      </c>
      <c r="N85" s="7">
        <f t="shared" si="26"/>
        <v>0</v>
      </c>
    </row>
    <row r="86" spans="1:14" x14ac:dyDescent="0.35">
      <c r="A86" s="3" t="s">
        <v>83</v>
      </c>
      <c r="B86" s="8">
        <f>+B87+B92+B102+B104+B108+B114+B120+B125+B130+B133+B139+B141+B144+B154+B156+B173+B177+B181+B188+B194+B197+B199+B202+B207+B209+B215+B221+B226+B233+B236+B241</f>
        <v>14486220.951585736</v>
      </c>
      <c r="C86" s="8">
        <f>+C87+C92+C102+C104+C108+C114+C120+C125+C130+C133+C139+C141+C144+C154+C156+C173+C177+C181+C188+C194+C197+C199+C202+C207+C209+C215+C221+C226+C233+C236+C241</f>
        <v>14486220.951585736</v>
      </c>
      <c r="D86" s="8">
        <f t="shared" ref="D86:M86" si="28">+D87+D92+D102+D104+D108+D114+D120+D125+D130+D133+D139+D141+D144+D154+D156+D173+D177+D181+D188+D194+D197+D199+D202+D207+D209+D215+D221+D226+D233+D236+D241</f>
        <v>15591372.201909738</v>
      </c>
      <c r="E86" s="8">
        <f t="shared" si="28"/>
        <v>14511549.561909737</v>
      </c>
      <c r="F86" s="8">
        <f t="shared" si="28"/>
        <v>14524213.867071737</v>
      </c>
      <c r="G86" s="8">
        <f t="shared" si="28"/>
        <v>14524216.867071737</v>
      </c>
      <c r="H86" s="8">
        <f t="shared" si="28"/>
        <v>14536881.172233736</v>
      </c>
      <c r="I86" s="8">
        <f t="shared" si="28"/>
        <v>14749086.532557735</v>
      </c>
      <c r="J86" s="8">
        <f t="shared" si="28"/>
        <v>14799743.753205735</v>
      </c>
      <c r="K86" s="8">
        <f t="shared" si="28"/>
        <v>14799744.543205734</v>
      </c>
      <c r="L86" s="8">
        <f t="shared" si="28"/>
        <v>14799743.333205735</v>
      </c>
      <c r="M86" s="8">
        <f t="shared" si="28"/>
        <v>14812407.968367735</v>
      </c>
      <c r="N86" s="8">
        <f t="shared" si="26"/>
        <v>176621401.7039108</v>
      </c>
    </row>
    <row r="87" spans="1:14" x14ac:dyDescent="0.35">
      <c r="A87" s="3" t="s">
        <v>84</v>
      </c>
      <c r="B87" s="8">
        <f>SUM(B88:B91)</f>
        <v>1461153.75</v>
      </c>
      <c r="C87" s="8">
        <f t="shared" ref="C87:M87" si="29">SUM(C88:C91)</f>
        <v>1461153.75</v>
      </c>
      <c r="D87" s="8">
        <f t="shared" si="29"/>
        <v>1461153.75</v>
      </c>
      <c r="E87" s="8">
        <f t="shared" si="29"/>
        <v>1461153.75</v>
      </c>
      <c r="F87" s="8">
        <f t="shared" si="29"/>
        <v>1461153.75</v>
      </c>
      <c r="G87" s="8">
        <f t="shared" si="29"/>
        <v>1461156.75</v>
      </c>
      <c r="H87" s="8">
        <f t="shared" si="29"/>
        <v>1461156.75</v>
      </c>
      <c r="I87" s="8">
        <f t="shared" si="29"/>
        <v>1461156.75</v>
      </c>
      <c r="J87" s="8">
        <f t="shared" si="29"/>
        <v>1461156.75</v>
      </c>
      <c r="K87" s="8">
        <f t="shared" si="29"/>
        <v>1461156.75</v>
      </c>
      <c r="L87" s="8">
        <f t="shared" si="29"/>
        <v>1461156.75</v>
      </c>
      <c r="M87" s="8">
        <f t="shared" si="29"/>
        <v>1461156.75</v>
      </c>
      <c r="N87" s="8">
        <f t="shared" si="26"/>
        <v>17533866</v>
      </c>
    </row>
    <row r="88" spans="1:14" hidden="1" x14ac:dyDescent="0.35">
      <c r="A88" s="2" t="s">
        <v>85</v>
      </c>
      <c r="B88" s="7">
        <f>+'Sup. Consejos Reg'!B386</f>
        <v>0</v>
      </c>
      <c r="C88" s="7">
        <f>+'Sup. Consejos Reg'!C386</f>
        <v>0</v>
      </c>
      <c r="D88" s="7">
        <f>+'Sup. Consejos Reg'!D386</f>
        <v>0</v>
      </c>
      <c r="E88" s="7">
        <f>+'Sup. Consejos Reg'!E386</f>
        <v>0</v>
      </c>
      <c r="F88" s="7">
        <f>+'Sup. Consejos Reg'!F386</f>
        <v>0</v>
      </c>
      <c r="G88" s="7">
        <f>+'Sup. Consejos Reg'!G386</f>
        <v>0</v>
      </c>
      <c r="H88" s="7">
        <f>+'Sup. Consejos Reg'!H386</f>
        <v>0</v>
      </c>
      <c r="I88" s="7">
        <f>+'Sup. Consejos Reg'!I386</f>
        <v>0</v>
      </c>
      <c r="J88" s="7">
        <f>+'Sup. Consejos Reg'!J386</f>
        <v>0</v>
      </c>
      <c r="K88" s="7">
        <f>+'Sup. Consejos Reg'!K386</f>
        <v>0</v>
      </c>
      <c r="L88" s="7">
        <f>+'Sup. Consejos Reg'!L386</f>
        <v>0</v>
      </c>
      <c r="M88" s="7">
        <f>+'Sup. Consejos Reg'!M386</f>
        <v>0</v>
      </c>
      <c r="N88" s="7">
        <f>SUM(B88:M88)</f>
        <v>0</v>
      </c>
    </row>
    <row r="89" spans="1:14" x14ac:dyDescent="0.35">
      <c r="A89" s="2" t="s">
        <v>86</v>
      </c>
      <c r="B89" s="7">
        <f>+'Sup. Consejos Reg'!B395</f>
        <v>1461153.75</v>
      </c>
      <c r="C89" s="7">
        <f>+'Sup. Consejos Reg'!C395</f>
        <v>1461153.75</v>
      </c>
      <c r="D89" s="7">
        <f>+'Sup. Consejos Reg'!D395</f>
        <v>1461153.75</v>
      </c>
      <c r="E89" s="7">
        <f>+'Sup. Consejos Reg'!E395</f>
        <v>1461153.75</v>
      </c>
      <c r="F89" s="7">
        <f>+'Sup. Consejos Reg'!F395</f>
        <v>1461153.75</v>
      </c>
      <c r="G89" s="7">
        <f>+'Sup. Consejos Reg'!G395</f>
        <v>1461156.75</v>
      </c>
      <c r="H89" s="7">
        <f>+'Sup. Consejos Reg'!H395</f>
        <v>1461156.75</v>
      </c>
      <c r="I89" s="7">
        <f>+'Sup. Consejos Reg'!I395</f>
        <v>1461156.75</v>
      </c>
      <c r="J89" s="7">
        <f>+'Sup. Consejos Reg'!J395</f>
        <v>1461156.75</v>
      </c>
      <c r="K89" s="7">
        <f>+'Sup. Consejos Reg'!K395</f>
        <v>1461156.75</v>
      </c>
      <c r="L89" s="7">
        <f>+'Sup. Consejos Reg'!L395</f>
        <v>1461156.75</v>
      </c>
      <c r="M89" s="7">
        <f>+'Sup. Consejos Reg'!M395</f>
        <v>1461156.75</v>
      </c>
      <c r="N89" s="7">
        <f>SUM(B89:M89)</f>
        <v>17533866</v>
      </c>
    </row>
    <row r="90" spans="1:14" hidden="1" x14ac:dyDescent="0.35">
      <c r="A90" s="2" t="s">
        <v>87</v>
      </c>
      <c r="B90" s="7">
        <f>+'Sup. Consejos Reg'!B404</f>
        <v>0</v>
      </c>
      <c r="C90" s="7">
        <f>+'Sup. Consejos Reg'!C404</f>
        <v>0</v>
      </c>
      <c r="D90" s="7">
        <f>+'Sup. Consejos Reg'!D404</f>
        <v>0</v>
      </c>
      <c r="E90" s="7">
        <f>+'Sup. Consejos Reg'!E404</f>
        <v>0</v>
      </c>
      <c r="F90" s="7">
        <f>+'Sup. Consejos Reg'!F404</f>
        <v>0</v>
      </c>
      <c r="G90" s="7">
        <f>+'Sup. Consejos Reg'!G404</f>
        <v>0</v>
      </c>
      <c r="H90" s="7">
        <f>+'Sup. Consejos Reg'!H404</f>
        <v>0</v>
      </c>
      <c r="I90" s="7">
        <f>+'Sup. Consejos Reg'!I404</f>
        <v>0</v>
      </c>
      <c r="J90" s="7">
        <f>+'Sup. Consejos Reg'!J404</f>
        <v>0</v>
      </c>
      <c r="K90" s="7">
        <f>+'Sup. Consejos Reg'!K404</f>
        <v>0</v>
      </c>
      <c r="L90" s="7">
        <f>+'Sup. Consejos Reg'!L404</f>
        <v>0</v>
      </c>
      <c r="M90" s="7">
        <f>+'Sup. Consejos Reg'!M404</f>
        <v>0</v>
      </c>
      <c r="N90" s="7">
        <f>SUM(B90:M90)</f>
        <v>0</v>
      </c>
    </row>
    <row r="91" spans="1:14" hidden="1" x14ac:dyDescent="0.35">
      <c r="A91" s="2" t="s">
        <v>254</v>
      </c>
      <c r="B91" s="7">
        <f>+'Sup. Consejos Reg'!B410</f>
        <v>0</v>
      </c>
      <c r="C91" s="7">
        <f>+'Sup. Consejos Reg'!C410</f>
        <v>0</v>
      </c>
      <c r="D91" s="7">
        <f>+'Sup. Consejos Reg'!D410</f>
        <v>0</v>
      </c>
      <c r="E91" s="7">
        <f>+'Sup. Consejos Reg'!E410</f>
        <v>0</v>
      </c>
      <c r="F91" s="7">
        <f>+'Sup. Consejos Reg'!F410</f>
        <v>0</v>
      </c>
      <c r="G91" s="7">
        <f>+'Sup. Consejos Reg'!G410</f>
        <v>0</v>
      </c>
      <c r="H91" s="7">
        <f>+'Sup. Consejos Reg'!H410</f>
        <v>0</v>
      </c>
      <c r="I91" s="7">
        <f>+'Sup. Consejos Reg'!I410</f>
        <v>0</v>
      </c>
      <c r="J91" s="7">
        <f>+'Sup. Consejos Reg'!J410</f>
        <v>0</v>
      </c>
      <c r="K91" s="7">
        <f>+'Sup. Consejos Reg'!K410</f>
        <v>0</v>
      </c>
      <c r="L91" s="7">
        <f>+'Sup. Consejos Reg'!L410</f>
        <v>0</v>
      </c>
      <c r="M91" s="7">
        <f>+'Sup. Consejos Reg'!M410</f>
        <v>0</v>
      </c>
      <c r="N91" s="7">
        <f>SUM(B91:M91)</f>
        <v>0</v>
      </c>
    </row>
    <row r="92" spans="1:14" x14ac:dyDescent="0.35">
      <c r="A92" s="3" t="s">
        <v>89</v>
      </c>
      <c r="B92" s="8">
        <f>SUM(B93:B101)</f>
        <v>1950000</v>
      </c>
      <c r="C92" s="8">
        <f t="shared" ref="C92:M92" si="30">SUM(C93:C101)</f>
        <v>1950000</v>
      </c>
      <c r="D92" s="8">
        <f t="shared" si="30"/>
        <v>1950000</v>
      </c>
      <c r="E92" s="8">
        <f t="shared" si="30"/>
        <v>1950000</v>
      </c>
      <c r="F92" s="8">
        <f t="shared" si="30"/>
        <v>1950000</v>
      </c>
      <c r="G92" s="8">
        <f t="shared" si="30"/>
        <v>1950000</v>
      </c>
      <c r="H92" s="8">
        <f t="shared" si="30"/>
        <v>1950000</v>
      </c>
      <c r="I92" s="8">
        <f t="shared" si="30"/>
        <v>1950000</v>
      </c>
      <c r="J92" s="8">
        <f t="shared" si="30"/>
        <v>1950000</v>
      </c>
      <c r="K92" s="8">
        <f t="shared" si="30"/>
        <v>1950000</v>
      </c>
      <c r="L92" s="8">
        <f t="shared" si="30"/>
        <v>1950000</v>
      </c>
      <c r="M92" s="8">
        <f t="shared" si="30"/>
        <v>1950000</v>
      </c>
      <c r="N92" s="8">
        <f>SUM(B92:M92)</f>
        <v>23400000</v>
      </c>
    </row>
    <row r="93" spans="1:14" x14ac:dyDescent="0.35">
      <c r="A93" s="2" t="s">
        <v>90</v>
      </c>
      <c r="B93" s="7">
        <f>+'Sup. Consejos Reg'!B416</f>
        <v>1950000</v>
      </c>
      <c r="C93" s="7">
        <f>+'Sup. Consejos Reg'!C416</f>
        <v>1950000</v>
      </c>
      <c r="D93" s="7">
        <f>+'Sup. Consejos Reg'!D416</f>
        <v>1950000</v>
      </c>
      <c r="E93" s="7">
        <f>+'Sup. Consejos Reg'!E416</f>
        <v>1950000</v>
      </c>
      <c r="F93" s="7">
        <f>+'Sup. Consejos Reg'!F416</f>
        <v>1950000</v>
      </c>
      <c r="G93" s="7">
        <f>+'Sup. Consejos Reg'!G416</f>
        <v>1950000</v>
      </c>
      <c r="H93" s="7">
        <f>+'Sup. Consejos Reg'!H416</f>
        <v>1950000</v>
      </c>
      <c r="I93" s="7">
        <f>+'Sup. Consejos Reg'!I416</f>
        <v>1950000</v>
      </c>
      <c r="J93" s="7">
        <f>+'Sup. Consejos Reg'!J416</f>
        <v>1950000</v>
      </c>
      <c r="K93" s="7">
        <f>+'Sup. Consejos Reg'!K416</f>
        <v>1950000</v>
      </c>
      <c r="L93" s="7">
        <f>+'Sup. Consejos Reg'!L416</f>
        <v>1950000</v>
      </c>
      <c r="M93" s="7">
        <f>+'Sup. Consejos Reg'!M416</f>
        <v>1950000</v>
      </c>
      <c r="N93" s="7">
        <f t="shared" ref="N93:N101" si="31">SUM(B93:M93)</f>
        <v>23400000</v>
      </c>
    </row>
    <row r="94" spans="1:14" hidden="1" x14ac:dyDescent="0.35">
      <c r="A94" s="2" t="s">
        <v>91</v>
      </c>
      <c r="B94" s="7">
        <f>+'Sup. Consejos Reg'!B435</f>
        <v>0</v>
      </c>
      <c r="C94" s="7">
        <f>+'Sup. Consejos Reg'!C435</f>
        <v>0</v>
      </c>
      <c r="D94" s="7">
        <f>+'Sup. Consejos Reg'!D435</f>
        <v>0</v>
      </c>
      <c r="E94" s="7">
        <f>+'Sup. Consejos Reg'!E435</f>
        <v>0</v>
      </c>
      <c r="F94" s="7">
        <f>+'Sup. Consejos Reg'!F435</f>
        <v>0</v>
      </c>
      <c r="G94" s="7">
        <f>+'Sup. Consejos Reg'!G435</f>
        <v>0</v>
      </c>
      <c r="H94" s="7">
        <f>+'Sup. Consejos Reg'!H435</f>
        <v>0</v>
      </c>
      <c r="I94" s="7">
        <f>+'Sup. Consejos Reg'!I435</f>
        <v>0</v>
      </c>
      <c r="J94" s="7">
        <f>+'Sup. Consejos Reg'!J435</f>
        <v>0</v>
      </c>
      <c r="K94" s="7">
        <f>+'Sup. Consejos Reg'!K435</f>
        <v>0</v>
      </c>
      <c r="L94" s="7">
        <f>+'Sup. Consejos Reg'!L435</f>
        <v>0</v>
      </c>
      <c r="M94" s="7">
        <f>+'Sup. Consejos Reg'!M435</f>
        <v>0</v>
      </c>
      <c r="N94" s="7">
        <f t="shared" si="31"/>
        <v>0</v>
      </c>
    </row>
    <row r="95" spans="1:14" hidden="1" x14ac:dyDescent="0.35">
      <c r="A95" s="2" t="s">
        <v>92</v>
      </c>
      <c r="B95" s="7">
        <f>+'Sup. Consejos Reg'!B441</f>
        <v>0</v>
      </c>
      <c r="C95" s="7">
        <f>+'Sup. Consejos Reg'!C441</f>
        <v>0</v>
      </c>
      <c r="D95" s="7">
        <f>+'Sup. Consejos Reg'!D441</f>
        <v>0</v>
      </c>
      <c r="E95" s="7">
        <f>+'Sup. Consejos Reg'!E441</f>
        <v>0</v>
      </c>
      <c r="F95" s="7">
        <f>+'Sup. Consejos Reg'!F441</f>
        <v>0</v>
      </c>
      <c r="G95" s="7">
        <f>+'Sup. Consejos Reg'!G441</f>
        <v>0</v>
      </c>
      <c r="H95" s="7">
        <f>+'Sup. Consejos Reg'!H441</f>
        <v>0</v>
      </c>
      <c r="I95" s="7">
        <f>+'Sup. Consejos Reg'!I441</f>
        <v>0</v>
      </c>
      <c r="J95" s="7">
        <f>+'Sup. Consejos Reg'!J441</f>
        <v>0</v>
      </c>
      <c r="K95" s="7">
        <f>+'Sup. Consejos Reg'!K441</f>
        <v>0</v>
      </c>
      <c r="L95" s="7">
        <f>+'Sup. Consejos Reg'!L441</f>
        <v>0</v>
      </c>
      <c r="M95" s="7">
        <f>+'Sup. Consejos Reg'!M441</f>
        <v>0</v>
      </c>
      <c r="N95" s="7">
        <f t="shared" si="31"/>
        <v>0</v>
      </c>
    </row>
    <row r="96" spans="1:14" hidden="1" x14ac:dyDescent="0.35">
      <c r="A96" s="2" t="s">
        <v>93</v>
      </c>
      <c r="B96" s="7">
        <f>+'Sup. Consejos Reg'!B447</f>
        <v>0</v>
      </c>
      <c r="C96" s="7">
        <f>+'Sup. Consejos Reg'!C447</f>
        <v>0</v>
      </c>
      <c r="D96" s="7">
        <f>+'Sup. Consejos Reg'!D447</f>
        <v>0</v>
      </c>
      <c r="E96" s="7">
        <f>+'Sup. Consejos Reg'!E447</f>
        <v>0</v>
      </c>
      <c r="F96" s="7">
        <f>+'Sup. Consejos Reg'!F447</f>
        <v>0</v>
      </c>
      <c r="G96" s="7">
        <f>+'Sup. Consejos Reg'!G447</f>
        <v>0</v>
      </c>
      <c r="H96" s="7">
        <f>+'Sup. Consejos Reg'!H447</f>
        <v>0</v>
      </c>
      <c r="I96" s="7">
        <f>+'Sup. Consejos Reg'!I447</f>
        <v>0</v>
      </c>
      <c r="J96" s="7">
        <f>+'Sup. Consejos Reg'!J447</f>
        <v>0</v>
      </c>
      <c r="K96" s="7">
        <f>+'Sup. Consejos Reg'!K447</f>
        <v>0</v>
      </c>
      <c r="L96" s="7">
        <f>+'Sup. Consejos Reg'!L447</f>
        <v>0</v>
      </c>
      <c r="M96" s="7">
        <f>+'Sup. Consejos Reg'!M447</f>
        <v>0</v>
      </c>
      <c r="N96" s="7">
        <f t="shared" si="31"/>
        <v>0</v>
      </c>
    </row>
    <row r="97" spans="1:14" hidden="1" x14ac:dyDescent="0.35">
      <c r="A97" s="2" t="s">
        <v>94</v>
      </c>
      <c r="B97" s="7">
        <f>+'Sup. Consejos Reg'!B453</f>
        <v>0</v>
      </c>
      <c r="C97" s="7">
        <f>+'Sup. Consejos Reg'!C453</f>
        <v>0</v>
      </c>
      <c r="D97" s="7">
        <f>+'Sup. Consejos Reg'!D453</f>
        <v>0</v>
      </c>
      <c r="E97" s="7">
        <f>+'Sup. Consejos Reg'!E453</f>
        <v>0</v>
      </c>
      <c r="F97" s="7">
        <f>+'Sup. Consejos Reg'!F453</f>
        <v>0</v>
      </c>
      <c r="G97" s="7">
        <f>+'Sup. Consejos Reg'!G453</f>
        <v>0</v>
      </c>
      <c r="H97" s="7">
        <f>+'Sup. Consejos Reg'!H453</f>
        <v>0</v>
      </c>
      <c r="I97" s="7">
        <f>+'Sup. Consejos Reg'!I453</f>
        <v>0</v>
      </c>
      <c r="J97" s="7">
        <f>+'Sup. Consejos Reg'!J453</f>
        <v>0</v>
      </c>
      <c r="K97" s="7">
        <f>+'Sup. Consejos Reg'!K453</f>
        <v>0</v>
      </c>
      <c r="L97" s="7">
        <f>+'Sup. Consejos Reg'!L453</f>
        <v>0</v>
      </c>
      <c r="M97" s="7">
        <f>+'Sup. Consejos Reg'!M453</f>
        <v>0</v>
      </c>
      <c r="N97" s="7">
        <f t="shared" si="31"/>
        <v>0</v>
      </c>
    </row>
    <row r="98" spans="1:14" hidden="1" x14ac:dyDescent="0.35">
      <c r="A98" s="2" t="s">
        <v>95</v>
      </c>
      <c r="B98" s="7">
        <f>+'Sup. Consejos Reg'!B459</f>
        <v>0</v>
      </c>
      <c r="C98" s="7">
        <f>+'Sup. Consejos Reg'!C459</f>
        <v>0</v>
      </c>
      <c r="D98" s="7">
        <f>+'Sup. Consejos Reg'!D459</f>
        <v>0</v>
      </c>
      <c r="E98" s="7">
        <f>+'Sup. Consejos Reg'!E459</f>
        <v>0</v>
      </c>
      <c r="F98" s="7">
        <f>+'Sup. Consejos Reg'!F459</f>
        <v>0</v>
      </c>
      <c r="G98" s="7">
        <f>+'Sup. Consejos Reg'!G459</f>
        <v>0</v>
      </c>
      <c r="H98" s="7">
        <f>+'Sup. Consejos Reg'!H459</f>
        <v>0</v>
      </c>
      <c r="I98" s="7">
        <f>+'Sup. Consejos Reg'!I459</f>
        <v>0</v>
      </c>
      <c r="J98" s="7">
        <f>+'Sup. Consejos Reg'!J459</f>
        <v>0</v>
      </c>
      <c r="K98" s="7">
        <f>+'Sup. Consejos Reg'!K459</f>
        <v>0</v>
      </c>
      <c r="L98" s="7">
        <f>+'Sup. Consejos Reg'!L459</f>
        <v>0</v>
      </c>
      <c r="M98" s="7">
        <f>+'Sup. Consejos Reg'!M459</f>
        <v>0</v>
      </c>
      <c r="N98" s="7">
        <f t="shared" si="31"/>
        <v>0</v>
      </c>
    </row>
    <row r="99" spans="1:14" hidden="1" x14ac:dyDescent="0.35">
      <c r="A99" s="2" t="s">
        <v>96</v>
      </c>
      <c r="B99" s="7">
        <f>+'Sup. Consejos Reg'!B465</f>
        <v>0</v>
      </c>
      <c r="C99" s="7">
        <f>+'Sup. Consejos Reg'!C465</f>
        <v>0</v>
      </c>
      <c r="D99" s="7">
        <f>+'Sup. Consejos Reg'!D465</f>
        <v>0</v>
      </c>
      <c r="E99" s="7">
        <f>+'Sup. Consejos Reg'!E465</f>
        <v>0</v>
      </c>
      <c r="F99" s="7">
        <f>+'Sup. Consejos Reg'!F465</f>
        <v>0</v>
      </c>
      <c r="G99" s="7">
        <f>+'Sup. Consejos Reg'!G465</f>
        <v>0</v>
      </c>
      <c r="H99" s="7">
        <f>+'Sup. Consejos Reg'!H465</f>
        <v>0</v>
      </c>
      <c r="I99" s="7">
        <f>+'Sup. Consejos Reg'!I465</f>
        <v>0</v>
      </c>
      <c r="J99" s="7">
        <f>+'Sup. Consejos Reg'!J465</f>
        <v>0</v>
      </c>
      <c r="K99" s="7">
        <f>+'Sup. Consejos Reg'!K465</f>
        <v>0</v>
      </c>
      <c r="L99" s="7">
        <f>+'Sup. Consejos Reg'!L465</f>
        <v>0</v>
      </c>
      <c r="M99" s="7">
        <f>+'Sup. Consejos Reg'!M465</f>
        <v>0</v>
      </c>
      <c r="N99" s="7">
        <f t="shared" si="31"/>
        <v>0</v>
      </c>
    </row>
    <row r="100" spans="1:14" hidden="1" x14ac:dyDescent="0.35">
      <c r="A100" s="2" t="s">
        <v>97</v>
      </c>
      <c r="B100" s="7">
        <f>+'Sup. Consejos Reg'!B471</f>
        <v>0</v>
      </c>
      <c r="C100" s="7">
        <f>+'Sup. Consejos Reg'!C471</f>
        <v>0</v>
      </c>
      <c r="D100" s="7">
        <f>+'Sup. Consejos Reg'!D471</f>
        <v>0</v>
      </c>
      <c r="E100" s="7">
        <f>+'Sup. Consejos Reg'!E471</f>
        <v>0</v>
      </c>
      <c r="F100" s="7">
        <f>+'Sup. Consejos Reg'!F471</f>
        <v>0</v>
      </c>
      <c r="G100" s="7">
        <f>+'Sup. Consejos Reg'!G471</f>
        <v>0</v>
      </c>
      <c r="H100" s="7">
        <f>+'Sup. Consejos Reg'!H471</f>
        <v>0</v>
      </c>
      <c r="I100" s="7">
        <f>+'Sup. Consejos Reg'!I471</f>
        <v>0</v>
      </c>
      <c r="J100" s="7">
        <f>+'Sup. Consejos Reg'!J471</f>
        <v>0</v>
      </c>
      <c r="K100" s="7">
        <f>+'Sup. Consejos Reg'!K471</f>
        <v>0</v>
      </c>
      <c r="L100" s="7">
        <f>+'Sup. Consejos Reg'!L471</f>
        <v>0</v>
      </c>
      <c r="M100" s="7">
        <f>+'Sup. Consejos Reg'!M471</f>
        <v>0</v>
      </c>
      <c r="N100" s="7">
        <f t="shared" si="31"/>
        <v>0</v>
      </c>
    </row>
    <row r="101" spans="1:14" hidden="1" x14ac:dyDescent="0.35">
      <c r="A101" s="2" t="s">
        <v>98</v>
      </c>
      <c r="B101" s="7">
        <f>+'Sup. Consejos Reg'!B477</f>
        <v>0</v>
      </c>
      <c r="C101" s="7">
        <f>+'Sup. Consejos Reg'!C477</f>
        <v>0</v>
      </c>
      <c r="D101" s="7">
        <f>+'Sup. Consejos Reg'!D477</f>
        <v>0</v>
      </c>
      <c r="E101" s="7">
        <f>+'Sup. Consejos Reg'!E477</f>
        <v>0</v>
      </c>
      <c r="F101" s="7">
        <f>+'Sup. Consejos Reg'!F477</f>
        <v>0</v>
      </c>
      <c r="G101" s="7">
        <f>+'Sup. Consejos Reg'!G477</f>
        <v>0</v>
      </c>
      <c r="H101" s="7">
        <f>+'Sup. Consejos Reg'!H477</f>
        <v>0</v>
      </c>
      <c r="I101" s="7">
        <f>+'Sup. Consejos Reg'!I477</f>
        <v>0</v>
      </c>
      <c r="J101" s="7">
        <f>+'Sup. Consejos Reg'!J477</f>
        <v>0</v>
      </c>
      <c r="K101" s="7">
        <f>+'Sup. Consejos Reg'!K477</f>
        <v>0</v>
      </c>
      <c r="L101" s="7">
        <f>+'Sup. Consejos Reg'!L477</f>
        <v>0</v>
      </c>
      <c r="M101" s="7">
        <f>+'Sup. Consejos Reg'!M477</f>
        <v>0</v>
      </c>
      <c r="N101" s="7">
        <f t="shared" si="31"/>
        <v>0</v>
      </c>
    </row>
    <row r="102" spans="1:14" hidden="1" x14ac:dyDescent="0.35">
      <c r="A102" s="3" t="s">
        <v>99</v>
      </c>
      <c r="B102" s="8">
        <f>SUM(B103)</f>
        <v>0</v>
      </c>
      <c r="C102" s="8">
        <f t="shared" ref="C102:M102" si="32">SUM(C103)</f>
        <v>0</v>
      </c>
      <c r="D102" s="8">
        <f t="shared" si="32"/>
        <v>0</v>
      </c>
      <c r="E102" s="8">
        <f t="shared" si="32"/>
        <v>0</v>
      </c>
      <c r="F102" s="8">
        <f t="shared" si="32"/>
        <v>0</v>
      </c>
      <c r="G102" s="8">
        <f t="shared" si="32"/>
        <v>0</v>
      </c>
      <c r="H102" s="8">
        <f t="shared" si="32"/>
        <v>0</v>
      </c>
      <c r="I102" s="8">
        <f t="shared" si="32"/>
        <v>0</v>
      </c>
      <c r="J102" s="8">
        <f t="shared" si="32"/>
        <v>0</v>
      </c>
      <c r="K102" s="8">
        <f t="shared" si="32"/>
        <v>0</v>
      </c>
      <c r="L102" s="8">
        <f t="shared" si="32"/>
        <v>0</v>
      </c>
      <c r="M102" s="8">
        <f t="shared" si="32"/>
        <v>0</v>
      </c>
      <c r="N102" s="8">
        <f t="shared" ref="N102:N144" si="33">SUM(B102:M102)</f>
        <v>0</v>
      </c>
    </row>
    <row r="103" spans="1:14" hidden="1" x14ac:dyDescent="0.35">
      <c r="A103" s="2" t="s">
        <v>100</v>
      </c>
      <c r="B103" s="7">
        <f>+'Sup. Consejos Reg'!B483</f>
        <v>0</v>
      </c>
      <c r="C103" s="7">
        <f>+'Sup. Consejos Reg'!C483</f>
        <v>0</v>
      </c>
      <c r="D103" s="7">
        <f>+'Sup. Consejos Reg'!D483</f>
        <v>0</v>
      </c>
      <c r="E103" s="7">
        <f>+'Sup. Consejos Reg'!E483</f>
        <v>0</v>
      </c>
      <c r="F103" s="7">
        <f>+'Sup. Consejos Reg'!F483</f>
        <v>0</v>
      </c>
      <c r="G103" s="7">
        <f>+'Sup. Consejos Reg'!G483</f>
        <v>0</v>
      </c>
      <c r="H103" s="7">
        <f>+'Sup. Consejos Reg'!H483</f>
        <v>0</v>
      </c>
      <c r="I103" s="7">
        <f>+'Sup. Consejos Reg'!I483</f>
        <v>0</v>
      </c>
      <c r="J103" s="7">
        <f>+'Sup. Consejos Reg'!J483</f>
        <v>0</v>
      </c>
      <c r="K103" s="7">
        <f>+'Sup. Consejos Reg'!K483</f>
        <v>0</v>
      </c>
      <c r="L103" s="7">
        <f>+'Sup. Consejos Reg'!L483</f>
        <v>0</v>
      </c>
      <c r="M103" s="7">
        <f>+'Sup. Consejos Reg'!M483</f>
        <v>0</v>
      </c>
      <c r="N103" s="7">
        <f t="shared" si="33"/>
        <v>0</v>
      </c>
    </row>
    <row r="104" spans="1:14" hidden="1" x14ac:dyDescent="0.35">
      <c r="A104" s="3" t="s">
        <v>101</v>
      </c>
      <c r="B104" s="8">
        <f>SUM(B105:B107)</f>
        <v>0</v>
      </c>
      <c r="C104" s="8">
        <f t="shared" ref="C104:M104" si="34">SUM(C105:C107)</f>
        <v>0</v>
      </c>
      <c r="D104" s="8">
        <f t="shared" si="34"/>
        <v>0</v>
      </c>
      <c r="E104" s="8">
        <f t="shared" si="34"/>
        <v>0</v>
      </c>
      <c r="F104" s="8">
        <f t="shared" si="34"/>
        <v>0</v>
      </c>
      <c r="G104" s="8">
        <f t="shared" si="34"/>
        <v>0</v>
      </c>
      <c r="H104" s="8">
        <f t="shared" si="34"/>
        <v>0</v>
      </c>
      <c r="I104" s="8">
        <f t="shared" si="34"/>
        <v>0</v>
      </c>
      <c r="J104" s="8">
        <f t="shared" si="34"/>
        <v>0</v>
      </c>
      <c r="K104" s="8">
        <f t="shared" si="34"/>
        <v>0</v>
      </c>
      <c r="L104" s="8">
        <f t="shared" si="34"/>
        <v>0</v>
      </c>
      <c r="M104" s="8">
        <f t="shared" si="34"/>
        <v>0</v>
      </c>
      <c r="N104" s="8">
        <f t="shared" si="33"/>
        <v>0</v>
      </c>
    </row>
    <row r="105" spans="1:14" hidden="1" x14ac:dyDescent="0.35">
      <c r="A105" s="2" t="s">
        <v>102</v>
      </c>
      <c r="B105" s="7">
        <f>+'Sup. Consejos Reg'!B496</f>
        <v>0</v>
      </c>
      <c r="C105" s="7">
        <f>+'Sup. Consejos Reg'!C496</f>
        <v>0</v>
      </c>
      <c r="D105" s="7">
        <f>+'Sup. Consejos Reg'!D496</f>
        <v>0</v>
      </c>
      <c r="E105" s="7">
        <f>+'Sup. Consejos Reg'!E496</f>
        <v>0</v>
      </c>
      <c r="F105" s="7">
        <f>+'Sup. Consejos Reg'!F496</f>
        <v>0</v>
      </c>
      <c r="G105" s="7">
        <f>+'Sup. Consejos Reg'!G496</f>
        <v>0</v>
      </c>
      <c r="H105" s="7">
        <f>+'Sup. Consejos Reg'!H496</f>
        <v>0</v>
      </c>
      <c r="I105" s="7">
        <f>+'Sup. Consejos Reg'!I496</f>
        <v>0</v>
      </c>
      <c r="J105" s="7">
        <f>+'Sup. Consejos Reg'!J496</f>
        <v>0</v>
      </c>
      <c r="K105" s="7">
        <f>+'Sup. Consejos Reg'!K496</f>
        <v>0</v>
      </c>
      <c r="L105" s="7">
        <f>+'Sup. Consejos Reg'!L496</f>
        <v>0</v>
      </c>
      <c r="M105" s="7">
        <f>+'Sup. Consejos Reg'!M496</f>
        <v>0</v>
      </c>
      <c r="N105" s="7">
        <f t="shared" si="33"/>
        <v>0</v>
      </c>
    </row>
    <row r="106" spans="1:14" hidden="1" x14ac:dyDescent="0.35">
      <c r="A106" s="2" t="s">
        <v>103</v>
      </c>
      <c r="B106" s="7">
        <f>+'Sup. Consejos Reg'!B502</f>
        <v>0</v>
      </c>
      <c r="C106" s="7">
        <f>+'Sup. Consejos Reg'!C502</f>
        <v>0</v>
      </c>
      <c r="D106" s="7">
        <f>+'Sup. Consejos Reg'!D502</f>
        <v>0</v>
      </c>
      <c r="E106" s="7">
        <f>+'Sup. Consejos Reg'!E502</f>
        <v>0</v>
      </c>
      <c r="F106" s="7">
        <f>+'Sup. Consejos Reg'!F502</f>
        <v>0</v>
      </c>
      <c r="G106" s="7">
        <f>+'Sup. Consejos Reg'!G502</f>
        <v>0</v>
      </c>
      <c r="H106" s="7">
        <f>+'Sup. Consejos Reg'!H502</f>
        <v>0</v>
      </c>
      <c r="I106" s="7">
        <f>+'Sup. Consejos Reg'!I502</f>
        <v>0</v>
      </c>
      <c r="J106" s="7">
        <f>+'Sup. Consejos Reg'!J502</f>
        <v>0</v>
      </c>
      <c r="K106" s="7">
        <f>+'Sup. Consejos Reg'!K502</f>
        <v>0</v>
      </c>
      <c r="L106" s="7">
        <f>+'Sup. Consejos Reg'!L502</f>
        <v>0</v>
      </c>
      <c r="M106" s="7">
        <f>+'Sup. Consejos Reg'!M502</f>
        <v>0</v>
      </c>
      <c r="N106" s="7">
        <f t="shared" si="33"/>
        <v>0</v>
      </c>
    </row>
    <row r="107" spans="1:14" hidden="1" x14ac:dyDescent="0.35">
      <c r="A107" s="2" t="s">
        <v>104</v>
      </c>
      <c r="B107" s="7">
        <f>+'Sup. Consejos Reg'!B508</f>
        <v>0</v>
      </c>
      <c r="C107" s="7">
        <f>+'Sup. Consejos Reg'!C508</f>
        <v>0</v>
      </c>
      <c r="D107" s="7">
        <f>+'Sup. Consejos Reg'!D508</f>
        <v>0</v>
      </c>
      <c r="E107" s="7">
        <f>+'Sup. Consejos Reg'!E508</f>
        <v>0</v>
      </c>
      <c r="F107" s="7">
        <f>+'Sup. Consejos Reg'!F508</f>
        <v>0</v>
      </c>
      <c r="G107" s="7">
        <f>+'Sup. Consejos Reg'!G508</f>
        <v>0</v>
      </c>
      <c r="H107" s="7">
        <f>+'Sup. Consejos Reg'!H508</f>
        <v>0</v>
      </c>
      <c r="I107" s="7">
        <f>+'Sup. Consejos Reg'!I508</f>
        <v>0</v>
      </c>
      <c r="J107" s="7">
        <f>+'Sup. Consejos Reg'!J508</f>
        <v>0</v>
      </c>
      <c r="K107" s="7">
        <f>+'Sup. Consejos Reg'!K508</f>
        <v>0</v>
      </c>
      <c r="L107" s="7">
        <f>+'Sup. Consejos Reg'!L508</f>
        <v>0</v>
      </c>
      <c r="M107" s="7">
        <f>+'Sup. Consejos Reg'!M508</f>
        <v>0</v>
      </c>
      <c r="N107" s="7">
        <f t="shared" si="33"/>
        <v>0</v>
      </c>
    </row>
    <row r="108" spans="1:14" x14ac:dyDescent="0.35">
      <c r="A108" s="3" t="s">
        <v>105</v>
      </c>
      <c r="B108" s="8">
        <f>SUM(B109:B113)</f>
        <v>253693.49354104168</v>
      </c>
      <c r="C108" s="8">
        <f t="shared" ref="C108:M108" si="35">SUM(C109:C113)</f>
        <v>253693.49354104168</v>
      </c>
      <c r="D108" s="8">
        <f t="shared" si="35"/>
        <v>254883.66174104164</v>
      </c>
      <c r="E108" s="8">
        <f t="shared" si="35"/>
        <v>254883.66174104164</v>
      </c>
      <c r="F108" s="8">
        <f t="shared" si="35"/>
        <v>255478.74584104161</v>
      </c>
      <c r="G108" s="8">
        <f t="shared" si="35"/>
        <v>255478.74584104161</v>
      </c>
      <c r="H108" s="8">
        <f t="shared" si="35"/>
        <v>256073.82994104165</v>
      </c>
      <c r="I108" s="8">
        <f t="shared" si="35"/>
        <v>257263.99814104167</v>
      </c>
      <c r="J108" s="8">
        <f t="shared" si="35"/>
        <v>259644.33454104164</v>
      </c>
      <c r="K108" s="8">
        <f t="shared" si="35"/>
        <v>259644.33454104164</v>
      </c>
      <c r="L108" s="8">
        <f t="shared" si="35"/>
        <v>259644.26454104166</v>
      </c>
      <c r="M108" s="8">
        <f t="shared" si="35"/>
        <v>260239.41864104162</v>
      </c>
      <c r="N108" s="8">
        <f t="shared" si="33"/>
        <v>3080621.9825924998</v>
      </c>
    </row>
    <row r="109" spans="1:14" x14ac:dyDescent="0.35">
      <c r="A109" s="2" t="s">
        <v>106</v>
      </c>
      <c r="B109" s="7">
        <f>+'Sup. Consejos Reg'!B514</f>
        <v>78059.536474166671</v>
      </c>
      <c r="C109" s="7">
        <f>+'Sup. Consejos Reg'!C514</f>
        <v>78059.536474166671</v>
      </c>
      <c r="D109" s="7">
        <f>+'Sup. Consejos Reg'!D514</f>
        <v>78425.742074166672</v>
      </c>
      <c r="E109" s="7">
        <f>+'Sup. Consejos Reg'!E514</f>
        <v>78425.742074166672</v>
      </c>
      <c r="F109" s="7">
        <f>+'Sup. Consejos Reg'!F514</f>
        <v>78608.844874166665</v>
      </c>
      <c r="G109" s="7">
        <f>+'Sup. Consejos Reg'!G514</f>
        <v>78608.844874166665</v>
      </c>
      <c r="H109" s="7">
        <f>+'Sup. Consejos Reg'!H514</f>
        <v>78791.947674166659</v>
      </c>
      <c r="I109" s="7">
        <f>+'Sup. Consejos Reg'!I514</f>
        <v>79158.15327416666</v>
      </c>
      <c r="J109" s="7">
        <f>+'Sup. Consejos Reg'!J514</f>
        <v>79890.564474166662</v>
      </c>
      <c r="K109" s="7">
        <f>+'Sup. Consejos Reg'!K514</f>
        <v>79890.564474166662</v>
      </c>
      <c r="L109" s="7">
        <f>+'Sup. Consejos Reg'!L514</f>
        <v>79890.49447416667</v>
      </c>
      <c r="M109" s="7">
        <f>+'Sup. Consejos Reg'!M514</f>
        <v>80073.667274166655</v>
      </c>
      <c r="N109" s="7">
        <f t="shared" si="33"/>
        <v>947883.63848999981</v>
      </c>
    </row>
    <row r="110" spans="1:14" x14ac:dyDescent="0.35">
      <c r="A110" s="2" t="s">
        <v>107</v>
      </c>
      <c r="B110" s="7">
        <f>+'Sup. Consejos Reg'!B533</f>
        <v>58544.652355624989</v>
      </c>
      <c r="C110" s="7">
        <f>+'Sup. Consejos Reg'!C533</f>
        <v>58544.652355624989</v>
      </c>
      <c r="D110" s="7">
        <f>+'Sup. Consejos Reg'!D533</f>
        <v>58819.306555624993</v>
      </c>
      <c r="E110" s="7">
        <f>+'Sup. Consejos Reg'!E533</f>
        <v>58819.306555624993</v>
      </c>
      <c r="F110" s="7">
        <f>+'Sup. Consejos Reg'!F533</f>
        <v>58956.633655624988</v>
      </c>
      <c r="G110" s="7">
        <f>+'Sup. Consejos Reg'!G533</f>
        <v>58956.633655624988</v>
      </c>
      <c r="H110" s="7">
        <f>+'Sup. Consejos Reg'!H533</f>
        <v>59093.960755624998</v>
      </c>
      <c r="I110" s="7">
        <f>+'Sup. Consejos Reg'!I533</f>
        <v>59368.614955624995</v>
      </c>
      <c r="J110" s="7">
        <f>+'Sup. Consejos Reg'!J533</f>
        <v>59917.923355624989</v>
      </c>
      <c r="K110" s="7">
        <f>+'Sup. Consejos Reg'!K533</f>
        <v>59917.923355624989</v>
      </c>
      <c r="L110" s="7">
        <f>+'Sup. Consejos Reg'!L533</f>
        <v>59917.923355624989</v>
      </c>
      <c r="M110" s="7">
        <f>+'Sup. Consejos Reg'!M533</f>
        <v>60055.250455624984</v>
      </c>
      <c r="N110" s="7">
        <f t="shared" si="33"/>
        <v>710912.78136749985</v>
      </c>
    </row>
    <row r="111" spans="1:14" x14ac:dyDescent="0.35">
      <c r="A111" s="2" t="s">
        <v>108</v>
      </c>
      <c r="B111" s="7">
        <f>+'Sup. Consejos Reg'!B552</f>
        <v>78059.536474166671</v>
      </c>
      <c r="C111" s="7">
        <f>+'Sup. Consejos Reg'!C552</f>
        <v>78059.536474166671</v>
      </c>
      <c r="D111" s="7">
        <f>+'Sup. Consejos Reg'!D552</f>
        <v>78425.742074166672</v>
      </c>
      <c r="E111" s="7">
        <f>+'Sup. Consejos Reg'!E552</f>
        <v>78425.742074166672</v>
      </c>
      <c r="F111" s="7">
        <f>+'Sup. Consejos Reg'!F552</f>
        <v>78608.844874166665</v>
      </c>
      <c r="G111" s="7">
        <f>+'Sup. Consejos Reg'!G552</f>
        <v>78608.844874166665</v>
      </c>
      <c r="H111" s="7">
        <f>+'Sup. Consejos Reg'!H552</f>
        <v>78791.947674166659</v>
      </c>
      <c r="I111" s="7">
        <f>+'Sup. Consejos Reg'!I552</f>
        <v>79158.15327416666</v>
      </c>
      <c r="J111" s="7">
        <f>+'Sup. Consejos Reg'!J552</f>
        <v>79890.564474166662</v>
      </c>
      <c r="K111" s="7">
        <f>+'Sup. Consejos Reg'!K552</f>
        <v>79890.564474166662</v>
      </c>
      <c r="L111" s="7">
        <f>+'Sup. Consejos Reg'!L552</f>
        <v>79890.564474166662</v>
      </c>
      <c r="M111" s="7">
        <f>+'Sup. Consejos Reg'!M552</f>
        <v>80073.667274166655</v>
      </c>
      <c r="N111" s="7">
        <f t="shared" si="33"/>
        <v>947883.70848999964</v>
      </c>
    </row>
    <row r="112" spans="1:14" x14ac:dyDescent="0.35">
      <c r="A112" s="2" t="s">
        <v>109</v>
      </c>
      <c r="B112" s="7">
        <f>+'Sup. Consejos Reg'!B571</f>
        <v>39029.768237083335</v>
      </c>
      <c r="C112" s="7">
        <f>+'Sup. Consejos Reg'!C571</f>
        <v>39029.768237083335</v>
      </c>
      <c r="D112" s="7">
        <f>+'Sup. Consejos Reg'!D571</f>
        <v>39212.871037083336</v>
      </c>
      <c r="E112" s="7">
        <f>+'Sup. Consejos Reg'!E571</f>
        <v>39212.871037083336</v>
      </c>
      <c r="F112" s="7">
        <f>+'Sup. Consejos Reg'!F571</f>
        <v>39304.422437083333</v>
      </c>
      <c r="G112" s="7">
        <f>+'Sup. Consejos Reg'!G571</f>
        <v>39304.422437083333</v>
      </c>
      <c r="H112" s="7">
        <f>+'Sup. Consejos Reg'!H571</f>
        <v>39395.973837083329</v>
      </c>
      <c r="I112" s="7">
        <f>+'Sup. Consejos Reg'!I571</f>
        <v>39579.07663708333</v>
      </c>
      <c r="J112" s="7">
        <f>+'Sup. Consejos Reg'!J571</f>
        <v>39945.282237083331</v>
      </c>
      <c r="K112" s="7">
        <f>+'Sup. Consejos Reg'!K571</f>
        <v>39945.282237083331</v>
      </c>
      <c r="L112" s="7">
        <f>+'Sup. Consejos Reg'!L571</f>
        <v>39945.282237083331</v>
      </c>
      <c r="M112" s="7">
        <f>+'Sup. Consejos Reg'!M571</f>
        <v>40036.833637083328</v>
      </c>
      <c r="N112" s="7">
        <f t="shared" si="33"/>
        <v>473941.85424499982</v>
      </c>
    </row>
    <row r="113" spans="1:14" hidden="1" x14ac:dyDescent="0.35">
      <c r="A113" s="2" t="s">
        <v>110</v>
      </c>
      <c r="B113" s="7">
        <f>+'Sup. Consejos Reg'!B589</f>
        <v>0</v>
      </c>
      <c r="C113" s="7">
        <f>+'Sup. Consejos Reg'!C589</f>
        <v>0</v>
      </c>
      <c r="D113" s="7">
        <f>+'Sup. Consejos Reg'!D589</f>
        <v>0</v>
      </c>
      <c r="E113" s="7">
        <f>+'Sup. Consejos Reg'!E589</f>
        <v>0</v>
      </c>
      <c r="F113" s="7">
        <f>+'Sup. Consejos Reg'!F589</f>
        <v>0</v>
      </c>
      <c r="G113" s="7">
        <f>+'Sup. Consejos Reg'!G589</f>
        <v>0</v>
      </c>
      <c r="H113" s="7">
        <f>+'Sup. Consejos Reg'!H589</f>
        <v>0</v>
      </c>
      <c r="I113" s="7">
        <f>+'Sup. Consejos Reg'!I589</f>
        <v>0</v>
      </c>
      <c r="J113" s="7">
        <f>+'Sup. Consejos Reg'!J589</f>
        <v>0</v>
      </c>
      <c r="K113" s="7">
        <f>+'Sup. Consejos Reg'!K589</f>
        <v>0</v>
      </c>
      <c r="L113" s="7">
        <f>+'Sup. Consejos Reg'!L589</f>
        <v>0</v>
      </c>
      <c r="M113" s="7">
        <f>+'Sup. Consejos Reg'!M589</f>
        <v>0</v>
      </c>
      <c r="N113" s="7">
        <f t="shared" si="33"/>
        <v>0</v>
      </c>
    </row>
    <row r="114" spans="1:14" x14ac:dyDescent="0.35">
      <c r="A114" s="3" t="s">
        <v>111</v>
      </c>
      <c r="B114" s="8">
        <f>SUM(B115:B119)</f>
        <v>890232.72357145837</v>
      </c>
      <c r="C114" s="8">
        <f t="shared" ref="C114:M114" si="36">SUM(C115:C119)</f>
        <v>890232.72357145837</v>
      </c>
      <c r="D114" s="8">
        <f t="shared" si="36"/>
        <v>894535.63937145844</v>
      </c>
      <c r="E114" s="8">
        <f t="shared" si="36"/>
        <v>894535.63937145844</v>
      </c>
      <c r="F114" s="8">
        <f t="shared" si="36"/>
        <v>896687.09727145836</v>
      </c>
      <c r="G114" s="8">
        <f t="shared" si="36"/>
        <v>896687.09727145836</v>
      </c>
      <c r="H114" s="8">
        <f t="shared" si="36"/>
        <v>898838.55517145828</v>
      </c>
      <c r="I114" s="8">
        <f t="shared" si="36"/>
        <v>903141.47097145848</v>
      </c>
      <c r="J114" s="8">
        <f t="shared" si="36"/>
        <v>911747.30257145839</v>
      </c>
      <c r="K114" s="8">
        <f t="shared" si="36"/>
        <v>911748.09257145831</v>
      </c>
      <c r="L114" s="8">
        <f t="shared" si="36"/>
        <v>911746.9525714583</v>
      </c>
      <c r="M114" s="8">
        <f t="shared" si="36"/>
        <v>913898.67047145835</v>
      </c>
      <c r="N114" s="8">
        <f t="shared" si="33"/>
        <v>10814031.9647575</v>
      </c>
    </row>
    <row r="115" spans="1:14" x14ac:dyDescent="0.35">
      <c r="A115" s="2" t="s">
        <v>112</v>
      </c>
      <c r="B115" s="7">
        <f>+'Sup. Consejos Reg'!B596</f>
        <v>195148.84118541668</v>
      </c>
      <c r="C115" s="7">
        <f>+'Sup. Consejos Reg'!C596</f>
        <v>195148.84118541668</v>
      </c>
      <c r="D115" s="7">
        <f>+'Sup. Consejos Reg'!D596</f>
        <v>196064.3551854167</v>
      </c>
      <c r="E115" s="7">
        <f>+'Sup. Consejos Reg'!E596</f>
        <v>196064.3551854167</v>
      </c>
      <c r="F115" s="7">
        <f>+'Sup. Consejos Reg'!F596</f>
        <v>196522.11218541668</v>
      </c>
      <c r="G115" s="7">
        <f>+'Sup. Consejos Reg'!G596</f>
        <v>196522.11218541668</v>
      </c>
      <c r="H115" s="7">
        <f>+'Sup. Consejos Reg'!H596</f>
        <v>196979.86918541667</v>
      </c>
      <c r="I115" s="7">
        <f>+'Sup. Consejos Reg'!I596</f>
        <v>197895.38318541669</v>
      </c>
      <c r="J115" s="7">
        <f>+'Sup. Consejos Reg'!J596</f>
        <v>199726.41118541665</v>
      </c>
      <c r="K115" s="7">
        <f>+'Sup. Consejos Reg'!K596</f>
        <v>199726.41118541665</v>
      </c>
      <c r="L115" s="7">
        <f>+'Sup. Consejos Reg'!L596</f>
        <v>199726.41118541665</v>
      </c>
      <c r="M115" s="7">
        <f>+'Sup. Consejos Reg'!M596</f>
        <v>200184.16818541667</v>
      </c>
      <c r="N115" s="7">
        <f t="shared" si="33"/>
        <v>2369709.2712250003</v>
      </c>
    </row>
    <row r="116" spans="1:14" x14ac:dyDescent="0.35">
      <c r="A116" s="2" t="s">
        <v>113</v>
      </c>
      <c r="B116" s="7">
        <f>+'Sup. Consejos Reg'!B615</f>
        <v>195148.84118541668</v>
      </c>
      <c r="C116" s="7">
        <f>+'Sup. Consejos Reg'!C615</f>
        <v>195148.84118541668</v>
      </c>
      <c r="D116" s="7">
        <f>+'Sup. Consejos Reg'!D615</f>
        <v>196064.3551854167</v>
      </c>
      <c r="E116" s="7">
        <f>+'Sup. Consejos Reg'!E615</f>
        <v>196064.3551854167</v>
      </c>
      <c r="F116" s="7">
        <f>+'Sup. Consejos Reg'!F615</f>
        <v>196522.11218541668</v>
      </c>
      <c r="G116" s="7">
        <f>+'Sup. Consejos Reg'!G615</f>
        <v>196522.11218541668</v>
      </c>
      <c r="H116" s="7">
        <f>+'Sup. Consejos Reg'!H615</f>
        <v>196979.86918541667</v>
      </c>
      <c r="I116" s="7">
        <f>+'Sup. Consejos Reg'!I615</f>
        <v>197895.38318541669</v>
      </c>
      <c r="J116" s="7">
        <f>+'Sup. Consejos Reg'!J615</f>
        <v>199726.41118541665</v>
      </c>
      <c r="K116" s="7">
        <f>+'Sup. Consejos Reg'!K615</f>
        <v>199726.41118541665</v>
      </c>
      <c r="L116" s="7">
        <f>+'Sup. Consejos Reg'!L615</f>
        <v>199726.41118541665</v>
      </c>
      <c r="M116" s="7">
        <f>+'Sup. Consejos Reg'!M615</f>
        <v>200184.16818541667</v>
      </c>
      <c r="N116" s="7">
        <f t="shared" si="33"/>
        <v>2369709.2712250003</v>
      </c>
    </row>
    <row r="117" spans="1:14" x14ac:dyDescent="0.35">
      <c r="A117" s="2" t="s">
        <v>114</v>
      </c>
      <c r="B117" s="7">
        <f>+'Sup. Consejos Reg'!B634</f>
        <v>58544.652355624989</v>
      </c>
      <c r="C117" s="7">
        <f>+'Sup. Consejos Reg'!C634</f>
        <v>58544.652355624989</v>
      </c>
      <c r="D117" s="7">
        <f>+'Sup. Consejos Reg'!D634</f>
        <v>58819.306555624993</v>
      </c>
      <c r="E117" s="7">
        <f>+'Sup. Consejos Reg'!E634</f>
        <v>58819.306555624993</v>
      </c>
      <c r="F117" s="7">
        <f>+'Sup. Consejos Reg'!F634</f>
        <v>58956.633655624988</v>
      </c>
      <c r="G117" s="7">
        <f>+'Sup. Consejos Reg'!G634</f>
        <v>58956.633655624988</v>
      </c>
      <c r="H117" s="7">
        <f>+'Sup. Consejos Reg'!H634</f>
        <v>59093.960755624998</v>
      </c>
      <c r="I117" s="7">
        <f>+'Sup. Consejos Reg'!I634</f>
        <v>59368.614955624995</v>
      </c>
      <c r="J117" s="7">
        <f>+'Sup. Consejos Reg'!J634</f>
        <v>59917.923355624989</v>
      </c>
      <c r="K117" s="7">
        <f>+'Sup. Consejos Reg'!K634</f>
        <v>59917.923355624989</v>
      </c>
      <c r="L117" s="7">
        <f>+'Sup. Consejos Reg'!L634</f>
        <v>59917.923355624989</v>
      </c>
      <c r="M117" s="7">
        <f>+'Sup. Consejos Reg'!M634</f>
        <v>60055.250455624984</v>
      </c>
      <c r="N117" s="7">
        <f t="shared" si="33"/>
        <v>710912.78136749985</v>
      </c>
    </row>
    <row r="118" spans="1:14" x14ac:dyDescent="0.35">
      <c r="A118" s="2" t="s">
        <v>115</v>
      </c>
      <c r="B118" s="7">
        <f>+'Sup. Consejos Reg'!B654</f>
        <v>195148.84118541668</v>
      </c>
      <c r="C118" s="7">
        <f>+'Sup. Consejos Reg'!C654</f>
        <v>195148.84118541668</v>
      </c>
      <c r="D118" s="7">
        <f>+'Sup. Consejos Reg'!D654</f>
        <v>196064.3551854167</v>
      </c>
      <c r="E118" s="7">
        <f>+'Sup. Consejos Reg'!E654</f>
        <v>196064.3551854167</v>
      </c>
      <c r="F118" s="7">
        <f>+'Sup. Consejos Reg'!F654</f>
        <v>196522.11218541668</v>
      </c>
      <c r="G118" s="7">
        <f>+'Sup. Consejos Reg'!G654</f>
        <v>196522.11218541668</v>
      </c>
      <c r="H118" s="7">
        <f>+'Sup. Consejos Reg'!H654</f>
        <v>196979.86918541667</v>
      </c>
      <c r="I118" s="7">
        <f>+'Sup. Consejos Reg'!I654</f>
        <v>197895.38318541669</v>
      </c>
      <c r="J118" s="7">
        <f>+'Sup. Consejos Reg'!J654</f>
        <v>199726.41118541665</v>
      </c>
      <c r="K118" s="7">
        <f>+'Sup. Consejos Reg'!K654</f>
        <v>199726.41118541665</v>
      </c>
      <c r="L118" s="7">
        <f>+'Sup. Consejos Reg'!L654</f>
        <v>199726.41118541665</v>
      </c>
      <c r="M118" s="7">
        <f>+'Sup. Consejos Reg'!M654</f>
        <v>200184.16818541667</v>
      </c>
      <c r="N118" s="7">
        <f t="shared" si="33"/>
        <v>2369709.2712250003</v>
      </c>
    </row>
    <row r="119" spans="1:14" x14ac:dyDescent="0.35">
      <c r="A119" s="2" t="s">
        <v>116</v>
      </c>
      <c r="B119" s="7">
        <f>+'Sup. Consejos Reg'!B673</f>
        <v>246241.54765958333</v>
      </c>
      <c r="C119" s="7">
        <f>+'Sup. Consejos Reg'!C673</f>
        <v>246241.54765958333</v>
      </c>
      <c r="D119" s="7">
        <f>+'Sup. Consejos Reg'!D673</f>
        <v>247523.26725958334</v>
      </c>
      <c r="E119" s="7">
        <f>+'Sup. Consejos Reg'!E673</f>
        <v>247523.26725958334</v>
      </c>
      <c r="F119" s="7">
        <f>+'Sup. Consejos Reg'!F673</f>
        <v>248164.12705958332</v>
      </c>
      <c r="G119" s="7">
        <f>+'Sup. Consejos Reg'!G673</f>
        <v>248164.12705958332</v>
      </c>
      <c r="H119" s="7">
        <f>+'Sup. Consejos Reg'!H673</f>
        <v>248804.9868595833</v>
      </c>
      <c r="I119" s="7">
        <f>+'Sup. Consejos Reg'!I673</f>
        <v>250086.70645958334</v>
      </c>
      <c r="J119" s="7">
        <f>+'Sup. Consejos Reg'!J673</f>
        <v>252650.14565958336</v>
      </c>
      <c r="K119" s="7">
        <f>+'Sup. Consejos Reg'!K673</f>
        <v>252650.93565958334</v>
      </c>
      <c r="L119" s="7">
        <f>+'Sup. Consejos Reg'!L673</f>
        <v>252649.79565958332</v>
      </c>
      <c r="M119" s="7">
        <f>+'Sup. Consejos Reg'!M673</f>
        <v>253290.91545958337</v>
      </c>
      <c r="N119" s="7">
        <f t="shared" si="33"/>
        <v>2993991.369715</v>
      </c>
    </row>
    <row r="120" spans="1:14" hidden="1" x14ac:dyDescent="0.35">
      <c r="A120" s="3" t="s">
        <v>118</v>
      </c>
      <c r="B120" s="8">
        <f>SUM(B121:B124)</f>
        <v>0</v>
      </c>
      <c r="C120" s="8">
        <f t="shared" ref="C120:M120" si="37">SUM(C121:C124)</f>
        <v>0</v>
      </c>
      <c r="D120" s="8">
        <f t="shared" si="37"/>
        <v>0</v>
      </c>
      <c r="E120" s="8">
        <f t="shared" si="37"/>
        <v>0</v>
      </c>
      <c r="F120" s="8">
        <f t="shared" si="37"/>
        <v>0</v>
      </c>
      <c r="G120" s="8">
        <f t="shared" si="37"/>
        <v>0</v>
      </c>
      <c r="H120" s="8">
        <f t="shared" si="37"/>
        <v>0</v>
      </c>
      <c r="I120" s="8">
        <f t="shared" si="37"/>
        <v>0</v>
      </c>
      <c r="J120" s="8">
        <f t="shared" si="37"/>
        <v>0</v>
      </c>
      <c r="K120" s="8">
        <f t="shared" si="37"/>
        <v>0</v>
      </c>
      <c r="L120" s="8">
        <f t="shared" si="37"/>
        <v>0</v>
      </c>
      <c r="M120" s="8">
        <f t="shared" si="37"/>
        <v>0</v>
      </c>
      <c r="N120" s="8">
        <f t="shared" si="33"/>
        <v>0</v>
      </c>
    </row>
    <row r="121" spans="1:14" hidden="1" x14ac:dyDescent="0.35">
      <c r="A121" s="2" t="s">
        <v>119</v>
      </c>
      <c r="B121" s="7">
        <f>+'Sup. Consejos Reg'!B691</f>
        <v>0</v>
      </c>
      <c r="C121" s="7">
        <f>+'Sup. Consejos Reg'!C691</f>
        <v>0</v>
      </c>
      <c r="D121" s="7">
        <f>+'Sup. Consejos Reg'!D691</f>
        <v>0</v>
      </c>
      <c r="E121" s="7">
        <f>+'Sup. Consejos Reg'!E691</f>
        <v>0</v>
      </c>
      <c r="F121" s="7">
        <f>+'Sup. Consejos Reg'!F691</f>
        <v>0</v>
      </c>
      <c r="G121" s="7">
        <f>+'Sup. Consejos Reg'!G691</f>
        <v>0</v>
      </c>
      <c r="H121" s="7">
        <f>+'Sup. Consejos Reg'!H691</f>
        <v>0</v>
      </c>
      <c r="I121" s="7">
        <f>+'Sup. Consejos Reg'!I691</f>
        <v>0</v>
      </c>
      <c r="J121" s="7">
        <f>+'Sup. Consejos Reg'!J691</f>
        <v>0</v>
      </c>
      <c r="K121" s="7">
        <f>+'Sup. Consejos Reg'!K691</f>
        <v>0</v>
      </c>
      <c r="L121" s="7">
        <f>+'Sup. Consejos Reg'!L691</f>
        <v>0</v>
      </c>
      <c r="M121" s="7">
        <f>+'Sup. Consejos Reg'!M691</f>
        <v>0</v>
      </c>
      <c r="N121" s="7">
        <f t="shared" si="33"/>
        <v>0</v>
      </c>
    </row>
    <row r="122" spans="1:14" hidden="1" x14ac:dyDescent="0.35">
      <c r="A122" s="2" t="s">
        <v>120</v>
      </c>
      <c r="B122" s="7">
        <f>+'Sup. Consejos Reg'!B697</f>
        <v>0</v>
      </c>
      <c r="C122" s="7">
        <f>+'Sup. Consejos Reg'!C697</f>
        <v>0</v>
      </c>
      <c r="D122" s="7">
        <f>+'Sup. Consejos Reg'!D697</f>
        <v>0</v>
      </c>
      <c r="E122" s="7">
        <f>+'Sup. Consejos Reg'!E697</f>
        <v>0</v>
      </c>
      <c r="F122" s="7">
        <f>+'Sup. Consejos Reg'!F697</f>
        <v>0</v>
      </c>
      <c r="G122" s="7">
        <f>+'Sup. Consejos Reg'!G697</f>
        <v>0</v>
      </c>
      <c r="H122" s="7">
        <f>+'Sup. Consejos Reg'!H697</f>
        <v>0</v>
      </c>
      <c r="I122" s="7">
        <f>+'Sup. Consejos Reg'!I697</f>
        <v>0</v>
      </c>
      <c r="J122" s="7">
        <f>+'Sup. Consejos Reg'!J697</f>
        <v>0</v>
      </c>
      <c r="K122" s="7">
        <f>+'Sup. Consejos Reg'!K697</f>
        <v>0</v>
      </c>
      <c r="L122" s="7">
        <f>+'Sup. Consejos Reg'!L697</f>
        <v>0</v>
      </c>
      <c r="M122" s="7">
        <f>+'Sup. Consejos Reg'!M697</f>
        <v>0</v>
      </c>
      <c r="N122" s="7">
        <f t="shared" si="33"/>
        <v>0</v>
      </c>
    </row>
    <row r="123" spans="1:14" hidden="1" x14ac:dyDescent="0.35">
      <c r="A123" s="2" t="s">
        <v>121</v>
      </c>
      <c r="B123" s="7">
        <f>+'Sup. Consejos Reg'!B703</f>
        <v>0</v>
      </c>
      <c r="C123" s="7">
        <f>+'Sup. Consejos Reg'!C703</f>
        <v>0</v>
      </c>
      <c r="D123" s="7">
        <f>+'Sup. Consejos Reg'!D703</f>
        <v>0</v>
      </c>
      <c r="E123" s="7">
        <f>+'Sup. Consejos Reg'!E703</f>
        <v>0</v>
      </c>
      <c r="F123" s="7">
        <f>+'Sup. Consejos Reg'!F703</f>
        <v>0</v>
      </c>
      <c r="G123" s="7">
        <f>+'Sup. Consejos Reg'!G703</f>
        <v>0</v>
      </c>
      <c r="H123" s="7">
        <f>+'Sup. Consejos Reg'!H703</f>
        <v>0</v>
      </c>
      <c r="I123" s="7">
        <f>+'Sup. Consejos Reg'!I703</f>
        <v>0</v>
      </c>
      <c r="J123" s="7">
        <f>+'Sup. Consejos Reg'!J703</f>
        <v>0</v>
      </c>
      <c r="K123" s="7">
        <f>+'Sup. Consejos Reg'!K703</f>
        <v>0</v>
      </c>
      <c r="L123" s="7">
        <f>+'Sup. Consejos Reg'!L703</f>
        <v>0</v>
      </c>
      <c r="M123" s="7">
        <f>+'Sup. Consejos Reg'!M703</f>
        <v>0</v>
      </c>
      <c r="N123" s="7">
        <f t="shared" si="33"/>
        <v>0</v>
      </c>
    </row>
    <row r="124" spans="1:14" hidden="1" x14ac:dyDescent="0.35">
      <c r="A124" s="2" t="s">
        <v>122</v>
      </c>
      <c r="B124" s="7">
        <f>+'Sup. Consejos Reg'!B710</f>
        <v>0</v>
      </c>
      <c r="C124" s="7">
        <f>+'Sup. Consejos Reg'!C710</f>
        <v>0</v>
      </c>
      <c r="D124" s="7">
        <f>+'Sup. Consejos Reg'!D710</f>
        <v>0</v>
      </c>
      <c r="E124" s="7">
        <f>+'Sup. Consejos Reg'!E710</f>
        <v>0</v>
      </c>
      <c r="F124" s="7">
        <f>+'Sup. Consejos Reg'!F710</f>
        <v>0</v>
      </c>
      <c r="G124" s="7">
        <f>+'Sup. Consejos Reg'!G710</f>
        <v>0</v>
      </c>
      <c r="H124" s="7">
        <f>+'Sup. Consejos Reg'!H710</f>
        <v>0</v>
      </c>
      <c r="I124" s="7">
        <f>+'Sup. Consejos Reg'!I710</f>
        <v>0</v>
      </c>
      <c r="J124" s="7">
        <f>+'Sup. Consejos Reg'!J710</f>
        <v>0</v>
      </c>
      <c r="K124" s="7">
        <f>+'Sup. Consejos Reg'!K710</f>
        <v>0</v>
      </c>
      <c r="L124" s="7">
        <f>+'Sup. Consejos Reg'!L710</f>
        <v>0</v>
      </c>
      <c r="M124" s="7">
        <f>+'Sup. Consejos Reg'!M710</f>
        <v>0</v>
      </c>
      <c r="N124" s="7">
        <f t="shared" si="33"/>
        <v>0</v>
      </c>
    </row>
    <row r="125" spans="1:14" hidden="1" x14ac:dyDescent="0.35">
      <c r="A125" s="3" t="s">
        <v>123</v>
      </c>
      <c r="B125" s="8">
        <f>SUM(B126:B129)</f>
        <v>0</v>
      </c>
      <c r="C125" s="8">
        <f t="shared" ref="C125:M125" si="38">SUM(C126:C129)</f>
        <v>0</v>
      </c>
      <c r="D125" s="8">
        <f t="shared" si="38"/>
        <v>0</v>
      </c>
      <c r="E125" s="8">
        <f t="shared" si="38"/>
        <v>0</v>
      </c>
      <c r="F125" s="8">
        <f t="shared" si="38"/>
        <v>0</v>
      </c>
      <c r="G125" s="8">
        <f t="shared" si="38"/>
        <v>0</v>
      </c>
      <c r="H125" s="8">
        <f t="shared" si="38"/>
        <v>0</v>
      </c>
      <c r="I125" s="8">
        <f t="shared" si="38"/>
        <v>0</v>
      </c>
      <c r="J125" s="8">
        <f t="shared" si="38"/>
        <v>0</v>
      </c>
      <c r="K125" s="8">
        <f t="shared" si="38"/>
        <v>0</v>
      </c>
      <c r="L125" s="8">
        <f t="shared" si="38"/>
        <v>0</v>
      </c>
      <c r="M125" s="8">
        <f t="shared" si="38"/>
        <v>0</v>
      </c>
      <c r="N125" s="8">
        <f t="shared" si="33"/>
        <v>0</v>
      </c>
    </row>
    <row r="126" spans="1:14" hidden="1" x14ac:dyDescent="0.35">
      <c r="A126" s="2" t="s">
        <v>350</v>
      </c>
      <c r="B126" s="7">
        <f>+'Sup. Consejos Reg'!B716</f>
        <v>0</v>
      </c>
      <c r="C126" s="7">
        <f>+'Sup. Consejos Reg'!C716</f>
        <v>0</v>
      </c>
      <c r="D126" s="7">
        <f>+'Sup. Consejos Reg'!D716</f>
        <v>0</v>
      </c>
      <c r="E126" s="7">
        <f>+'Sup. Consejos Reg'!E716</f>
        <v>0</v>
      </c>
      <c r="F126" s="7">
        <f>+'Sup. Consejos Reg'!F716</f>
        <v>0</v>
      </c>
      <c r="G126" s="7">
        <f>+'Sup. Consejos Reg'!G716</f>
        <v>0</v>
      </c>
      <c r="H126" s="7">
        <f>+'Sup. Consejos Reg'!H716</f>
        <v>0</v>
      </c>
      <c r="I126" s="7">
        <f>+'Sup. Consejos Reg'!I716</f>
        <v>0</v>
      </c>
      <c r="J126" s="7">
        <f>+'Sup. Consejos Reg'!J716</f>
        <v>0</v>
      </c>
      <c r="K126" s="7">
        <f>+'Sup. Consejos Reg'!K716</f>
        <v>0</v>
      </c>
      <c r="L126" s="7">
        <f>+'Sup. Consejos Reg'!L716</f>
        <v>0</v>
      </c>
      <c r="M126" s="7">
        <f>+'Sup. Consejos Reg'!M716</f>
        <v>0</v>
      </c>
      <c r="N126" s="7">
        <f t="shared" si="33"/>
        <v>0</v>
      </c>
    </row>
    <row r="127" spans="1:14" hidden="1" x14ac:dyDescent="0.35">
      <c r="A127" s="2" t="s">
        <v>256</v>
      </c>
      <c r="B127" s="7">
        <f>+'Sup. Consejos Reg'!B722</f>
        <v>0</v>
      </c>
      <c r="C127" s="7">
        <f>+'Sup. Consejos Reg'!C722</f>
        <v>0</v>
      </c>
      <c r="D127" s="7">
        <f>+'Sup. Consejos Reg'!D722</f>
        <v>0</v>
      </c>
      <c r="E127" s="7">
        <f>+'Sup. Consejos Reg'!E722</f>
        <v>0</v>
      </c>
      <c r="F127" s="7">
        <f>+'Sup. Consejos Reg'!F722</f>
        <v>0</v>
      </c>
      <c r="G127" s="7">
        <f>+'Sup. Consejos Reg'!G722</f>
        <v>0</v>
      </c>
      <c r="H127" s="7">
        <f>+'Sup. Consejos Reg'!H722</f>
        <v>0</v>
      </c>
      <c r="I127" s="7">
        <f>+'Sup. Consejos Reg'!I722</f>
        <v>0</v>
      </c>
      <c r="J127" s="7">
        <f>+'Sup. Consejos Reg'!J722</f>
        <v>0</v>
      </c>
      <c r="K127" s="7">
        <f>+'Sup. Consejos Reg'!K722</f>
        <v>0</v>
      </c>
      <c r="L127" s="7">
        <f>+'Sup. Consejos Reg'!L722</f>
        <v>0</v>
      </c>
      <c r="M127" s="7">
        <f>+'Sup. Consejos Reg'!M722</f>
        <v>0</v>
      </c>
      <c r="N127" s="7">
        <f t="shared" si="33"/>
        <v>0</v>
      </c>
    </row>
    <row r="128" spans="1:14" hidden="1" x14ac:dyDescent="0.35">
      <c r="A128" s="2" t="s">
        <v>257</v>
      </c>
      <c r="B128" s="7">
        <f>+'Sup. Consejos Reg'!B728</f>
        <v>0</v>
      </c>
      <c r="C128" s="7">
        <f>+'Sup. Consejos Reg'!C728</f>
        <v>0</v>
      </c>
      <c r="D128" s="7">
        <f>+'Sup. Consejos Reg'!D728</f>
        <v>0</v>
      </c>
      <c r="E128" s="7">
        <f>+'Sup. Consejos Reg'!E728</f>
        <v>0</v>
      </c>
      <c r="F128" s="7">
        <f>+'Sup. Consejos Reg'!F728</f>
        <v>0</v>
      </c>
      <c r="G128" s="7">
        <f>+'Sup. Consejos Reg'!G728</f>
        <v>0</v>
      </c>
      <c r="H128" s="7">
        <f>+'Sup. Consejos Reg'!H728</f>
        <v>0</v>
      </c>
      <c r="I128" s="7">
        <f>+'Sup. Consejos Reg'!I728</f>
        <v>0</v>
      </c>
      <c r="J128" s="7">
        <f>+'Sup. Consejos Reg'!J728</f>
        <v>0</v>
      </c>
      <c r="K128" s="7">
        <f>+'Sup. Consejos Reg'!K728</f>
        <v>0</v>
      </c>
      <c r="L128" s="7">
        <f>+'Sup. Consejos Reg'!L728</f>
        <v>0</v>
      </c>
      <c r="M128" s="7">
        <f>+'Sup. Consejos Reg'!M728</f>
        <v>0</v>
      </c>
      <c r="N128" s="7">
        <f t="shared" si="33"/>
        <v>0</v>
      </c>
    </row>
    <row r="129" spans="1:14" hidden="1" x14ac:dyDescent="0.35">
      <c r="A129" s="2" t="s">
        <v>127</v>
      </c>
      <c r="B129" s="7">
        <f>+'Sup. Consejos Reg'!B734</f>
        <v>0</v>
      </c>
      <c r="C129" s="7">
        <f>+'Sup. Consejos Reg'!C734</f>
        <v>0</v>
      </c>
      <c r="D129" s="7">
        <f>+'Sup. Consejos Reg'!D734</f>
        <v>0</v>
      </c>
      <c r="E129" s="7">
        <f>+'Sup. Consejos Reg'!E734</f>
        <v>0</v>
      </c>
      <c r="F129" s="7">
        <f>+'Sup. Consejos Reg'!F734</f>
        <v>0</v>
      </c>
      <c r="G129" s="7">
        <f>+'Sup. Consejos Reg'!G734</f>
        <v>0</v>
      </c>
      <c r="H129" s="7">
        <f>+'Sup. Consejos Reg'!H734</f>
        <v>0</v>
      </c>
      <c r="I129" s="7">
        <f>+'Sup. Consejos Reg'!I734</f>
        <v>0</v>
      </c>
      <c r="J129" s="7">
        <f>+'Sup. Consejos Reg'!J734</f>
        <v>0</v>
      </c>
      <c r="K129" s="7">
        <f>+'Sup. Consejos Reg'!K734</f>
        <v>0</v>
      </c>
      <c r="L129" s="7">
        <f>+'Sup. Consejos Reg'!L734</f>
        <v>0</v>
      </c>
      <c r="M129" s="7">
        <f>+'Sup. Consejos Reg'!M734</f>
        <v>0</v>
      </c>
      <c r="N129" s="7">
        <f t="shared" si="33"/>
        <v>0</v>
      </c>
    </row>
    <row r="130" spans="1:14" hidden="1" x14ac:dyDescent="0.35">
      <c r="A130" s="3" t="s">
        <v>128</v>
      </c>
      <c r="B130" s="8">
        <f>SUM(B131:B132)</f>
        <v>0</v>
      </c>
      <c r="C130" s="8">
        <f t="shared" ref="C130:M130" si="39">SUM(C131:C132)</f>
        <v>0</v>
      </c>
      <c r="D130" s="8">
        <f t="shared" si="39"/>
        <v>0</v>
      </c>
      <c r="E130" s="8">
        <f t="shared" si="39"/>
        <v>0</v>
      </c>
      <c r="F130" s="8">
        <f t="shared" si="39"/>
        <v>0</v>
      </c>
      <c r="G130" s="8">
        <f t="shared" si="39"/>
        <v>0</v>
      </c>
      <c r="H130" s="8">
        <f t="shared" si="39"/>
        <v>0</v>
      </c>
      <c r="I130" s="8">
        <f t="shared" si="39"/>
        <v>0</v>
      </c>
      <c r="J130" s="8">
        <f t="shared" si="39"/>
        <v>0</v>
      </c>
      <c r="K130" s="8">
        <f t="shared" si="39"/>
        <v>0</v>
      </c>
      <c r="L130" s="8">
        <f t="shared" si="39"/>
        <v>0</v>
      </c>
      <c r="M130" s="8">
        <f t="shared" si="39"/>
        <v>0</v>
      </c>
      <c r="N130" s="8">
        <f t="shared" si="33"/>
        <v>0</v>
      </c>
    </row>
    <row r="131" spans="1:14" hidden="1" x14ac:dyDescent="0.35">
      <c r="A131" s="2" t="s">
        <v>129</v>
      </c>
      <c r="B131" s="7">
        <f>+'Sup. Consejos Reg'!B740</f>
        <v>0</v>
      </c>
      <c r="C131" s="7">
        <f>+'Sup. Consejos Reg'!C740</f>
        <v>0</v>
      </c>
      <c r="D131" s="7">
        <f>+'Sup. Consejos Reg'!D740</f>
        <v>0</v>
      </c>
      <c r="E131" s="7">
        <f>+'Sup. Consejos Reg'!E740</f>
        <v>0</v>
      </c>
      <c r="F131" s="7">
        <f>+'Sup. Consejos Reg'!F740</f>
        <v>0</v>
      </c>
      <c r="G131" s="7">
        <f>+'Sup. Consejos Reg'!G740</f>
        <v>0</v>
      </c>
      <c r="H131" s="7">
        <f>+'Sup. Consejos Reg'!H740</f>
        <v>0</v>
      </c>
      <c r="I131" s="7">
        <f>+'Sup. Consejos Reg'!I740</f>
        <v>0</v>
      </c>
      <c r="J131" s="7">
        <f>+'Sup. Consejos Reg'!J740</f>
        <v>0</v>
      </c>
      <c r="K131" s="7">
        <f>+'Sup. Consejos Reg'!K740</f>
        <v>0</v>
      </c>
      <c r="L131" s="7">
        <f>+'Sup. Consejos Reg'!L740</f>
        <v>0</v>
      </c>
      <c r="M131" s="7">
        <f>+'Sup. Consejos Reg'!M740</f>
        <v>0</v>
      </c>
      <c r="N131" s="7">
        <f t="shared" si="33"/>
        <v>0</v>
      </c>
    </row>
    <row r="132" spans="1:14" hidden="1" x14ac:dyDescent="0.35">
      <c r="A132" s="2" t="s">
        <v>130</v>
      </c>
      <c r="B132" s="7">
        <f>+'Sup. Consejos Reg'!B746</f>
        <v>0</v>
      </c>
      <c r="C132" s="7">
        <f>+'Sup. Consejos Reg'!C746</f>
        <v>0</v>
      </c>
      <c r="D132" s="7">
        <f>+'Sup. Consejos Reg'!D746</f>
        <v>0</v>
      </c>
      <c r="E132" s="7">
        <f>+'Sup. Consejos Reg'!E746</f>
        <v>0</v>
      </c>
      <c r="F132" s="7">
        <f>+'Sup. Consejos Reg'!F746</f>
        <v>0</v>
      </c>
      <c r="G132" s="7">
        <f>+'Sup. Consejos Reg'!G746</f>
        <v>0</v>
      </c>
      <c r="H132" s="7">
        <f>+'Sup. Consejos Reg'!H746</f>
        <v>0</v>
      </c>
      <c r="I132" s="7">
        <f>+'Sup. Consejos Reg'!I746</f>
        <v>0</v>
      </c>
      <c r="J132" s="7">
        <f>+'Sup. Consejos Reg'!J746</f>
        <v>0</v>
      </c>
      <c r="K132" s="7">
        <f>+'Sup. Consejos Reg'!K746</f>
        <v>0</v>
      </c>
      <c r="L132" s="7">
        <f>+'Sup. Consejos Reg'!L746</f>
        <v>0</v>
      </c>
      <c r="M132" s="7">
        <f>+'Sup. Consejos Reg'!M746</f>
        <v>0</v>
      </c>
      <c r="N132" s="7">
        <f t="shared" si="33"/>
        <v>0</v>
      </c>
    </row>
    <row r="133" spans="1:14" hidden="1" x14ac:dyDescent="0.35">
      <c r="A133" s="3" t="s">
        <v>131</v>
      </c>
      <c r="B133" s="8">
        <f>SUM(B134:B138)</f>
        <v>0</v>
      </c>
      <c r="C133" s="8">
        <f t="shared" ref="C133:M133" si="40">SUM(C134:C138)</f>
        <v>0</v>
      </c>
      <c r="D133" s="8">
        <f t="shared" si="40"/>
        <v>0</v>
      </c>
      <c r="E133" s="8">
        <f t="shared" si="40"/>
        <v>0</v>
      </c>
      <c r="F133" s="8">
        <f t="shared" si="40"/>
        <v>0</v>
      </c>
      <c r="G133" s="8">
        <f t="shared" si="40"/>
        <v>0</v>
      </c>
      <c r="H133" s="8">
        <f t="shared" si="40"/>
        <v>0</v>
      </c>
      <c r="I133" s="8">
        <f t="shared" si="40"/>
        <v>0</v>
      </c>
      <c r="J133" s="8">
        <f t="shared" si="40"/>
        <v>0</v>
      </c>
      <c r="K133" s="8">
        <f t="shared" si="40"/>
        <v>0</v>
      </c>
      <c r="L133" s="8">
        <f t="shared" si="40"/>
        <v>0</v>
      </c>
      <c r="M133" s="8">
        <f t="shared" si="40"/>
        <v>0</v>
      </c>
      <c r="N133" s="8">
        <f t="shared" si="33"/>
        <v>0</v>
      </c>
    </row>
    <row r="134" spans="1:14" hidden="1" x14ac:dyDescent="0.35">
      <c r="A134" s="2" t="s">
        <v>132</v>
      </c>
      <c r="B134" s="7">
        <f>+'Sup. Consejos Reg'!B752</f>
        <v>0</v>
      </c>
      <c r="C134" s="7">
        <f>+'Sup. Consejos Reg'!C752</f>
        <v>0</v>
      </c>
      <c r="D134" s="7">
        <f>+'Sup. Consejos Reg'!D752</f>
        <v>0</v>
      </c>
      <c r="E134" s="7">
        <f>+'Sup. Consejos Reg'!E752</f>
        <v>0</v>
      </c>
      <c r="F134" s="7">
        <f>+'Sup. Consejos Reg'!F752</f>
        <v>0</v>
      </c>
      <c r="G134" s="7">
        <f>+'Sup. Consejos Reg'!G752</f>
        <v>0</v>
      </c>
      <c r="H134" s="7">
        <f>+'Sup. Consejos Reg'!H752</f>
        <v>0</v>
      </c>
      <c r="I134" s="7">
        <f>+'Sup. Consejos Reg'!I752</f>
        <v>0</v>
      </c>
      <c r="J134" s="7">
        <f>+'Sup. Consejos Reg'!J752</f>
        <v>0</v>
      </c>
      <c r="K134" s="7">
        <f>+'Sup. Consejos Reg'!K752</f>
        <v>0</v>
      </c>
      <c r="L134" s="7">
        <f>+'Sup. Consejos Reg'!L752</f>
        <v>0</v>
      </c>
      <c r="M134" s="7">
        <f>+'Sup. Consejos Reg'!M752</f>
        <v>0</v>
      </c>
      <c r="N134" s="7">
        <f t="shared" si="33"/>
        <v>0</v>
      </c>
    </row>
    <row r="135" spans="1:14" hidden="1" x14ac:dyDescent="0.35">
      <c r="A135" s="2" t="s">
        <v>133</v>
      </c>
      <c r="B135" s="7">
        <f>+'Sup. Consejos Reg'!B758</f>
        <v>0</v>
      </c>
      <c r="C135" s="7">
        <f>+'Sup. Consejos Reg'!C758</f>
        <v>0</v>
      </c>
      <c r="D135" s="7">
        <f>+'Sup. Consejos Reg'!D758</f>
        <v>0</v>
      </c>
      <c r="E135" s="7">
        <f>+'Sup. Consejos Reg'!E758</f>
        <v>0</v>
      </c>
      <c r="F135" s="7">
        <f>+'Sup. Consejos Reg'!F758</f>
        <v>0</v>
      </c>
      <c r="G135" s="7">
        <f>+'Sup. Consejos Reg'!G758</f>
        <v>0</v>
      </c>
      <c r="H135" s="7">
        <f>+'Sup. Consejos Reg'!H758</f>
        <v>0</v>
      </c>
      <c r="I135" s="7">
        <f>+'Sup. Consejos Reg'!I758</f>
        <v>0</v>
      </c>
      <c r="J135" s="7">
        <f>+'Sup. Consejos Reg'!J758</f>
        <v>0</v>
      </c>
      <c r="K135" s="7">
        <f>+'Sup. Consejos Reg'!K758</f>
        <v>0</v>
      </c>
      <c r="L135" s="7">
        <f>+'Sup. Consejos Reg'!L758</f>
        <v>0</v>
      </c>
      <c r="M135" s="7">
        <f>+'Sup. Consejos Reg'!M758</f>
        <v>0</v>
      </c>
      <c r="N135" s="7">
        <f t="shared" si="33"/>
        <v>0</v>
      </c>
    </row>
    <row r="136" spans="1:14" hidden="1" x14ac:dyDescent="0.35">
      <c r="A136" s="2" t="s">
        <v>134</v>
      </c>
      <c r="B136" s="7">
        <f>+'Sup. Consejos Reg'!B764</f>
        <v>0</v>
      </c>
      <c r="C136" s="7">
        <f>+'Sup. Consejos Reg'!C764</f>
        <v>0</v>
      </c>
      <c r="D136" s="7">
        <f>+'Sup. Consejos Reg'!D764</f>
        <v>0</v>
      </c>
      <c r="E136" s="7">
        <f>+'Sup. Consejos Reg'!E764</f>
        <v>0</v>
      </c>
      <c r="F136" s="7">
        <f>+'Sup. Consejos Reg'!F764</f>
        <v>0</v>
      </c>
      <c r="G136" s="7">
        <f>+'Sup. Consejos Reg'!G764</f>
        <v>0</v>
      </c>
      <c r="H136" s="7">
        <f>+'Sup. Consejos Reg'!H764</f>
        <v>0</v>
      </c>
      <c r="I136" s="7">
        <f>+'Sup. Consejos Reg'!I764</f>
        <v>0</v>
      </c>
      <c r="J136" s="7">
        <f>+'Sup. Consejos Reg'!J764</f>
        <v>0</v>
      </c>
      <c r="K136" s="7">
        <f>+'Sup. Consejos Reg'!K764</f>
        <v>0</v>
      </c>
      <c r="L136" s="7">
        <f>+'Sup. Consejos Reg'!L764</f>
        <v>0</v>
      </c>
      <c r="M136" s="7">
        <f>+'Sup. Consejos Reg'!M764</f>
        <v>0</v>
      </c>
      <c r="N136" s="7">
        <f t="shared" si="33"/>
        <v>0</v>
      </c>
    </row>
    <row r="137" spans="1:14" hidden="1" x14ac:dyDescent="0.35">
      <c r="A137" s="2" t="s">
        <v>135</v>
      </c>
      <c r="B137" s="7">
        <f>+'Sup. Consejos Reg'!B770</f>
        <v>0</v>
      </c>
      <c r="C137" s="7">
        <f>+'Sup. Consejos Reg'!C770</f>
        <v>0</v>
      </c>
      <c r="D137" s="7">
        <f>+'Sup. Consejos Reg'!D770</f>
        <v>0</v>
      </c>
      <c r="E137" s="7">
        <f>+'Sup. Consejos Reg'!E770</f>
        <v>0</v>
      </c>
      <c r="F137" s="7">
        <f>+'Sup. Consejos Reg'!F770</f>
        <v>0</v>
      </c>
      <c r="G137" s="7">
        <f>+'Sup. Consejos Reg'!G770</f>
        <v>0</v>
      </c>
      <c r="H137" s="7">
        <f>+'Sup. Consejos Reg'!H770</f>
        <v>0</v>
      </c>
      <c r="I137" s="7">
        <f>+'Sup. Consejos Reg'!I770</f>
        <v>0</v>
      </c>
      <c r="J137" s="7">
        <f>+'Sup. Consejos Reg'!J770</f>
        <v>0</v>
      </c>
      <c r="K137" s="7">
        <f>+'Sup. Consejos Reg'!K770</f>
        <v>0</v>
      </c>
      <c r="L137" s="7">
        <f>+'Sup. Consejos Reg'!L770</f>
        <v>0</v>
      </c>
      <c r="M137" s="7">
        <f>+'Sup. Consejos Reg'!M770</f>
        <v>0</v>
      </c>
      <c r="N137" s="7">
        <f t="shared" si="33"/>
        <v>0</v>
      </c>
    </row>
    <row r="138" spans="1:14" hidden="1" x14ac:dyDescent="0.35">
      <c r="A138" s="2" t="s">
        <v>136</v>
      </c>
      <c r="B138" s="7">
        <f>+'Sup. Consejos Reg'!B776</f>
        <v>0</v>
      </c>
      <c r="C138" s="7">
        <f>+'Sup. Consejos Reg'!C776</f>
        <v>0</v>
      </c>
      <c r="D138" s="7">
        <f>+'Sup. Consejos Reg'!D776</f>
        <v>0</v>
      </c>
      <c r="E138" s="7">
        <f>+'Sup. Consejos Reg'!E776</f>
        <v>0</v>
      </c>
      <c r="F138" s="7">
        <f>+'Sup. Consejos Reg'!F776</f>
        <v>0</v>
      </c>
      <c r="G138" s="7">
        <f>+'Sup. Consejos Reg'!G776</f>
        <v>0</v>
      </c>
      <c r="H138" s="7">
        <f>+'Sup. Consejos Reg'!H776</f>
        <v>0</v>
      </c>
      <c r="I138" s="7">
        <f>+'Sup. Consejos Reg'!I776</f>
        <v>0</v>
      </c>
      <c r="J138" s="7">
        <f>+'Sup. Consejos Reg'!J776</f>
        <v>0</v>
      </c>
      <c r="K138" s="7">
        <f>+'Sup. Consejos Reg'!K776</f>
        <v>0</v>
      </c>
      <c r="L138" s="7">
        <f>+'Sup. Consejos Reg'!L776</f>
        <v>0</v>
      </c>
      <c r="M138" s="7">
        <f>+'Sup. Consejos Reg'!M776</f>
        <v>0</v>
      </c>
      <c r="N138" s="7">
        <f t="shared" si="33"/>
        <v>0</v>
      </c>
    </row>
    <row r="139" spans="1:14" hidden="1" x14ac:dyDescent="0.35">
      <c r="A139" s="3" t="s">
        <v>137</v>
      </c>
      <c r="B139" s="8">
        <f>SUM(B140)</f>
        <v>0</v>
      </c>
      <c r="C139" s="8">
        <f t="shared" ref="C139:M139" si="41">SUM(C140)</f>
        <v>0</v>
      </c>
      <c r="D139" s="8">
        <f t="shared" si="41"/>
        <v>0</v>
      </c>
      <c r="E139" s="8">
        <f t="shared" si="41"/>
        <v>0</v>
      </c>
      <c r="F139" s="8">
        <f t="shared" si="41"/>
        <v>0</v>
      </c>
      <c r="G139" s="8">
        <f t="shared" si="41"/>
        <v>0</v>
      </c>
      <c r="H139" s="8">
        <f t="shared" si="41"/>
        <v>0</v>
      </c>
      <c r="I139" s="8">
        <f t="shared" si="41"/>
        <v>0</v>
      </c>
      <c r="J139" s="8">
        <f t="shared" si="41"/>
        <v>0</v>
      </c>
      <c r="K139" s="8">
        <f t="shared" si="41"/>
        <v>0</v>
      </c>
      <c r="L139" s="8">
        <f t="shared" si="41"/>
        <v>0</v>
      </c>
      <c r="M139" s="8">
        <f t="shared" si="41"/>
        <v>0</v>
      </c>
      <c r="N139" s="8">
        <f t="shared" si="33"/>
        <v>0</v>
      </c>
    </row>
    <row r="140" spans="1:14" hidden="1" x14ac:dyDescent="0.35">
      <c r="A140" s="2" t="s">
        <v>138</v>
      </c>
      <c r="B140" s="7">
        <f>+'Sup. Consejos Reg'!B783</f>
        <v>0</v>
      </c>
      <c r="C140" s="7">
        <f>+'Sup. Consejos Reg'!C783</f>
        <v>0</v>
      </c>
      <c r="D140" s="7">
        <f>+'Sup. Consejos Reg'!D783</f>
        <v>0</v>
      </c>
      <c r="E140" s="7">
        <f>+'Sup. Consejos Reg'!E783</f>
        <v>0</v>
      </c>
      <c r="F140" s="7">
        <f>+'Sup. Consejos Reg'!F783</f>
        <v>0</v>
      </c>
      <c r="G140" s="7">
        <f>+'Sup. Consejos Reg'!G783</f>
        <v>0</v>
      </c>
      <c r="H140" s="7">
        <f>+'Sup. Consejos Reg'!H783</f>
        <v>0</v>
      </c>
      <c r="I140" s="7">
        <f>+'Sup. Consejos Reg'!I783</f>
        <v>0</v>
      </c>
      <c r="J140" s="7">
        <f>+'Sup. Consejos Reg'!J783</f>
        <v>0</v>
      </c>
      <c r="K140" s="7">
        <f>+'Sup. Consejos Reg'!K783</f>
        <v>0</v>
      </c>
      <c r="L140" s="7">
        <f>+'Sup. Consejos Reg'!L783</f>
        <v>0</v>
      </c>
      <c r="M140" s="7">
        <f>+'Sup. Consejos Reg'!M783</f>
        <v>0</v>
      </c>
      <c r="N140" s="7">
        <f t="shared" si="33"/>
        <v>0</v>
      </c>
    </row>
    <row r="141" spans="1:14" x14ac:dyDescent="0.35">
      <c r="A141" s="3" t="s">
        <v>139</v>
      </c>
      <c r="B141" s="8">
        <f>SUM(B142:B143)</f>
        <v>128346.93123333334</v>
      </c>
      <c r="C141" s="8">
        <f t="shared" ref="C141:M141" si="42">SUM(C142:C143)</f>
        <v>128346.93123333334</v>
      </c>
      <c r="D141" s="8">
        <f t="shared" si="42"/>
        <v>128346.93123333334</v>
      </c>
      <c r="E141" s="8">
        <f t="shared" si="42"/>
        <v>128346.93123333334</v>
      </c>
      <c r="F141" s="8">
        <f t="shared" si="42"/>
        <v>128346.93123333334</v>
      </c>
      <c r="G141" s="8">
        <f t="shared" si="42"/>
        <v>128346.93123333334</v>
      </c>
      <c r="H141" s="8">
        <f t="shared" si="42"/>
        <v>128346.93123333334</v>
      </c>
      <c r="I141" s="8">
        <f t="shared" si="42"/>
        <v>128346.93123333334</v>
      </c>
      <c r="J141" s="8">
        <f t="shared" si="42"/>
        <v>128346.93123333334</v>
      </c>
      <c r="K141" s="8">
        <f t="shared" si="42"/>
        <v>128346.93123333334</v>
      </c>
      <c r="L141" s="8">
        <f t="shared" si="42"/>
        <v>128346.93123333334</v>
      </c>
      <c r="M141" s="8">
        <f t="shared" si="42"/>
        <v>128346.93123333334</v>
      </c>
      <c r="N141" s="8">
        <f t="shared" si="33"/>
        <v>1540163.1748000002</v>
      </c>
    </row>
    <row r="142" spans="1:14" hidden="1" x14ac:dyDescent="0.35">
      <c r="A142" s="2" t="s">
        <v>140</v>
      </c>
      <c r="B142" s="7">
        <f>+'Sup. Consejos Reg'!B789</f>
        <v>0</v>
      </c>
      <c r="C142" s="7">
        <f>+'Sup. Consejos Reg'!C789</f>
        <v>0</v>
      </c>
      <c r="D142" s="7">
        <f>+'Sup. Consejos Reg'!D789</f>
        <v>0</v>
      </c>
      <c r="E142" s="7">
        <f>+'Sup. Consejos Reg'!E789</f>
        <v>0</v>
      </c>
      <c r="F142" s="7">
        <f>+'Sup. Consejos Reg'!F789</f>
        <v>0</v>
      </c>
      <c r="G142" s="7">
        <f>+'Sup. Consejos Reg'!G789</f>
        <v>0</v>
      </c>
      <c r="H142" s="7">
        <f>+'Sup. Consejos Reg'!H789</f>
        <v>0</v>
      </c>
      <c r="I142" s="7">
        <f>+'Sup. Consejos Reg'!I789</f>
        <v>0</v>
      </c>
      <c r="J142" s="7">
        <f>+'Sup. Consejos Reg'!J789</f>
        <v>0</v>
      </c>
      <c r="K142" s="7">
        <f>+'Sup. Consejos Reg'!K789</f>
        <v>0</v>
      </c>
      <c r="L142" s="7">
        <f>+'Sup. Consejos Reg'!L789</f>
        <v>0</v>
      </c>
      <c r="M142" s="7">
        <f>+'Sup. Consejos Reg'!M789</f>
        <v>0</v>
      </c>
      <c r="N142" s="7">
        <f t="shared" si="33"/>
        <v>0</v>
      </c>
    </row>
    <row r="143" spans="1:14" x14ac:dyDescent="0.35">
      <c r="A143" s="2" t="s">
        <v>141</v>
      </c>
      <c r="B143" s="7">
        <f>+'Sup. Consejos Reg'!B795</f>
        <v>128346.93123333334</v>
      </c>
      <c r="C143" s="7">
        <f>+'Sup. Consejos Reg'!C795</f>
        <v>128346.93123333334</v>
      </c>
      <c r="D143" s="7">
        <f>+'Sup. Consejos Reg'!D795</f>
        <v>128346.93123333334</v>
      </c>
      <c r="E143" s="7">
        <f>+'Sup. Consejos Reg'!E795</f>
        <v>128346.93123333334</v>
      </c>
      <c r="F143" s="7">
        <f>+'Sup. Consejos Reg'!F795</f>
        <v>128346.93123333334</v>
      </c>
      <c r="G143" s="7">
        <f>+'Sup. Consejos Reg'!G795</f>
        <v>128346.93123333334</v>
      </c>
      <c r="H143" s="7">
        <f>+'Sup. Consejos Reg'!H795</f>
        <v>128346.93123333334</v>
      </c>
      <c r="I143" s="7">
        <f>+'Sup. Consejos Reg'!I795</f>
        <v>128346.93123333334</v>
      </c>
      <c r="J143" s="7">
        <f>+'Sup. Consejos Reg'!J795</f>
        <v>128346.93123333334</v>
      </c>
      <c r="K143" s="7">
        <f>+'Sup. Consejos Reg'!K795</f>
        <v>128346.93123333334</v>
      </c>
      <c r="L143" s="7">
        <f>+'Sup. Consejos Reg'!L795</f>
        <v>128346.93123333334</v>
      </c>
      <c r="M143" s="7">
        <f>+'Sup. Consejos Reg'!M795</f>
        <v>128346.93123333334</v>
      </c>
      <c r="N143" s="7">
        <f t="shared" si="33"/>
        <v>1540163.1748000002</v>
      </c>
    </row>
    <row r="144" spans="1:14" x14ac:dyDescent="0.35">
      <c r="A144" s="3" t="s">
        <v>142</v>
      </c>
      <c r="B144" s="8">
        <f>SUM(B145:B153)</f>
        <v>29639.621233333335</v>
      </c>
      <c r="C144" s="8">
        <f t="shared" ref="C144:M144" si="43">SUM(C145:C153)</f>
        <v>29639.621233333335</v>
      </c>
      <c r="D144" s="8">
        <f t="shared" si="43"/>
        <v>29639.621233333335</v>
      </c>
      <c r="E144" s="8">
        <f t="shared" si="43"/>
        <v>29639.621233333335</v>
      </c>
      <c r="F144" s="8">
        <f t="shared" si="43"/>
        <v>29639.621233333335</v>
      </c>
      <c r="G144" s="8">
        <f t="shared" si="43"/>
        <v>29639.621233333335</v>
      </c>
      <c r="H144" s="8">
        <f t="shared" si="43"/>
        <v>29639.621233333335</v>
      </c>
      <c r="I144" s="8">
        <f t="shared" si="43"/>
        <v>29639.621233333335</v>
      </c>
      <c r="J144" s="8">
        <f t="shared" si="43"/>
        <v>29639.621233333335</v>
      </c>
      <c r="K144" s="8">
        <f t="shared" si="43"/>
        <v>29639.621233333335</v>
      </c>
      <c r="L144" s="8">
        <f t="shared" si="43"/>
        <v>29639.621233333335</v>
      </c>
      <c r="M144" s="8">
        <f t="shared" si="43"/>
        <v>29639.621233333335</v>
      </c>
      <c r="N144" s="8">
        <f t="shared" si="33"/>
        <v>355675.45479999995</v>
      </c>
    </row>
    <row r="145" spans="1:14" hidden="1" x14ac:dyDescent="0.35">
      <c r="A145" s="2" t="s">
        <v>143</v>
      </c>
      <c r="B145" s="7">
        <f>+'Sup. Consejos Reg'!B815</f>
        <v>0</v>
      </c>
      <c r="C145" s="7">
        <f>+'Sup. Consejos Reg'!C815</f>
        <v>0</v>
      </c>
      <c r="D145" s="7">
        <f>+'Sup. Consejos Reg'!D815</f>
        <v>0</v>
      </c>
      <c r="E145" s="7">
        <f>+'Sup. Consejos Reg'!E815</f>
        <v>0</v>
      </c>
      <c r="F145" s="7">
        <f>+'Sup. Consejos Reg'!F815</f>
        <v>0</v>
      </c>
      <c r="G145" s="7">
        <f>+'Sup. Consejos Reg'!G815</f>
        <v>0</v>
      </c>
      <c r="H145" s="7">
        <f>+'Sup. Consejos Reg'!H815</f>
        <v>0</v>
      </c>
      <c r="I145" s="7">
        <f>+'Sup. Consejos Reg'!I815</f>
        <v>0</v>
      </c>
      <c r="J145" s="7">
        <f>+'Sup. Consejos Reg'!J815</f>
        <v>0</v>
      </c>
      <c r="K145" s="7">
        <f>+'Sup. Consejos Reg'!K815</f>
        <v>0</v>
      </c>
      <c r="L145" s="7">
        <f>+'Sup. Consejos Reg'!L815</f>
        <v>0</v>
      </c>
      <c r="M145" s="7">
        <f>+'Sup. Consejos Reg'!M815</f>
        <v>0</v>
      </c>
      <c r="N145" s="7">
        <f t="shared" ref="N145:N153" si="44">SUM(B145:M145)</f>
        <v>0</v>
      </c>
    </row>
    <row r="146" spans="1:14" hidden="1" x14ac:dyDescent="0.35">
      <c r="A146" s="2" t="s">
        <v>144</v>
      </c>
      <c r="B146" s="7">
        <f>+'Sup. Consejos Reg'!B821</f>
        <v>0</v>
      </c>
      <c r="C146" s="7">
        <f>+'Sup. Consejos Reg'!C821</f>
        <v>0</v>
      </c>
      <c r="D146" s="7">
        <f>+'Sup. Consejos Reg'!D821</f>
        <v>0</v>
      </c>
      <c r="E146" s="7">
        <f>+'Sup. Consejos Reg'!E821</f>
        <v>0</v>
      </c>
      <c r="F146" s="7">
        <f>+'Sup. Consejos Reg'!F821</f>
        <v>0</v>
      </c>
      <c r="G146" s="7">
        <f>+'Sup. Consejos Reg'!G821</f>
        <v>0</v>
      </c>
      <c r="H146" s="7">
        <f>+'Sup. Consejos Reg'!H821</f>
        <v>0</v>
      </c>
      <c r="I146" s="7">
        <f>+'Sup. Consejos Reg'!I821</f>
        <v>0</v>
      </c>
      <c r="J146" s="7">
        <f>+'Sup. Consejos Reg'!J821</f>
        <v>0</v>
      </c>
      <c r="K146" s="7">
        <f>+'Sup. Consejos Reg'!K821</f>
        <v>0</v>
      </c>
      <c r="L146" s="7">
        <f>+'Sup. Consejos Reg'!L821</f>
        <v>0</v>
      </c>
      <c r="M146" s="7">
        <f>+'Sup. Consejos Reg'!M821</f>
        <v>0</v>
      </c>
      <c r="N146" s="7">
        <f t="shared" si="44"/>
        <v>0</v>
      </c>
    </row>
    <row r="147" spans="1:14" hidden="1" x14ac:dyDescent="0.35">
      <c r="A147" s="2" t="s">
        <v>145</v>
      </c>
      <c r="B147" s="7">
        <f>+'Sup. Consejos Reg'!B827</f>
        <v>0</v>
      </c>
      <c r="C147" s="7">
        <f>+'Sup. Consejos Reg'!C827</f>
        <v>0</v>
      </c>
      <c r="D147" s="7">
        <f>+'Sup. Consejos Reg'!D827</f>
        <v>0</v>
      </c>
      <c r="E147" s="7">
        <f>+'Sup. Consejos Reg'!E827</f>
        <v>0</v>
      </c>
      <c r="F147" s="7">
        <f>+'Sup. Consejos Reg'!F827</f>
        <v>0</v>
      </c>
      <c r="G147" s="7">
        <f>+'Sup. Consejos Reg'!G827</f>
        <v>0</v>
      </c>
      <c r="H147" s="7">
        <f>+'Sup. Consejos Reg'!H827</f>
        <v>0</v>
      </c>
      <c r="I147" s="7">
        <f>+'Sup. Consejos Reg'!I827</f>
        <v>0</v>
      </c>
      <c r="J147" s="7">
        <f>+'Sup. Consejos Reg'!J827</f>
        <v>0</v>
      </c>
      <c r="K147" s="7">
        <f>+'Sup. Consejos Reg'!K827</f>
        <v>0</v>
      </c>
      <c r="L147" s="7">
        <f>+'Sup. Consejos Reg'!L827</f>
        <v>0</v>
      </c>
      <c r="M147" s="7">
        <f>+'Sup. Consejos Reg'!M827</f>
        <v>0</v>
      </c>
      <c r="N147" s="7">
        <f t="shared" si="44"/>
        <v>0</v>
      </c>
    </row>
    <row r="148" spans="1:14" hidden="1" x14ac:dyDescent="0.35">
      <c r="A148" s="2" t="s">
        <v>146</v>
      </c>
      <c r="B148" s="7">
        <f>+'Sup. Consejos Reg'!B833</f>
        <v>0</v>
      </c>
      <c r="C148" s="7">
        <f>+'Sup. Consejos Reg'!C833</f>
        <v>0</v>
      </c>
      <c r="D148" s="7">
        <f>+'Sup. Consejos Reg'!D833</f>
        <v>0</v>
      </c>
      <c r="E148" s="7">
        <f>+'Sup. Consejos Reg'!E833</f>
        <v>0</v>
      </c>
      <c r="F148" s="7">
        <f>+'Sup. Consejos Reg'!F833</f>
        <v>0</v>
      </c>
      <c r="G148" s="7">
        <f>+'Sup. Consejos Reg'!G833</f>
        <v>0</v>
      </c>
      <c r="H148" s="7">
        <f>+'Sup. Consejos Reg'!H833</f>
        <v>0</v>
      </c>
      <c r="I148" s="7">
        <f>+'Sup. Consejos Reg'!I833</f>
        <v>0</v>
      </c>
      <c r="J148" s="7">
        <f>+'Sup. Consejos Reg'!J833</f>
        <v>0</v>
      </c>
      <c r="K148" s="7">
        <f>+'Sup. Consejos Reg'!K833</f>
        <v>0</v>
      </c>
      <c r="L148" s="7">
        <f>+'Sup. Consejos Reg'!L833</f>
        <v>0</v>
      </c>
      <c r="M148" s="7">
        <f>+'Sup. Consejos Reg'!M833</f>
        <v>0</v>
      </c>
      <c r="N148" s="7">
        <f t="shared" si="44"/>
        <v>0</v>
      </c>
    </row>
    <row r="149" spans="1:14" hidden="1" x14ac:dyDescent="0.35">
      <c r="A149" s="2" t="s">
        <v>147</v>
      </c>
      <c r="B149" s="7">
        <f>+'Sup. Consejos Reg'!B839</f>
        <v>0</v>
      </c>
      <c r="C149" s="7">
        <f>+'Sup. Consejos Reg'!C839</f>
        <v>0</v>
      </c>
      <c r="D149" s="7">
        <f>+'Sup. Consejos Reg'!D839</f>
        <v>0</v>
      </c>
      <c r="E149" s="7">
        <f>+'Sup. Consejos Reg'!E839</f>
        <v>0</v>
      </c>
      <c r="F149" s="7">
        <f>+'Sup. Consejos Reg'!F839</f>
        <v>0</v>
      </c>
      <c r="G149" s="7">
        <f>+'Sup. Consejos Reg'!G839</f>
        <v>0</v>
      </c>
      <c r="H149" s="7">
        <f>+'Sup. Consejos Reg'!H839</f>
        <v>0</v>
      </c>
      <c r="I149" s="7">
        <f>+'Sup. Consejos Reg'!I839</f>
        <v>0</v>
      </c>
      <c r="J149" s="7">
        <f>+'Sup. Consejos Reg'!J839</f>
        <v>0</v>
      </c>
      <c r="K149" s="7">
        <f>+'Sup. Consejos Reg'!K839</f>
        <v>0</v>
      </c>
      <c r="L149" s="7">
        <f>+'Sup. Consejos Reg'!L839</f>
        <v>0</v>
      </c>
      <c r="M149" s="7">
        <f>+'Sup. Consejos Reg'!M839</f>
        <v>0</v>
      </c>
      <c r="N149" s="7">
        <f t="shared" si="44"/>
        <v>0</v>
      </c>
    </row>
    <row r="150" spans="1:14" hidden="1" x14ac:dyDescent="0.35">
      <c r="A150" s="2" t="s">
        <v>148</v>
      </c>
      <c r="B150" s="7">
        <f>+'Sup. Consejos Reg'!B845</f>
        <v>0</v>
      </c>
      <c r="C150" s="7">
        <f>+'Sup. Consejos Reg'!C845</f>
        <v>0</v>
      </c>
      <c r="D150" s="7">
        <f>+'Sup. Consejos Reg'!D845</f>
        <v>0</v>
      </c>
      <c r="E150" s="7">
        <f>+'Sup. Consejos Reg'!E845</f>
        <v>0</v>
      </c>
      <c r="F150" s="7">
        <f>+'Sup. Consejos Reg'!F845</f>
        <v>0</v>
      </c>
      <c r="G150" s="7">
        <f>+'Sup. Consejos Reg'!G845</f>
        <v>0</v>
      </c>
      <c r="H150" s="7">
        <f>+'Sup. Consejos Reg'!H845</f>
        <v>0</v>
      </c>
      <c r="I150" s="7">
        <f>+'Sup. Consejos Reg'!I845</f>
        <v>0</v>
      </c>
      <c r="J150" s="7">
        <f>+'Sup. Consejos Reg'!J845</f>
        <v>0</v>
      </c>
      <c r="K150" s="7">
        <f>+'Sup. Consejos Reg'!K845</f>
        <v>0</v>
      </c>
      <c r="L150" s="7">
        <f>+'Sup. Consejos Reg'!L845</f>
        <v>0</v>
      </c>
      <c r="M150" s="7">
        <f>+'Sup. Consejos Reg'!M845</f>
        <v>0</v>
      </c>
      <c r="N150" s="7">
        <f t="shared" si="44"/>
        <v>0</v>
      </c>
    </row>
    <row r="151" spans="1:14" x14ac:dyDescent="0.35">
      <c r="A151" s="2" t="s">
        <v>149</v>
      </c>
      <c r="B151" s="7">
        <f>+'Sup. Consejos Reg'!B851</f>
        <v>29639.621233333335</v>
      </c>
      <c r="C151" s="7">
        <f>+'Sup. Consejos Reg'!C851</f>
        <v>29639.621233333335</v>
      </c>
      <c r="D151" s="7">
        <f>+'Sup. Consejos Reg'!D851</f>
        <v>29639.621233333335</v>
      </c>
      <c r="E151" s="7">
        <f>+'Sup. Consejos Reg'!E851</f>
        <v>29639.621233333335</v>
      </c>
      <c r="F151" s="7">
        <f>+'Sup. Consejos Reg'!F851</f>
        <v>29639.621233333335</v>
      </c>
      <c r="G151" s="7">
        <f>+'Sup. Consejos Reg'!G851</f>
        <v>29639.621233333335</v>
      </c>
      <c r="H151" s="7">
        <f>+'Sup. Consejos Reg'!H851</f>
        <v>29639.621233333335</v>
      </c>
      <c r="I151" s="7">
        <f>+'Sup. Consejos Reg'!I851</f>
        <v>29639.621233333335</v>
      </c>
      <c r="J151" s="7">
        <f>+'Sup. Consejos Reg'!J851</f>
        <v>29639.621233333335</v>
      </c>
      <c r="K151" s="7">
        <f>+'Sup. Consejos Reg'!K851</f>
        <v>29639.621233333335</v>
      </c>
      <c r="L151" s="7">
        <f>+'Sup. Consejos Reg'!L851</f>
        <v>29639.621233333335</v>
      </c>
      <c r="M151" s="7">
        <f>+'Sup. Consejos Reg'!M851</f>
        <v>29639.621233333335</v>
      </c>
      <c r="N151" s="7">
        <f t="shared" si="44"/>
        <v>355675.45479999995</v>
      </c>
    </row>
    <row r="152" spans="1:14" hidden="1" x14ac:dyDescent="0.35">
      <c r="A152" s="2" t="s">
        <v>150</v>
      </c>
      <c r="B152" s="7">
        <f>+'Sup. Consejos Reg'!B871</f>
        <v>0</v>
      </c>
      <c r="C152" s="7">
        <f>+'Sup. Consejos Reg'!C871</f>
        <v>0</v>
      </c>
      <c r="D152" s="7">
        <f>+'Sup. Consejos Reg'!D871</f>
        <v>0</v>
      </c>
      <c r="E152" s="7">
        <f>+'Sup. Consejos Reg'!E871</f>
        <v>0</v>
      </c>
      <c r="F152" s="7">
        <f>+'Sup. Consejos Reg'!F871</f>
        <v>0</v>
      </c>
      <c r="G152" s="7">
        <f>+'Sup. Consejos Reg'!G871</f>
        <v>0</v>
      </c>
      <c r="H152" s="7">
        <f>+'Sup. Consejos Reg'!H871</f>
        <v>0</v>
      </c>
      <c r="I152" s="7">
        <f>+'Sup. Consejos Reg'!I871</f>
        <v>0</v>
      </c>
      <c r="J152" s="7">
        <f>+'Sup. Consejos Reg'!J871</f>
        <v>0</v>
      </c>
      <c r="K152" s="7">
        <f>+'Sup. Consejos Reg'!K871</f>
        <v>0</v>
      </c>
      <c r="L152" s="7">
        <f>+'Sup. Consejos Reg'!L871</f>
        <v>0</v>
      </c>
      <c r="M152" s="7">
        <f>+'Sup. Consejos Reg'!M871</f>
        <v>0</v>
      </c>
      <c r="N152" s="7">
        <f t="shared" si="44"/>
        <v>0</v>
      </c>
    </row>
    <row r="153" spans="1:14" hidden="1" x14ac:dyDescent="0.35">
      <c r="A153" s="2" t="s">
        <v>151</v>
      </c>
      <c r="B153" s="7">
        <f>+'Sup. Consejos Reg'!B877</f>
        <v>0</v>
      </c>
      <c r="C153" s="7">
        <f>+'Sup. Consejos Reg'!C877</f>
        <v>0</v>
      </c>
      <c r="D153" s="7">
        <f>+'Sup. Consejos Reg'!D877</f>
        <v>0</v>
      </c>
      <c r="E153" s="7">
        <f>+'Sup. Consejos Reg'!E877</f>
        <v>0</v>
      </c>
      <c r="F153" s="7">
        <f>+'Sup. Consejos Reg'!F877</f>
        <v>0</v>
      </c>
      <c r="G153" s="7">
        <f>+'Sup. Consejos Reg'!G877</f>
        <v>0</v>
      </c>
      <c r="H153" s="7">
        <f>+'Sup. Consejos Reg'!H877</f>
        <v>0</v>
      </c>
      <c r="I153" s="7">
        <f>+'Sup. Consejos Reg'!I877</f>
        <v>0</v>
      </c>
      <c r="J153" s="7">
        <f>+'Sup. Consejos Reg'!J877</f>
        <v>0</v>
      </c>
      <c r="K153" s="7">
        <f>+'Sup. Consejos Reg'!K877</f>
        <v>0</v>
      </c>
      <c r="L153" s="7">
        <f>+'Sup. Consejos Reg'!L877</f>
        <v>0</v>
      </c>
      <c r="M153" s="7">
        <f>+'Sup. Consejos Reg'!M877</f>
        <v>0</v>
      </c>
      <c r="N153" s="7">
        <f t="shared" si="44"/>
        <v>0</v>
      </c>
    </row>
    <row r="154" spans="1:14" hidden="1" x14ac:dyDescent="0.35">
      <c r="A154" s="4" t="s">
        <v>152</v>
      </c>
      <c r="B154" s="8">
        <f>SUM(B155)</f>
        <v>0</v>
      </c>
      <c r="C154" s="8">
        <f t="shared" ref="C154:M154" si="45">SUM(C155)</f>
        <v>0</v>
      </c>
      <c r="D154" s="8">
        <f t="shared" si="45"/>
        <v>0</v>
      </c>
      <c r="E154" s="8">
        <f t="shared" si="45"/>
        <v>0</v>
      </c>
      <c r="F154" s="8">
        <f t="shared" si="45"/>
        <v>0</v>
      </c>
      <c r="G154" s="8">
        <f t="shared" si="45"/>
        <v>0</v>
      </c>
      <c r="H154" s="8">
        <f t="shared" si="45"/>
        <v>0</v>
      </c>
      <c r="I154" s="8">
        <f t="shared" si="45"/>
        <v>0</v>
      </c>
      <c r="J154" s="8">
        <f t="shared" si="45"/>
        <v>0</v>
      </c>
      <c r="K154" s="8">
        <f t="shared" si="45"/>
        <v>0</v>
      </c>
      <c r="L154" s="8">
        <f t="shared" si="45"/>
        <v>0</v>
      </c>
      <c r="M154" s="8">
        <f t="shared" si="45"/>
        <v>0</v>
      </c>
      <c r="N154" s="8">
        <f>SUM(B154:M154)</f>
        <v>0</v>
      </c>
    </row>
    <row r="155" spans="1:14" hidden="1" x14ac:dyDescent="0.35">
      <c r="A155" s="5" t="s">
        <v>153</v>
      </c>
      <c r="B155" s="7">
        <f>+'Sup. Consejos Reg'!B883</f>
        <v>0</v>
      </c>
      <c r="C155" s="7">
        <f>+'Sup. Consejos Reg'!C883</f>
        <v>0</v>
      </c>
      <c r="D155" s="7">
        <f>+'Sup. Consejos Reg'!D883</f>
        <v>0</v>
      </c>
      <c r="E155" s="7">
        <f>+'Sup. Consejos Reg'!E883</f>
        <v>0</v>
      </c>
      <c r="F155" s="7">
        <f>+'Sup. Consejos Reg'!F883</f>
        <v>0</v>
      </c>
      <c r="G155" s="7">
        <f>+'Sup. Consejos Reg'!G883</f>
        <v>0</v>
      </c>
      <c r="H155" s="7">
        <f>+'Sup. Consejos Reg'!H883</f>
        <v>0</v>
      </c>
      <c r="I155" s="7">
        <f>+'Sup. Consejos Reg'!I883</f>
        <v>0</v>
      </c>
      <c r="J155" s="7">
        <f>+'Sup. Consejos Reg'!J883</f>
        <v>0</v>
      </c>
      <c r="K155" s="7">
        <f>+'Sup. Consejos Reg'!K883</f>
        <v>0</v>
      </c>
      <c r="L155" s="7">
        <f>+'Sup. Consejos Reg'!L883</f>
        <v>0</v>
      </c>
      <c r="M155" s="7">
        <f>+'Sup. Consejos Reg'!M883</f>
        <v>0</v>
      </c>
      <c r="N155" s="7">
        <f>SUM(B155:M155)</f>
        <v>0</v>
      </c>
    </row>
    <row r="156" spans="1:14" x14ac:dyDescent="0.35">
      <c r="A156" s="4" t="s">
        <v>154</v>
      </c>
      <c r="B156" s="8">
        <f>SUM(B157:B171)</f>
        <v>2077390</v>
      </c>
      <c r="C156" s="8">
        <f t="shared" ref="C156:M156" si="46">SUM(C157:C171)</f>
        <v>2077390</v>
      </c>
      <c r="D156" s="8">
        <f t="shared" si="46"/>
        <v>2077390</v>
      </c>
      <c r="E156" s="8">
        <f t="shared" si="46"/>
        <v>2077390</v>
      </c>
      <c r="F156" s="8">
        <f t="shared" si="46"/>
        <v>2077390</v>
      </c>
      <c r="G156" s="8">
        <f t="shared" si="46"/>
        <v>2077390</v>
      </c>
      <c r="H156" s="8">
        <f t="shared" si="46"/>
        <v>2077390</v>
      </c>
      <c r="I156" s="8">
        <f t="shared" si="46"/>
        <v>2077390</v>
      </c>
      <c r="J156" s="8">
        <f t="shared" si="46"/>
        <v>2077390</v>
      </c>
      <c r="K156" s="8">
        <f t="shared" si="46"/>
        <v>2077390</v>
      </c>
      <c r="L156" s="8">
        <f t="shared" si="46"/>
        <v>2077390</v>
      </c>
      <c r="M156" s="8">
        <f t="shared" si="46"/>
        <v>2077390</v>
      </c>
      <c r="N156" s="8">
        <f>SUM(B156:M156)</f>
        <v>24928680</v>
      </c>
    </row>
    <row r="157" spans="1:14" hidden="1" x14ac:dyDescent="0.35">
      <c r="A157" s="5" t="s">
        <v>155</v>
      </c>
      <c r="B157" s="7">
        <f>+'Sup. Consejos Reg'!B889</f>
        <v>0</v>
      </c>
      <c r="C157" s="7">
        <f>+'Sup. Consejos Reg'!C889</f>
        <v>0</v>
      </c>
      <c r="D157" s="7">
        <f>+'Sup. Consejos Reg'!D889</f>
        <v>0</v>
      </c>
      <c r="E157" s="7">
        <f>+'Sup. Consejos Reg'!E889</f>
        <v>0</v>
      </c>
      <c r="F157" s="7">
        <f>+'Sup. Consejos Reg'!F889</f>
        <v>0</v>
      </c>
      <c r="G157" s="7">
        <f>+'Sup. Consejos Reg'!G889</f>
        <v>0</v>
      </c>
      <c r="H157" s="7">
        <f>+'Sup. Consejos Reg'!H889</f>
        <v>0</v>
      </c>
      <c r="I157" s="7">
        <f>+'Sup. Consejos Reg'!I889</f>
        <v>0</v>
      </c>
      <c r="J157" s="7">
        <f>+'Sup. Consejos Reg'!J889</f>
        <v>0</v>
      </c>
      <c r="K157" s="7">
        <f>+'Sup. Consejos Reg'!K889</f>
        <v>0</v>
      </c>
      <c r="L157" s="7">
        <f>+'Sup. Consejos Reg'!L889</f>
        <v>0</v>
      </c>
      <c r="M157" s="7">
        <f>+'Sup. Consejos Reg'!M889</f>
        <v>0</v>
      </c>
      <c r="N157" s="7">
        <f t="shared" ref="N157:N171" si="47">SUM(B157:M157)</f>
        <v>0</v>
      </c>
    </row>
    <row r="158" spans="1:14" hidden="1" x14ac:dyDescent="0.35">
      <c r="A158" s="5" t="s">
        <v>156</v>
      </c>
      <c r="B158" s="7">
        <f>+'Sup. Consejos Reg'!B895</f>
        <v>0</v>
      </c>
      <c r="C158" s="7">
        <f>+'Sup. Consejos Reg'!C895</f>
        <v>0</v>
      </c>
      <c r="D158" s="7">
        <f>+'Sup. Consejos Reg'!D895</f>
        <v>0</v>
      </c>
      <c r="E158" s="7">
        <f>+'Sup. Consejos Reg'!E895</f>
        <v>0</v>
      </c>
      <c r="F158" s="7">
        <f>+'Sup. Consejos Reg'!F895</f>
        <v>0</v>
      </c>
      <c r="G158" s="7">
        <f>+'Sup. Consejos Reg'!G895</f>
        <v>0</v>
      </c>
      <c r="H158" s="7">
        <f>+'Sup. Consejos Reg'!H895</f>
        <v>0</v>
      </c>
      <c r="I158" s="7">
        <f>+'Sup. Consejos Reg'!I895</f>
        <v>0</v>
      </c>
      <c r="J158" s="7">
        <f>+'Sup. Consejos Reg'!J895</f>
        <v>0</v>
      </c>
      <c r="K158" s="7">
        <f>+'Sup. Consejos Reg'!K895</f>
        <v>0</v>
      </c>
      <c r="L158" s="7">
        <f>+'Sup. Consejos Reg'!L895</f>
        <v>0</v>
      </c>
      <c r="M158" s="7">
        <f>+'Sup. Consejos Reg'!M895</f>
        <v>0</v>
      </c>
      <c r="N158" s="7">
        <f t="shared" si="47"/>
        <v>0</v>
      </c>
    </row>
    <row r="159" spans="1:14" hidden="1" x14ac:dyDescent="0.35">
      <c r="A159" s="5" t="s">
        <v>157</v>
      </c>
      <c r="B159" s="7">
        <f>+'Sup. Consejos Reg'!B914</f>
        <v>0</v>
      </c>
      <c r="C159" s="7">
        <f>+'Sup. Consejos Reg'!C914</f>
        <v>0</v>
      </c>
      <c r="D159" s="7">
        <f>+'Sup. Consejos Reg'!D914</f>
        <v>0</v>
      </c>
      <c r="E159" s="7">
        <f>+'Sup. Consejos Reg'!E914</f>
        <v>0</v>
      </c>
      <c r="F159" s="7">
        <f>+'Sup. Consejos Reg'!F914</f>
        <v>0</v>
      </c>
      <c r="G159" s="7">
        <f>+'Sup. Consejos Reg'!G914</f>
        <v>0</v>
      </c>
      <c r="H159" s="7">
        <f>+'Sup. Consejos Reg'!H914</f>
        <v>0</v>
      </c>
      <c r="I159" s="7">
        <f>+'Sup. Consejos Reg'!I914</f>
        <v>0</v>
      </c>
      <c r="J159" s="7">
        <f>+'Sup. Consejos Reg'!J914</f>
        <v>0</v>
      </c>
      <c r="K159" s="7">
        <f>+'Sup. Consejos Reg'!K914</f>
        <v>0</v>
      </c>
      <c r="L159" s="7">
        <f>+'Sup. Consejos Reg'!L914</f>
        <v>0</v>
      </c>
      <c r="M159" s="7">
        <f>+'Sup. Consejos Reg'!M914</f>
        <v>0</v>
      </c>
      <c r="N159" s="7">
        <f t="shared" si="47"/>
        <v>0</v>
      </c>
    </row>
    <row r="160" spans="1:14" hidden="1" x14ac:dyDescent="0.35">
      <c r="A160" s="5" t="s">
        <v>158</v>
      </c>
      <c r="B160" s="7">
        <f>+'Sup. Consejos Reg'!B933</f>
        <v>0</v>
      </c>
      <c r="C160" s="7">
        <f>+'Sup. Consejos Reg'!C933</f>
        <v>0</v>
      </c>
      <c r="D160" s="7">
        <f>+'Sup. Consejos Reg'!D933</f>
        <v>0</v>
      </c>
      <c r="E160" s="7">
        <f>+'Sup. Consejos Reg'!E933</f>
        <v>0</v>
      </c>
      <c r="F160" s="7">
        <f>+'Sup. Consejos Reg'!F933</f>
        <v>0</v>
      </c>
      <c r="G160" s="7">
        <f>+'Sup. Consejos Reg'!G933</f>
        <v>0</v>
      </c>
      <c r="H160" s="7">
        <f>+'Sup. Consejos Reg'!H933</f>
        <v>0</v>
      </c>
      <c r="I160" s="7">
        <f>+'Sup. Consejos Reg'!I933</f>
        <v>0</v>
      </c>
      <c r="J160" s="7">
        <f>+'Sup. Consejos Reg'!J933</f>
        <v>0</v>
      </c>
      <c r="K160" s="7">
        <f>+'Sup. Consejos Reg'!K933</f>
        <v>0</v>
      </c>
      <c r="L160" s="7">
        <f>+'Sup. Consejos Reg'!L933</f>
        <v>0</v>
      </c>
      <c r="M160" s="7">
        <f>+'Sup. Consejos Reg'!M933</f>
        <v>0</v>
      </c>
      <c r="N160" s="7">
        <f t="shared" si="47"/>
        <v>0</v>
      </c>
    </row>
    <row r="161" spans="1:15" hidden="1" x14ac:dyDescent="0.35">
      <c r="A161" s="5" t="s">
        <v>159</v>
      </c>
      <c r="B161" s="7">
        <f>+'Sup. Consejos Reg'!B940</f>
        <v>0</v>
      </c>
      <c r="C161" s="7">
        <f>+'Sup. Consejos Reg'!C940</f>
        <v>0</v>
      </c>
      <c r="D161" s="7">
        <f>+'Sup. Consejos Reg'!D940</f>
        <v>0</v>
      </c>
      <c r="E161" s="7">
        <f>+'Sup. Consejos Reg'!E940</f>
        <v>0</v>
      </c>
      <c r="F161" s="7">
        <f>+'Sup. Consejos Reg'!F940</f>
        <v>0</v>
      </c>
      <c r="G161" s="7">
        <f>+'Sup. Consejos Reg'!G940</f>
        <v>0</v>
      </c>
      <c r="H161" s="7">
        <f>+'Sup. Consejos Reg'!H940</f>
        <v>0</v>
      </c>
      <c r="I161" s="7">
        <f>+'Sup. Consejos Reg'!I940</f>
        <v>0</v>
      </c>
      <c r="J161" s="7">
        <f>+'Sup. Consejos Reg'!J940</f>
        <v>0</v>
      </c>
      <c r="K161" s="7">
        <f>+'Sup. Consejos Reg'!K940</f>
        <v>0</v>
      </c>
      <c r="L161" s="7">
        <f>+'Sup. Consejos Reg'!L940</f>
        <v>0</v>
      </c>
      <c r="M161" s="7">
        <f>+'Sup. Consejos Reg'!M940</f>
        <v>0</v>
      </c>
      <c r="N161" s="7">
        <f t="shared" si="47"/>
        <v>0</v>
      </c>
    </row>
    <row r="162" spans="1:15" hidden="1" x14ac:dyDescent="0.35">
      <c r="A162" s="5" t="s">
        <v>160</v>
      </c>
      <c r="B162" s="7">
        <f>+'Sup. Consejos Reg'!B946</f>
        <v>0</v>
      </c>
      <c r="C162" s="7">
        <f>+'Sup. Consejos Reg'!C946</f>
        <v>0</v>
      </c>
      <c r="D162" s="7">
        <f>+'Sup. Consejos Reg'!D946</f>
        <v>0</v>
      </c>
      <c r="E162" s="7">
        <f>+'Sup. Consejos Reg'!E946</f>
        <v>0</v>
      </c>
      <c r="F162" s="7">
        <f>+'Sup. Consejos Reg'!F946</f>
        <v>0</v>
      </c>
      <c r="G162" s="7">
        <f>+'Sup. Consejos Reg'!G946</f>
        <v>0</v>
      </c>
      <c r="H162" s="7">
        <f>+'Sup. Consejos Reg'!H946</f>
        <v>0</v>
      </c>
      <c r="I162" s="7">
        <f>+'Sup. Consejos Reg'!I946</f>
        <v>0</v>
      </c>
      <c r="J162" s="7">
        <f>+'Sup. Consejos Reg'!J946</f>
        <v>0</v>
      </c>
      <c r="K162" s="7">
        <f>+'Sup. Consejos Reg'!K946</f>
        <v>0</v>
      </c>
      <c r="L162" s="7">
        <f>+'Sup. Consejos Reg'!L946</f>
        <v>0</v>
      </c>
      <c r="M162" s="7">
        <f>+'Sup. Consejos Reg'!M946</f>
        <v>0</v>
      </c>
      <c r="N162" s="7">
        <f t="shared" si="47"/>
        <v>0</v>
      </c>
    </row>
    <row r="163" spans="1:15" hidden="1" x14ac:dyDescent="0.35">
      <c r="A163" s="5" t="s">
        <v>161</v>
      </c>
      <c r="B163" s="7">
        <f>+'Sup. Consejos Reg'!B952</f>
        <v>0</v>
      </c>
      <c r="C163" s="7">
        <f>+'Sup. Consejos Reg'!C952</f>
        <v>0</v>
      </c>
      <c r="D163" s="7">
        <f>+'Sup. Consejos Reg'!D952</f>
        <v>0</v>
      </c>
      <c r="E163" s="7">
        <f>+'Sup. Consejos Reg'!E952</f>
        <v>0</v>
      </c>
      <c r="F163" s="7">
        <f>+'Sup. Consejos Reg'!F952</f>
        <v>0</v>
      </c>
      <c r="G163" s="7">
        <f>+'Sup. Consejos Reg'!G952</f>
        <v>0</v>
      </c>
      <c r="H163" s="7">
        <f>+'Sup. Consejos Reg'!H952</f>
        <v>0</v>
      </c>
      <c r="I163" s="7">
        <f>+'Sup. Consejos Reg'!I952</f>
        <v>0</v>
      </c>
      <c r="J163" s="7">
        <f>+'Sup. Consejos Reg'!J952</f>
        <v>0</v>
      </c>
      <c r="K163" s="7">
        <f>+'Sup. Consejos Reg'!K952</f>
        <v>0</v>
      </c>
      <c r="L163" s="7">
        <f>+'Sup. Consejos Reg'!L952</f>
        <v>0</v>
      </c>
      <c r="M163" s="7">
        <f>+'Sup. Consejos Reg'!M952</f>
        <v>0</v>
      </c>
      <c r="N163" s="7">
        <f t="shared" si="47"/>
        <v>0</v>
      </c>
    </row>
    <row r="164" spans="1:15" hidden="1" x14ac:dyDescent="0.35">
      <c r="A164" s="5" t="s">
        <v>162</v>
      </c>
      <c r="B164" s="7">
        <f>+'Sup. Consejos Reg'!B958</f>
        <v>0</v>
      </c>
      <c r="C164" s="7">
        <f>+'Sup. Consejos Reg'!C958</f>
        <v>0</v>
      </c>
      <c r="D164" s="7">
        <f>+'Sup. Consejos Reg'!D958</f>
        <v>0</v>
      </c>
      <c r="E164" s="7">
        <f>+'Sup. Consejos Reg'!E958</f>
        <v>0</v>
      </c>
      <c r="F164" s="7">
        <f>+'Sup. Consejos Reg'!F958</f>
        <v>0</v>
      </c>
      <c r="G164" s="7">
        <f>+'Sup. Consejos Reg'!G958</f>
        <v>0</v>
      </c>
      <c r="H164" s="7">
        <f>+'Sup. Consejos Reg'!H958</f>
        <v>0</v>
      </c>
      <c r="I164" s="7">
        <f>+'Sup. Consejos Reg'!I958</f>
        <v>0</v>
      </c>
      <c r="J164" s="7">
        <f>+'Sup. Consejos Reg'!J958</f>
        <v>0</v>
      </c>
      <c r="K164" s="7">
        <f>+'Sup. Consejos Reg'!K958</f>
        <v>0</v>
      </c>
      <c r="L164" s="7">
        <f>+'Sup. Consejos Reg'!L958</f>
        <v>0</v>
      </c>
      <c r="M164" s="7">
        <f>+'Sup. Consejos Reg'!M958</f>
        <v>0</v>
      </c>
      <c r="N164" s="7">
        <f t="shared" si="47"/>
        <v>0</v>
      </c>
    </row>
    <row r="165" spans="1:15" hidden="1" x14ac:dyDescent="0.35">
      <c r="A165" s="5" t="s">
        <v>163</v>
      </c>
      <c r="B165" s="7">
        <v>0</v>
      </c>
      <c r="C165" s="7">
        <v>0</v>
      </c>
      <c r="D165" s="7">
        <v>0</v>
      </c>
      <c r="E165" s="7">
        <v>0</v>
      </c>
      <c r="F165" s="7">
        <v>0</v>
      </c>
      <c r="G165" s="7">
        <v>0</v>
      </c>
      <c r="H165" s="7">
        <v>0</v>
      </c>
      <c r="I165" s="7">
        <v>0</v>
      </c>
      <c r="J165" s="7">
        <v>0</v>
      </c>
      <c r="K165" s="7">
        <v>0</v>
      </c>
      <c r="L165" s="7">
        <v>0</v>
      </c>
      <c r="M165" s="7">
        <v>0</v>
      </c>
      <c r="N165" s="7">
        <v>0</v>
      </c>
    </row>
    <row r="166" spans="1:15" hidden="1" x14ac:dyDescent="0.35">
      <c r="A166" s="5" t="s">
        <v>164</v>
      </c>
      <c r="B166" s="7">
        <f>+'Sup. Consejos Reg'!B970</f>
        <v>0</v>
      </c>
      <c r="C166" s="7">
        <f>+'Sup. Consejos Reg'!C970</f>
        <v>0</v>
      </c>
      <c r="D166" s="7">
        <f>+'Sup. Consejos Reg'!D970</f>
        <v>0</v>
      </c>
      <c r="E166" s="7">
        <f>+'Sup. Consejos Reg'!E970</f>
        <v>0</v>
      </c>
      <c r="F166" s="7">
        <f>+'Sup. Consejos Reg'!F970</f>
        <v>0</v>
      </c>
      <c r="G166" s="7">
        <f>+'Sup. Consejos Reg'!G970</f>
        <v>0</v>
      </c>
      <c r="H166" s="7">
        <f>+'Sup. Consejos Reg'!H970</f>
        <v>0</v>
      </c>
      <c r="I166" s="7">
        <f>+'Sup. Consejos Reg'!I970</f>
        <v>0</v>
      </c>
      <c r="J166" s="7">
        <f>+'Sup. Consejos Reg'!J970</f>
        <v>0</v>
      </c>
      <c r="K166" s="7">
        <f>+'Sup. Consejos Reg'!K970</f>
        <v>0</v>
      </c>
      <c r="L166" s="7">
        <f>+'Sup. Consejos Reg'!L970</f>
        <v>0</v>
      </c>
      <c r="M166" s="7">
        <f>+'Sup. Consejos Reg'!M970</f>
        <v>0</v>
      </c>
      <c r="N166" s="7">
        <f t="shared" si="47"/>
        <v>0</v>
      </c>
    </row>
    <row r="167" spans="1:15" hidden="1" x14ac:dyDescent="0.35">
      <c r="A167" s="5" t="s">
        <v>165</v>
      </c>
      <c r="B167" s="7">
        <f>+'Sup. Consejos Reg'!B976</f>
        <v>0</v>
      </c>
      <c r="C167" s="7">
        <f>+'Sup. Consejos Reg'!C976</f>
        <v>0</v>
      </c>
      <c r="D167" s="7">
        <f>+'Sup. Consejos Reg'!D976</f>
        <v>0</v>
      </c>
      <c r="E167" s="7">
        <f>+'Sup. Consejos Reg'!E976</f>
        <v>0</v>
      </c>
      <c r="F167" s="7">
        <f>+'Sup. Consejos Reg'!F976</f>
        <v>0</v>
      </c>
      <c r="G167" s="7">
        <f>+'Sup. Consejos Reg'!G976</f>
        <v>0</v>
      </c>
      <c r="H167" s="7">
        <f>+'Sup. Consejos Reg'!H976</f>
        <v>0</v>
      </c>
      <c r="I167" s="7">
        <f>+'Sup. Consejos Reg'!I976</f>
        <v>0</v>
      </c>
      <c r="J167" s="7">
        <f>+'Sup. Consejos Reg'!J976</f>
        <v>0</v>
      </c>
      <c r="K167" s="7">
        <f>+'Sup. Consejos Reg'!K976</f>
        <v>0</v>
      </c>
      <c r="L167" s="7">
        <f>+'Sup. Consejos Reg'!L976</f>
        <v>0</v>
      </c>
      <c r="M167" s="7">
        <f>+'Sup. Consejos Reg'!M976</f>
        <v>0</v>
      </c>
      <c r="N167" s="7">
        <f t="shared" si="47"/>
        <v>0</v>
      </c>
    </row>
    <row r="168" spans="1:15" hidden="1" x14ac:dyDescent="0.35">
      <c r="A168" s="5" t="s">
        <v>166</v>
      </c>
      <c r="B168" s="7">
        <f>+'Sup. Consejos Reg'!B982</f>
        <v>0</v>
      </c>
      <c r="C168" s="7">
        <f>+'Sup. Consejos Reg'!C982</f>
        <v>0</v>
      </c>
      <c r="D168" s="7">
        <f>+'Sup. Consejos Reg'!D982</f>
        <v>0</v>
      </c>
      <c r="E168" s="7">
        <f>+'Sup. Consejos Reg'!E982</f>
        <v>0</v>
      </c>
      <c r="F168" s="7">
        <f>+'Sup. Consejos Reg'!F982</f>
        <v>0</v>
      </c>
      <c r="G168" s="7">
        <f>+'Sup. Consejos Reg'!G982</f>
        <v>0</v>
      </c>
      <c r="H168" s="7">
        <f>+'Sup. Consejos Reg'!H982</f>
        <v>0</v>
      </c>
      <c r="I168" s="7">
        <f>+'Sup. Consejos Reg'!I982</f>
        <v>0</v>
      </c>
      <c r="J168" s="7">
        <f>+'Sup. Consejos Reg'!J982</f>
        <v>0</v>
      </c>
      <c r="K168" s="7">
        <f>+'Sup. Consejos Reg'!K982</f>
        <v>0</v>
      </c>
      <c r="L168" s="7">
        <f>+'Sup. Consejos Reg'!L982</f>
        <v>0</v>
      </c>
      <c r="M168" s="7">
        <f>+'Sup. Consejos Reg'!M982</f>
        <v>0</v>
      </c>
      <c r="N168" s="7">
        <f t="shared" si="47"/>
        <v>0</v>
      </c>
    </row>
    <row r="169" spans="1:15" x14ac:dyDescent="0.35">
      <c r="A169" s="5" t="s">
        <v>167</v>
      </c>
      <c r="B169" s="7">
        <f>+'Sup. Consejos Reg'!B988</f>
        <v>2077390</v>
      </c>
      <c r="C169" s="7">
        <f>+'Sup. Consejos Reg'!C988</f>
        <v>2077390</v>
      </c>
      <c r="D169" s="7">
        <f>+'Sup. Consejos Reg'!D988</f>
        <v>2077390</v>
      </c>
      <c r="E169" s="7">
        <f>+'Sup. Consejos Reg'!E988</f>
        <v>2077390</v>
      </c>
      <c r="F169" s="7">
        <f>+'Sup. Consejos Reg'!F988</f>
        <v>2077390</v>
      </c>
      <c r="G169" s="7">
        <f>+'Sup. Consejos Reg'!G988</f>
        <v>2077390</v>
      </c>
      <c r="H169" s="7">
        <f>+'Sup. Consejos Reg'!H988</f>
        <v>2077390</v>
      </c>
      <c r="I169" s="7">
        <f>+'Sup. Consejos Reg'!I988</f>
        <v>2077390</v>
      </c>
      <c r="J169" s="7">
        <f>+'Sup. Consejos Reg'!J988</f>
        <v>2077390</v>
      </c>
      <c r="K169" s="7">
        <f>+'Sup. Consejos Reg'!K988</f>
        <v>2077390</v>
      </c>
      <c r="L169" s="7">
        <f>+'Sup. Consejos Reg'!L988</f>
        <v>2077390</v>
      </c>
      <c r="M169" s="7">
        <f>+'Sup. Consejos Reg'!M988</f>
        <v>2077390</v>
      </c>
      <c r="N169" s="7">
        <f t="shared" si="47"/>
        <v>24928680</v>
      </c>
    </row>
    <row r="170" spans="1:15" hidden="1" x14ac:dyDescent="0.35">
      <c r="A170" s="5" t="s">
        <v>168</v>
      </c>
      <c r="B170" s="7">
        <f>+'Sup. Consejos Reg'!B1008</f>
        <v>0</v>
      </c>
      <c r="C170" s="7">
        <f>+'Sup. Consejos Reg'!C1008</f>
        <v>0</v>
      </c>
      <c r="D170" s="7">
        <f>+'Sup. Consejos Reg'!D1008</f>
        <v>0</v>
      </c>
      <c r="E170" s="7">
        <f>+'Sup. Consejos Reg'!E1008</f>
        <v>0</v>
      </c>
      <c r="F170" s="7">
        <f>+'Sup. Consejos Reg'!F1008</f>
        <v>0</v>
      </c>
      <c r="G170" s="7">
        <f>+'Sup. Consejos Reg'!G1008</f>
        <v>0</v>
      </c>
      <c r="H170" s="7">
        <f>+'Sup. Consejos Reg'!H1008</f>
        <v>0</v>
      </c>
      <c r="I170" s="7">
        <f>+'Sup. Consejos Reg'!I1008</f>
        <v>0</v>
      </c>
      <c r="J170" s="7">
        <f>+'Sup. Consejos Reg'!J1008</f>
        <v>0</v>
      </c>
      <c r="K170" s="7">
        <f>+'Sup. Consejos Reg'!K1008</f>
        <v>0</v>
      </c>
      <c r="L170" s="7">
        <f>+'Sup. Consejos Reg'!L1008</f>
        <v>0</v>
      </c>
      <c r="M170" s="7">
        <f>+'Sup. Consejos Reg'!M1008</f>
        <v>0</v>
      </c>
      <c r="N170" s="7">
        <f t="shared" si="47"/>
        <v>0</v>
      </c>
    </row>
    <row r="171" spans="1:15" hidden="1" x14ac:dyDescent="0.35">
      <c r="A171" s="5" t="s">
        <v>169</v>
      </c>
      <c r="B171" s="7">
        <f>+'Sup. Consejos Reg'!B1012</f>
        <v>0</v>
      </c>
      <c r="C171" s="7">
        <f>+'Sup. Consejos Reg'!C1012</f>
        <v>0</v>
      </c>
      <c r="D171" s="7">
        <f>+'Sup. Consejos Reg'!D1012</f>
        <v>0</v>
      </c>
      <c r="E171" s="7">
        <f>+'Sup. Consejos Reg'!E1012</f>
        <v>0</v>
      </c>
      <c r="F171" s="7">
        <f>+'Sup. Consejos Reg'!F1012</f>
        <v>0</v>
      </c>
      <c r="G171" s="7">
        <f>+'Sup. Consejos Reg'!G1012</f>
        <v>0</v>
      </c>
      <c r="H171" s="7">
        <f>+'Sup. Consejos Reg'!H1012</f>
        <v>0</v>
      </c>
      <c r="I171" s="7">
        <f>+'Sup. Consejos Reg'!I1012</f>
        <v>0</v>
      </c>
      <c r="J171" s="7">
        <f>+'Sup. Consejos Reg'!J1012</f>
        <v>0</v>
      </c>
      <c r="K171" s="7">
        <f>+'Sup. Consejos Reg'!K1012</f>
        <v>0</v>
      </c>
      <c r="L171" s="7">
        <f>+'Sup. Consejos Reg'!L1012</f>
        <v>0</v>
      </c>
      <c r="M171" s="7">
        <f>+'Sup. Consejos Reg'!M1012</f>
        <v>0</v>
      </c>
      <c r="N171" s="7">
        <f t="shared" si="47"/>
        <v>0</v>
      </c>
    </row>
    <row r="172" spans="1:15" hidden="1" x14ac:dyDescent="0.35">
      <c r="B172" s="7"/>
      <c r="C172" s="7"/>
      <c r="D172" s="7"/>
      <c r="E172" s="7"/>
      <c r="F172" s="7"/>
      <c r="G172" s="7"/>
      <c r="H172" s="7"/>
      <c r="I172" s="7"/>
      <c r="J172" s="7"/>
      <c r="K172" s="7"/>
      <c r="L172" s="7"/>
      <c r="M172" s="7"/>
      <c r="N172" s="7"/>
    </row>
    <row r="173" spans="1:15" x14ac:dyDescent="0.35">
      <c r="A173" s="4" t="s">
        <v>170</v>
      </c>
      <c r="B173" s="8">
        <f>SUM(B174:B176)</f>
        <v>475950.52943333331</v>
      </c>
      <c r="C173" s="8">
        <f t="shared" ref="C173:M173" si="48">SUM(C174:C176)</f>
        <v>475950.52943333331</v>
      </c>
      <c r="D173" s="8">
        <f t="shared" si="48"/>
        <v>475950.52943333331</v>
      </c>
      <c r="E173" s="8">
        <f t="shared" si="48"/>
        <v>475950.52943333331</v>
      </c>
      <c r="F173" s="8">
        <f t="shared" si="48"/>
        <v>475950.52943333331</v>
      </c>
      <c r="G173" s="8">
        <f t="shared" si="48"/>
        <v>475950.52943333331</v>
      </c>
      <c r="H173" s="8">
        <f t="shared" si="48"/>
        <v>475950.52943333331</v>
      </c>
      <c r="I173" s="8">
        <f t="shared" si="48"/>
        <v>475950.52943333331</v>
      </c>
      <c r="J173" s="8">
        <f t="shared" si="48"/>
        <v>475950.52943333331</v>
      </c>
      <c r="K173" s="8">
        <f t="shared" si="48"/>
        <v>475950.52943333331</v>
      </c>
      <c r="L173" s="8">
        <f t="shared" si="48"/>
        <v>475950.52943333331</v>
      </c>
      <c r="M173" s="8">
        <f t="shared" si="48"/>
        <v>475950.52943333331</v>
      </c>
      <c r="N173" s="8">
        <f t="shared" ref="N173:N181" si="49">SUM(B173:M173)</f>
        <v>5711406.3531999998</v>
      </c>
      <c r="O173" s="7" t="e">
        <f>+#REF!/12</f>
        <v>#REF!</v>
      </c>
    </row>
    <row r="174" spans="1:15" hidden="1" x14ac:dyDescent="0.35">
      <c r="A174" s="5" t="s">
        <v>171</v>
      </c>
      <c r="B174" s="7">
        <f>+'Sup. Consejos Reg'!B1020</f>
        <v>0</v>
      </c>
      <c r="C174" s="7">
        <f>+'Sup. Consejos Reg'!C1020</f>
        <v>0</v>
      </c>
      <c r="D174" s="7">
        <f>+'Sup. Consejos Reg'!D1020</f>
        <v>0</v>
      </c>
      <c r="E174" s="7">
        <f>+'Sup. Consejos Reg'!E1020</f>
        <v>0</v>
      </c>
      <c r="F174" s="7">
        <f>+'Sup. Consejos Reg'!F1020</f>
        <v>0</v>
      </c>
      <c r="G174" s="7">
        <f>+'Sup. Consejos Reg'!G1020</f>
        <v>0</v>
      </c>
      <c r="H174" s="7">
        <f>+'Sup. Consejos Reg'!H1020</f>
        <v>0</v>
      </c>
      <c r="I174" s="7">
        <f>+'Sup. Consejos Reg'!I1020</f>
        <v>0</v>
      </c>
      <c r="J174" s="7">
        <f>+'Sup. Consejos Reg'!J1020</f>
        <v>0</v>
      </c>
      <c r="K174" s="7">
        <f>+'Sup. Consejos Reg'!K1020</f>
        <v>0</v>
      </c>
      <c r="L174" s="7">
        <f>+'Sup. Consejos Reg'!L1020</f>
        <v>0</v>
      </c>
      <c r="M174" s="7">
        <f>+'Sup. Consejos Reg'!M1020</f>
        <v>0</v>
      </c>
      <c r="N174" s="7">
        <f t="shared" si="49"/>
        <v>0</v>
      </c>
    </row>
    <row r="175" spans="1:15" hidden="1" x14ac:dyDescent="0.35">
      <c r="A175" s="5" t="s">
        <v>172</v>
      </c>
      <c r="B175" s="7">
        <f>+'Sup. Consejos Reg'!B1026</f>
        <v>0</v>
      </c>
      <c r="C175" s="7">
        <f>+'Sup. Consejos Reg'!C1026</f>
        <v>0</v>
      </c>
      <c r="D175" s="7">
        <f>+'Sup. Consejos Reg'!D1026</f>
        <v>0</v>
      </c>
      <c r="E175" s="7">
        <f>+'Sup. Consejos Reg'!E1026</f>
        <v>0</v>
      </c>
      <c r="F175" s="7">
        <f>+'Sup. Consejos Reg'!F1026</f>
        <v>0</v>
      </c>
      <c r="G175" s="7">
        <f>+'Sup. Consejos Reg'!G1026</f>
        <v>0</v>
      </c>
      <c r="H175" s="7">
        <f>+'Sup. Consejos Reg'!H1026</f>
        <v>0</v>
      </c>
      <c r="I175" s="7">
        <f>+'Sup. Consejos Reg'!I1026</f>
        <v>0</v>
      </c>
      <c r="J175" s="7">
        <f>+'Sup. Consejos Reg'!J1026</f>
        <v>0</v>
      </c>
      <c r="K175" s="7">
        <f>+'Sup. Consejos Reg'!K1026</f>
        <v>0</v>
      </c>
      <c r="L175" s="7">
        <f>+'Sup. Consejos Reg'!L1026</f>
        <v>0</v>
      </c>
      <c r="M175" s="7">
        <f>+'Sup. Consejos Reg'!M1026</f>
        <v>0</v>
      </c>
      <c r="N175" s="7">
        <f t="shared" si="49"/>
        <v>0</v>
      </c>
    </row>
    <row r="176" spans="1:15" x14ac:dyDescent="0.35">
      <c r="A176" s="5" t="s">
        <v>173</v>
      </c>
      <c r="B176" s="7">
        <f>+'Sup. Consejos Reg'!B1032</f>
        <v>475950.52943333331</v>
      </c>
      <c r="C176" s="7">
        <f>+'Sup. Consejos Reg'!C1032</f>
        <v>475950.52943333331</v>
      </c>
      <c r="D176" s="7">
        <f>+'Sup. Consejos Reg'!D1032</f>
        <v>475950.52943333331</v>
      </c>
      <c r="E176" s="7">
        <f>+'Sup. Consejos Reg'!E1032</f>
        <v>475950.52943333331</v>
      </c>
      <c r="F176" s="7">
        <f>+'Sup. Consejos Reg'!F1032</f>
        <v>475950.52943333331</v>
      </c>
      <c r="G176" s="7">
        <f>+'Sup. Consejos Reg'!G1032</f>
        <v>475950.52943333331</v>
      </c>
      <c r="H176" s="7">
        <f>+'Sup. Consejos Reg'!H1032</f>
        <v>475950.52943333331</v>
      </c>
      <c r="I176" s="7">
        <f>+'Sup. Consejos Reg'!I1032</f>
        <v>475950.52943333331</v>
      </c>
      <c r="J176" s="7">
        <f>+'Sup. Consejos Reg'!J1032</f>
        <v>475950.52943333331</v>
      </c>
      <c r="K176" s="7">
        <f>+'Sup. Consejos Reg'!K1032</f>
        <v>475950.52943333331</v>
      </c>
      <c r="L176" s="7">
        <f>+'Sup. Consejos Reg'!L1032</f>
        <v>475950.52943333331</v>
      </c>
      <c r="M176" s="7">
        <f>+'Sup. Consejos Reg'!M1032</f>
        <v>475950.52943333331</v>
      </c>
      <c r="N176" s="7">
        <f t="shared" si="49"/>
        <v>5711406.3531999998</v>
      </c>
    </row>
    <row r="177" spans="1:14" x14ac:dyDescent="0.35">
      <c r="A177" s="4" t="s">
        <v>174</v>
      </c>
      <c r="B177" s="8">
        <f>SUM(B178:B180)</f>
        <v>380784.90274823748</v>
      </c>
      <c r="C177" s="8">
        <f t="shared" ref="C177:M177" si="50">SUM(C178:C180)</f>
        <v>380784.90274823748</v>
      </c>
      <c r="D177" s="8">
        <f t="shared" si="50"/>
        <v>382310.14907223749</v>
      </c>
      <c r="E177" s="8">
        <f t="shared" si="50"/>
        <v>382310.14907223749</v>
      </c>
      <c r="F177" s="8">
        <f t="shared" si="50"/>
        <v>383072.77223423746</v>
      </c>
      <c r="G177" s="8">
        <f t="shared" si="50"/>
        <v>383072.77223423746</v>
      </c>
      <c r="H177" s="8">
        <f t="shared" si="50"/>
        <v>383835.39539623749</v>
      </c>
      <c r="I177" s="8">
        <f t="shared" si="50"/>
        <v>385360.6417202375</v>
      </c>
      <c r="J177" s="8">
        <f t="shared" si="50"/>
        <v>388411.13436823752</v>
      </c>
      <c r="K177" s="8">
        <f t="shared" si="50"/>
        <v>388411.13436823752</v>
      </c>
      <c r="L177" s="8">
        <f t="shared" si="50"/>
        <v>388411.13436823752</v>
      </c>
      <c r="M177" s="8">
        <f t="shared" si="50"/>
        <v>389173.75753023755</v>
      </c>
      <c r="N177" s="8">
        <f t="shared" si="49"/>
        <v>4615938.8458608501</v>
      </c>
    </row>
    <row r="178" spans="1:14" x14ac:dyDescent="0.35">
      <c r="A178" s="5" t="s">
        <v>175</v>
      </c>
      <c r="B178" s="7">
        <f>+'Sup. Consejos Reg'!B1051</f>
        <v>325117.96941490413</v>
      </c>
      <c r="C178" s="7">
        <f>+'Sup. Consejos Reg'!C1051</f>
        <v>325117.96941490413</v>
      </c>
      <c r="D178" s="7">
        <f>+'Sup. Consejos Reg'!D1051</f>
        <v>326643.21573890414</v>
      </c>
      <c r="E178" s="7">
        <f>+'Sup. Consejos Reg'!E1051</f>
        <v>326643.21573890414</v>
      </c>
      <c r="F178" s="7">
        <f>+'Sup. Consejos Reg'!F1051</f>
        <v>327405.83890090411</v>
      </c>
      <c r="G178" s="7">
        <f>+'Sup. Consejos Reg'!G1051</f>
        <v>327405.83890090411</v>
      </c>
      <c r="H178" s="7">
        <f>+'Sup. Consejos Reg'!H1051</f>
        <v>328168.46206290415</v>
      </c>
      <c r="I178" s="7">
        <f>+'Sup. Consejos Reg'!I1051</f>
        <v>329693.70838690415</v>
      </c>
      <c r="J178" s="7">
        <f>+'Sup. Consejos Reg'!J1051</f>
        <v>332744.20103490417</v>
      </c>
      <c r="K178" s="7">
        <f>+'Sup. Consejos Reg'!K1051</f>
        <v>332744.20103490417</v>
      </c>
      <c r="L178" s="7">
        <f>+'Sup. Consejos Reg'!L1051</f>
        <v>332744.20103490417</v>
      </c>
      <c r="M178" s="7">
        <f>+'Sup. Consejos Reg'!M1051</f>
        <v>333506.8241969042</v>
      </c>
      <c r="N178" s="7">
        <f t="shared" si="49"/>
        <v>3947935.6458608489</v>
      </c>
    </row>
    <row r="179" spans="1:14" hidden="1" x14ac:dyDescent="0.35">
      <c r="A179" s="5" t="s">
        <v>176</v>
      </c>
      <c r="B179" s="7">
        <f>+'Sup. Consejos Reg'!B1071</f>
        <v>0</v>
      </c>
      <c r="C179" s="7">
        <f>+'Sup. Consejos Reg'!C1071</f>
        <v>0</v>
      </c>
      <c r="D179" s="7">
        <f>+'Sup. Consejos Reg'!D1071</f>
        <v>0</v>
      </c>
      <c r="E179" s="7">
        <f>+'Sup. Consejos Reg'!E1071</f>
        <v>0</v>
      </c>
      <c r="F179" s="7">
        <f>+'Sup. Consejos Reg'!F1071</f>
        <v>0</v>
      </c>
      <c r="G179" s="7">
        <f>+'Sup. Consejos Reg'!G1071</f>
        <v>0</v>
      </c>
      <c r="H179" s="7">
        <f>+'Sup. Consejos Reg'!H1071</f>
        <v>0</v>
      </c>
      <c r="I179" s="7">
        <f>+'Sup. Consejos Reg'!I1071</f>
        <v>0</v>
      </c>
      <c r="J179" s="7">
        <f>+'Sup. Consejos Reg'!J1071</f>
        <v>0</v>
      </c>
      <c r="K179" s="7">
        <f>+'Sup. Consejos Reg'!K1071</f>
        <v>0</v>
      </c>
      <c r="L179" s="7">
        <f>+'Sup. Consejos Reg'!L1071</f>
        <v>0</v>
      </c>
      <c r="M179" s="7">
        <f>+'Sup. Consejos Reg'!M1071</f>
        <v>0</v>
      </c>
      <c r="N179" s="7">
        <f t="shared" si="49"/>
        <v>0</v>
      </c>
    </row>
    <row r="180" spans="1:14" x14ac:dyDescent="0.35">
      <c r="A180" s="5" t="s">
        <v>177</v>
      </c>
      <c r="B180" s="7">
        <f>+'Sup. Consejos Reg'!B1077</f>
        <v>55666.933333333334</v>
      </c>
      <c r="C180" s="7">
        <f>+'Sup. Consejos Reg'!C1077</f>
        <v>55666.933333333334</v>
      </c>
      <c r="D180" s="7">
        <f>+'Sup. Consejos Reg'!D1077</f>
        <v>55666.933333333334</v>
      </c>
      <c r="E180" s="7">
        <f>+'Sup. Consejos Reg'!E1077</f>
        <v>55666.933333333334</v>
      </c>
      <c r="F180" s="7">
        <f>+'Sup. Consejos Reg'!F1077</f>
        <v>55666.933333333334</v>
      </c>
      <c r="G180" s="7">
        <f>+'Sup. Consejos Reg'!G1077</f>
        <v>55666.933333333334</v>
      </c>
      <c r="H180" s="7">
        <f>+'Sup. Consejos Reg'!H1077</f>
        <v>55666.933333333334</v>
      </c>
      <c r="I180" s="7">
        <f>+'Sup. Consejos Reg'!I1077</f>
        <v>55666.933333333334</v>
      </c>
      <c r="J180" s="7">
        <f>+'Sup. Consejos Reg'!J1077</f>
        <v>55666.933333333334</v>
      </c>
      <c r="K180" s="7">
        <f>+'Sup. Consejos Reg'!K1077</f>
        <v>55666.933333333334</v>
      </c>
      <c r="L180" s="7">
        <f>+'Sup. Consejos Reg'!L1077</f>
        <v>55666.933333333334</v>
      </c>
      <c r="M180" s="7">
        <f>+'Sup. Consejos Reg'!M1077</f>
        <v>55666.933333333334</v>
      </c>
      <c r="N180" s="7">
        <f t="shared" si="49"/>
        <v>668003.20000000007</v>
      </c>
    </row>
    <row r="181" spans="1:14" x14ac:dyDescent="0.35">
      <c r="A181" s="4" t="s">
        <v>178</v>
      </c>
      <c r="B181" s="8">
        <f>SUM(B182:B187)</f>
        <v>716666.66666666674</v>
      </c>
      <c r="C181" s="8">
        <f t="shared" ref="C181:M181" si="51">SUM(C182:C187)</f>
        <v>716666.66666666674</v>
      </c>
      <c r="D181" s="8">
        <f t="shared" si="51"/>
        <v>716666.66666666674</v>
      </c>
      <c r="E181" s="8">
        <f t="shared" si="51"/>
        <v>716666.66666666674</v>
      </c>
      <c r="F181" s="8">
        <f t="shared" si="51"/>
        <v>716666.66666666674</v>
      </c>
      <c r="G181" s="8">
        <f t="shared" si="51"/>
        <v>716666.66666666674</v>
      </c>
      <c r="H181" s="8">
        <f t="shared" si="51"/>
        <v>716666.66666666674</v>
      </c>
      <c r="I181" s="8">
        <f t="shared" si="51"/>
        <v>716666.66666666674</v>
      </c>
      <c r="J181" s="8">
        <f t="shared" si="51"/>
        <v>716666.66666666674</v>
      </c>
      <c r="K181" s="8">
        <f t="shared" si="51"/>
        <v>716666.66666666674</v>
      </c>
      <c r="L181" s="8">
        <f t="shared" si="51"/>
        <v>716666.66666666674</v>
      </c>
      <c r="M181" s="8">
        <f t="shared" si="51"/>
        <v>716666.66666666674</v>
      </c>
      <c r="N181" s="8">
        <f t="shared" si="49"/>
        <v>8600000.0000000019</v>
      </c>
    </row>
    <row r="182" spans="1:14" x14ac:dyDescent="0.35">
      <c r="A182" s="5" t="s">
        <v>179</v>
      </c>
      <c r="B182" s="7">
        <f>+'Sup. Consejos Reg'!B1096</f>
        <v>541666.66666666674</v>
      </c>
      <c r="C182" s="7">
        <f>+'Sup. Consejos Reg'!C1096</f>
        <v>541666.66666666674</v>
      </c>
      <c r="D182" s="7">
        <f>+'Sup. Consejos Reg'!D1096</f>
        <v>541666.66666666674</v>
      </c>
      <c r="E182" s="7">
        <f>+'Sup. Consejos Reg'!E1096</f>
        <v>541666.66666666674</v>
      </c>
      <c r="F182" s="7">
        <f>+'Sup. Consejos Reg'!F1096</f>
        <v>541666.66666666674</v>
      </c>
      <c r="G182" s="7">
        <f>+'Sup. Consejos Reg'!G1096</f>
        <v>541666.66666666674</v>
      </c>
      <c r="H182" s="7">
        <f>+'Sup. Consejos Reg'!H1096</f>
        <v>541666.66666666674</v>
      </c>
      <c r="I182" s="7">
        <f>+'Sup. Consejos Reg'!I1096</f>
        <v>541666.66666666674</v>
      </c>
      <c r="J182" s="7">
        <f>+'Sup. Consejos Reg'!J1096</f>
        <v>541666.66666666674</v>
      </c>
      <c r="K182" s="7">
        <f>+'Sup. Consejos Reg'!K1096</f>
        <v>541666.66666666674</v>
      </c>
      <c r="L182" s="7">
        <f>+'Sup. Consejos Reg'!L1096</f>
        <v>541666.66666666674</v>
      </c>
      <c r="M182" s="7">
        <f>+'Sup. Consejos Reg'!M1096</f>
        <v>541666.66666666674</v>
      </c>
      <c r="N182" s="7">
        <f t="shared" ref="N182:N187" si="52">SUM(B182:M182)</f>
        <v>6500000.0000000028</v>
      </c>
    </row>
    <row r="183" spans="1:14" x14ac:dyDescent="0.35">
      <c r="A183" s="5" t="s">
        <v>180</v>
      </c>
      <c r="B183" s="7">
        <f>+'Sup. Consejos Reg'!B1115</f>
        <v>175000</v>
      </c>
      <c r="C183" s="7">
        <f>+'Sup. Consejos Reg'!C1115</f>
        <v>175000</v>
      </c>
      <c r="D183" s="7">
        <f>+'Sup. Consejos Reg'!D1115</f>
        <v>175000</v>
      </c>
      <c r="E183" s="7">
        <f>+'Sup. Consejos Reg'!E1115</f>
        <v>175000</v>
      </c>
      <c r="F183" s="7">
        <f>+'Sup. Consejos Reg'!F1115</f>
        <v>175000</v>
      </c>
      <c r="G183" s="7">
        <f>+'Sup. Consejos Reg'!G1115</f>
        <v>175000</v>
      </c>
      <c r="H183" s="7">
        <f>+'Sup. Consejos Reg'!H1115</f>
        <v>175000</v>
      </c>
      <c r="I183" s="7">
        <f>+'Sup. Consejos Reg'!I1115</f>
        <v>175000</v>
      </c>
      <c r="J183" s="7">
        <f>+'Sup. Consejos Reg'!J1115</f>
        <v>175000</v>
      </c>
      <c r="K183" s="7">
        <f>+'Sup. Consejos Reg'!K1115</f>
        <v>175000</v>
      </c>
      <c r="L183" s="7">
        <f>+'Sup. Consejos Reg'!L1115</f>
        <v>175000</v>
      </c>
      <c r="M183" s="7">
        <f>+'Sup. Consejos Reg'!M1115</f>
        <v>175000</v>
      </c>
      <c r="N183" s="7">
        <f t="shared" si="52"/>
        <v>2100000</v>
      </c>
    </row>
    <row r="184" spans="1:14" hidden="1" x14ac:dyDescent="0.35">
      <c r="A184" s="5" t="s">
        <v>181</v>
      </c>
      <c r="B184" s="7">
        <f>+'Sup. Consejos Reg'!B1134</f>
        <v>0</v>
      </c>
      <c r="C184" s="7">
        <f>+'Sup. Consejos Reg'!C1134</f>
        <v>0</v>
      </c>
      <c r="D184" s="7">
        <f>+'Sup. Consejos Reg'!D1134</f>
        <v>0</v>
      </c>
      <c r="E184" s="7">
        <f>+'Sup. Consejos Reg'!E1134</f>
        <v>0</v>
      </c>
      <c r="F184" s="7">
        <f>+'Sup. Consejos Reg'!F1134</f>
        <v>0</v>
      </c>
      <c r="G184" s="7">
        <f>+'Sup. Consejos Reg'!G1134</f>
        <v>0</v>
      </c>
      <c r="H184" s="7">
        <f>+'Sup. Consejos Reg'!H1134</f>
        <v>0</v>
      </c>
      <c r="I184" s="7">
        <f>+'Sup. Consejos Reg'!I1134</f>
        <v>0</v>
      </c>
      <c r="J184" s="7">
        <f>+'Sup. Consejos Reg'!J1134</f>
        <v>0</v>
      </c>
      <c r="K184" s="7">
        <f>+'Sup. Consejos Reg'!K1134</f>
        <v>0</v>
      </c>
      <c r="L184" s="7">
        <f>+'Sup. Consejos Reg'!L1134</f>
        <v>0</v>
      </c>
      <c r="M184" s="7">
        <f>+'Sup. Consejos Reg'!M1134</f>
        <v>0</v>
      </c>
      <c r="N184" s="7">
        <f t="shared" si="52"/>
        <v>0</v>
      </c>
    </row>
    <row r="185" spans="1:14" hidden="1" x14ac:dyDescent="0.35">
      <c r="A185" s="5" t="s">
        <v>182</v>
      </c>
      <c r="B185" s="7">
        <f>+'Sup. Consejos Reg'!B1140</f>
        <v>0</v>
      </c>
      <c r="C185" s="7">
        <f>+'Sup. Consejos Reg'!C1140</f>
        <v>0</v>
      </c>
      <c r="D185" s="7">
        <f>+'Sup. Consejos Reg'!D1140</f>
        <v>0</v>
      </c>
      <c r="E185" s="7">
        <f>+'Sup. Consejos Reg'!E1140</f>
        <v>0</v>
      </c>
      <c r="F185" s="7">
        <f>+'Sup. Consejos Reg'!F1140</f>
        <v>0</v>
      </c>
      <c r="G185" s="7">
        <f>+'Sup. Consejos Reg'!G1140</f>
        <v>0</v>
      </c>
      <c r="H185" s="7">
        <f>+'Sup. Consejos Reg'!H1140</f>
        <v>0</v>
      </c>
      <c r="I185" s="7">
        <f>+'Sup. Consejos Reg'!I1140</f>
        <v>0</v>
      </c>
      <c r="J185" s="7">
        <f>+'Sup. Consejos Reg'!J1140</f>
        <v>0</v>
      </c>
      <c r="K185" s="7">
        <f>+'Sup. Consejos Reg'!K1140</f>
        <v>0</v>
      </c>
      <c r="L185" s="7">
        <f>+'Sup. Consejos Reg'!L1140</f>
        <v>0</v>
      </c>
      <c r="M185" s="7">
        <f>+'Sup. Consejos Reg'!M1140</f>
        <v>0</v>
      </c>
      <c r="N185" s="7">
        <f t="shared" si="52"/>
        <v>0</v>
      </c>
    </row>
    <row r="186" spans="1:14" hidden="1" x14ac:dyDescent="0.35">
      <c r="A186" s="5" t="s">
        <v>183</v>
      </c>
      <c r="B186" s="7">
        <f>+'Sup. Consejos Reg'!B1146</f>
        <v>0</v>
      </c>
      <c r="C186" s="7">
        <f>+'Sup. Consejos Reg'!C1146</f>
        <v>0</v>
      </c>
      <c r="D186" s="7">
        <f>+'Sup. Consejos Reg'!D1146</f>
        <v>0</v>
      </c>
      <c r="E186" s="7">
        <f>+'Sup. Consejos Reg'!E1146</f>
        <v>0</v>
      </c>
      <c r="F186" s="7">
        <f>+'Sup. Consejos Reg'!F1146</f>
        <v>0</v>
      </c>
      <c r="G186" s="7">
        <f>+'Sup. Consejos Reg'!G1146</f>
        <v>0</v>
      </c>
      <c r="H186" s="7">
        <f>+'Sup. Consejos Reg'!H1146</f>
        <v>0</v>
      </c>
      <c r="I186" s="7">
        <f>+'Sup. Consejos Reg'!I1146</f>
        <v>0</v>
      </c>
      <c r="J186" s="7">
        <f>+'Sup. Consejos Reg'!J1146</f>
        <v>0</v>
      </c>
      <c r="K186" s="7">
        <f>+'Sup. Consejos Reg'!K1146</f>
        <v>0</v>
      </c>
      <c r="L186" s="7">
        <f>+'Sup. Consejos Reg'!L1146</f>
        <v>0</v>
      </c>
      <c r="M186" s="7">
        <f>+'Sup. Consejos Reg'!M1146</f>
        <v>0</v>
      </c>
      <c r="N186" s="7">
        <f t="shared" si="52"/>
        <v>0</v>
      </c>
    </row>
    <row r="187" spans="1:14" hidden="1" x14ac:dyDescent="0.35">
      <c r="A187" s="5" t="s">
        <v>184</v>
      </c>
      <c r="B187" s="7">
        <f>+'Sup. Consejos Reg'!B1152</f>
        <v>0</v>
      </c>
      <c r="C187" s="7">
        <f>+'Sup. Consejos Reg'!C1152</f>
        <v>0</v>
      </c>
      <c r="D187" s="7">
        <f>+'Sup. Consejos Reg'!D1152</f>
        <v>0</v>
      </c>
      <c r="E187" s="7">
        <f>+'Sup. Consejos Reg'!E1152</f>
        <v>0</v>
      </c>
      <c r="F187" s="7">
        <f>+'Sup. Consejos Reg'!F1152</f>
        <v>0</v>
      </c>
      <c r="G187" s="7">
        <f>+'Sup. Consejos Reg'!G1152</f>
        <v>0</v>
      </c>
      <c r="H187" s="7">
        <f>+'Sup. Consejos Reg'!H1152</f>
        <v>0</v>
      </c>
      <c r="I187" s="7">
        <f>+'Sup. Consejos Reg'!I1152</f>
        <v>0</v>
      </c>
      <c r="J187" s="7">
        <f>+'Sup. Consejos Reg'!J1152</f>
        <v>0</v>
      </c>
      <c r="K187" s="7">
        <f>+'Sup. Consejos Reg'!K1152</f>
        <v>0</v>
      </c>
      <c r="L187" s="7">
        <f>+'Sup. Consejos Reg'!L1152</f>
        <v>0</v>
      </c>
      <c r="M187" s="7">
        <f>+'Sup. Consejos Reg'!M1152</f>
        <v>0</v>
      </c>
      <c r="N187" s="7">
        <f t="shared" si="52"/>
        <v>0</v>
      </c>
    </row>
    <row r="188" spans="1:14" hidden="1" x14ac:dyDescent="0.35">
      <c r="A188" s="4" t="s">
        <v>185</v>
      </c>
      <c r="B188" s="8">
        <f>SUM(B189:B193)</f>
        <v>0</v>
      </c>
      <c r="C188" s="8">
        <f t="shared" ref="C188:M188" si="53">SUM(C189:C193)</f>
        <v>0</v>
      </c>
      <c r="D188" s="8">
        <f t="shared" si="53"/>
        <v>0</v>
      </c>
      <c r="E188" s="8">
        <f t="shared" si="53"/>
        <v>0</v>
      </c>
      <c r="F188" s="8">
        <f t="shared" si="53"/>
        <v>0</v>
      </c>
      <c r="G188" s="8">
        <f t="shared" si="53"/>
        <v>0</v>
      </c>
      <c r="H188" s="8">
        <f t="shared" si="53"/>
        <v>0</v>
      </c>
      <c r="I188" s="8">
        <f t="shared" si="53"/>
        <v>0</v>
      </c>
      <c r="J188" s="8">
        <f t="shared" si="53"/>
        <v>0</v>
      </c>
      <c r="K188" s="8">
        <f t="shared" si="53"/>
        <v>0</v>
      </c>
      <c r="L188" s="8">
        <f t="shared" si="53"/>
        <v>0</v>
      </c>
      <c r="M188" s="8">
        <f t="shared" si="53"/>
        <v>0</v>
      </c>
      <c r="N188" s="8">
        <f t="shared" ref="N188:N226" si="54">SUM(B188:M188)</f>
        <v>0</v>
      </c>
    </row>
    <row r="189" spans="1:14" hidden="1" x14ac:dyDescent="0.35">
      <c r="A189" s="5" t="s">
        <v>186</v>
      </c>
      <c r="B189" s="7">
        <f>+'Sup. Consejos Reg'!B1158</f>
        <v>0</v>
      </c>
      <c r="C189" s="7">
        <f>+'Sup. Consejos Reg'!C1158</f>
        <v>0</v>
      </c>
      <c r="D189" s="7">
        <f>+'Sup. Consejos Reg'!D1158</f>
        <v>0</v>
      </c>
      <c r="E189" s="7">
        <f>+'Sup. Consejos Reg'!E1158</f>
        <v>0</v>
      </c>
      <c r="F189" s="7">
        <f>+'Sup. Consejos Reg'!F1158</f>
        <v>0</v>
      </c>
      <c r="G189" s="7">
        <f>+'Sup. Consejos Reg'!G1158</f>
        <v>0</v>
      </c>
      <c r="H189" s="7">
        <f>+'Sup. Consejos Reg'!H1158</f>
        <v>0</v>
      </c>
      <c r="I189" s="7">
        <f>+'Sup. Consejos Reg'!I1158</f>
        <v>0</v>
      </c>
      <c r="J189" s="7">
        <f>+'Sup. Consejos Reg'!J1158</f>
        <v>0</v>
      </c>
      <c r="K189" s="7">
        <f>+'Sup. Consejos Reg'!K1158</f>
        <v>0</v>
      </c>
      <c r="L189" s="7">
        <f>+'Sup. Consejos Reg'!L1158</f>
        <v>0</v>
      </c>
      <c r="M189" s="7">
        <f>+'Sup. Consejos Reg'!M1158</f>
        <v>0</v>
      </c>
      <c r="N189" s="7">
        <f t="shared" si="54"/>
        <v>0</v>
      </c>
    </row>
    <row r="190" spans="1:14" hidden="1" x14ac:dyDescent="0.35">
      <c r="A190" s="5" t="s">
        <v>187</v>
      </c>
      <c r="B190" s="7">
        <f>+'Sup. Consejos Reg'!B1164</f>
        <v>0</v>
      </c>
      <c r="C190" s="7">
        <f>+'Sup. Consejos Reg'!C1164</f>
        <v>0</v>
      </c>
      <c r="D190" s="7">
        <f>+'Sup. Consejos Reg'!D1164</f>
        <v>0</v>
      </c>
      <c r="E190" s="7">
        <f>+'Sup. Consejos Reg'!E1164</f>
        <v>0</v>
      </c>
      <c r="F190" s="7">
        <f>+'Sup. Consejos Reg'!F1164</f>
        <v>0</v>
      </c>
      <c r="G190" s="7">
        <f>+'Sup. Consejos Reg'!G1164</f>
        <v>0</v>
      </c>
      <c r="H190" s="7">
        <f>+'Sup. Consejos Reg'!H1164</f>
        <v>0</v>
      </c>
      <c r="I190" s="7">
        <f>+'Sup. Consejos Reg'!I1164</f>
        <v>0</v>
      </c>
      <c r="J190" s="7">
        <f>+'Sup. Consejos Reg'!J1164</f>
        <v>0</v>
      </c>
      <c r="K190" s="7">
        <f>+'Sup. Consejos Reg'!K1164</f>
        <v>0</v>
      </c>
      <c r="L190" s="7">
        <f>+'Sup. Consejos Reg'!L1164</f>
        <v>0</v>
      </c>
      <c r="M190" s="7">
        <f>+'Sup. Consejos Reg'!M1164</f>
        <v>0</v>
      </c>
      <c r="N190" s="7">
        <f t="shared" si="54"/>
        <v>0</v>
      </c>
    </row>
    <row r="191" spans="1:14" hidden="1" x14ac:dyDescent="0.35">
      <c r="A191" s="5" t="s">
        <v>188</v>
      </c>
      <c r="B191" s="7">
        <f>+'Sup. Consejos Reg'!B1170</f>
        <v>0</v>
      </c>
      <c r="C191" s="7">
        <f>+'Sup. Consejos Reg'!C1170</f>
        <v>0</v>
      </c>
      <c r="D191" s="7">
        <f>+'Sup. Consejos Reg'!D1170</f>
        <v>0</v>
      </c>
      <c r="E191" s="7">
        <f>+'Sup. Consejos Reg'!E1170</f>
        <v>0</v>
      </c>
      <c r="F191" s="7">
        <f>+'Sup. Consejos Reg'!F1170</f>
        <v>0</v>
      </c>
      <c r="G191" s="7">
        <f>+'Sup. Consejos Reg'!G1170</f>
        <v>0</v>
      </c>
      <c r="H191" s="7">
        <f>+'Sup. Consejos Reg'!H1170</f>
        <v>0</v>
      </c>
      <c r="I191" s="7">
        <f>+'Sup. Consejos Reg'!I1170</f>
        <v>0</v>
      </c>
      <c r="J191" s="7">
        <f>+'Sup. Consejos Reg'!J1170</f>
        <v>0</v>
      </c>
      <c r="K191" s="7">
        <f>+'Sup. Consejos Reg'!K1170</f>
        <v>0</v>
      </c>
      <c r="L191" s="7">
        <f>+'Sup. Consejos Reg'!L1170</f>
        <v>0</v>
      </c>
      <c r="M191" s="7">
        <f>+'Sup. Consejos Reg'!M1170</f>
        <v>0</v>
      </c>
      <c r="N191" s="7">
        <f t="shared" si="54"/>
        <v>0</v>
      </c>
    </row>
    <row r="192" spans="1:14" hidden="1" x14ac:dyDescent="0.35">
      <c r="A192" s="5" t="s">
        <v>189</v>
      </c>
      <c r="B192" s="7">
        <f>+'Sup. Consejos Reg'!B1176</f>
        <v>0</v>
      </c>
      <c r="C192" s="7">
        <f>+'Sup. Consejos Reg'!C1176</f>
        <v>0</v>
      </c>
      <c r="D192" s="7">
        <f>+'Sup. Consejos Reg'!D1176</f>
        <v>0</v>
      </c>
      <c r="E192" s="7">
        <f>+'Sup. Consejos Reg'!E1176</f>
        <v>0</v>
      </c>
      <c r="F192" s="7">
        <f>+'Sup. Consejos Reg'!F1176</f>
        <v>0</v>
      </c>
      <c r="G192" s="7">
        <f>+'Sup. Consejos Reg'!G1176</f>
        <v>0</v>
      </c>
      <c r="H192" s="7">
        <f>+'Sup. Consejos Reg'!H1176</f>
        <v>0</v>
      </c>
      <c r="I192" s="7">
        <f>+'Sup. Consejos Reg'!I1176</f>
        <v>0</v>
      </c>
      <c r="J192" s="7">
        <f>+'Sup. Consejos Reg'!J1176</f>
        <v>0</v>
      </c>
      <c r="K192" s="7">
        <f>+'Sup. Consejos Reg'!K1176</f>
        <v>0</v>
      </c>
      <c r="L192" s="7">
        <f>+'Sup. Consejos Reg'!L1176</f>
        <v>0</v>
      </c>
      <c r="M192" s="7">
        <f>+'Sup. Consejos Reg'!M1176</f>
        <v>0</v>
      </c>
      <c r="N192" s="7">
        <f t="shared" si="54"/>
        <v>0</v>
      </c>
    </row>
    <row r="193" spans="1:14" hidden="1" x14ac:dyDescent="0.35">
      <c r="A193" s="5" t="s">
        <v>258</v>
      </c>
      <c r="B193" s="7">
        <f>+'Sup. Consejos Reg'!B1182</f>
        <v>0</v>
      </c>
      <c r="C193" s="7">
        <f>+'Sup. Consejos Reg'!C1182</f>
        <v>0</v>
      </c>
      <c r="D193" s="7">
        <f>+'Sup. Consejos Reg'!D1182</f>
        <v>0</v>
      </c>
      <c r="E193" s="7">
        <f>+'Sup. Consejos Reg'!E1182</f>
        <v>0</v>
      </c>
      <c r="F193" s="7">
        <v>0</v>
      </c>
      <c r="G193" s="7">
        <f>+'Sup. Consejos Reg'!G1182</f>
        <v>0</v>
      </c>
      <c r="H193" s="7">
        <f>+'Sup. Consejos Reg'!H1182</f>
        <v>0</v>
      </c>
      <c r="I193" s="7">
        <f>+'Sup. Consejos Reg'!I1182</f>
        <v>0</v>
      </c>
      <c r="J193" s="7">
        <f>+'Sup. Consejos Reg'!J1182</f>
        <v>0</v>
      </c>
      <c r="K193" s="7">
        <f>+'Sup. Consejos Reg'!K1182</f>
        <v>0</v>
      </c>
      <c r="L193" s="7">
        <f>+'Sup. Consejos Reg'!L1182</f>
        <v>0</v>
      </c>
      <c r="M193" s="7">
        <f>+'Sup. Consejos Reg'!M1182</f>
        <v>0</v>
      </c>
      <c r="N193" s="7">
        <f t="shared" si="54"/>
        <v>0</v>
      </c>
    </row>
    <row r="194" spans="1:14" hidden="1" x14ac:dyDescent="0.35">
      <c r="A194" s="4" t="s">
        <v>191</v>
      </c>
      <c r="B194" s="8">
        <f>SUM(B195:B196)</f>
        <v>0</v>
      </c>
      <c r="C194" s="8">
        <f t="shared" ref="C194:M194" si="55">SUM(C195:C196)</f>
        <v>0</v>
      </c>
      <c r="D194" s="8">
        <f t="shared" si="55"/>
        <v>0</v>
      </c>
      <c r="E194" s="8">
        <f t="shared" si="55"/>
        <v>0</v>
      </c>
      <c r="F194" s="8">
        <f t="shared" si="55"/>
        <v>0</v>
      </c>
      <c r="G194" s="8">
        <f t="shared" si="55"/>
        <v>0</v>
      </c>
      <c r="H194" s="8">
        <f t="shared" si="55"/>
        <v>0</v>
      </c>
      <c r="I194" s="8">
        <f t="shared" si="55"/>
        <v>0</v>
      </c>
      <c r="J194" s="8">
        <f t="shared" si="55"/>
        <v>0</v>
      </c>
      <c r="K194" s="8">
        <f t="shared" si="55"/>
        <v>0</v>
      </c>
      <c r="L194" s="8">
        <f t="shared" si="55"/>
        <v>0</v>
      </c>
      <c r="M194" s="8">
        <f t="shared" si="55"/>
        <v>0</v>
      </c>
      <c r="N194" s="8">
        <f t="shared" si="54"/>
        <v>0</v>
      </c>
    </row>
    <row r="195" spans="1:14" hidden="1" x14ac:dyDescent="0.35">
      <c r="A195" s="5" t="s">
        <v>192</v>
      </c>
      <c r="B195" s="7">
        <f>+'Sup. Consejos Reg'!B1188</f>
        <v>0</v>
      </c>
      <c r="C195" s="7">
        <f>+'Sup. Consejos Reg'!C1188</f>
        <v>0</v>
      </c>
      <c r="D195" s="7">
        <f>+'Sup. Consejos Reg'!D1188</f>
        <v>0</v>
      </c>
      <c r="E195" s="7">
        <f>+'Sup. Consejos Reg'!E1188</f>
        <v>0</v>
      </c>
      <c r="F195" s="7">
        <f>+'Sup. Consejos Reg'!F1188</f>
        <v>0</v>
      </c>
      <c r="G195" s="7">
        <f>+'Sup. Consejos Reg'!G1188</f>
        <v>0</v>
      </c>
      <c r="H195" s="7">
        <f>+'Sup. Consejos Reg'!H1188</f>
        <v>0</v>
      </c>
      <c r="I195" s="7">
        <f>+'Sup. Consejos Reg'!I1188</f>
        <v>0</v>
      </c>
      <c r="J195" s="7">
        <f>+'Sup. Consejos Reg'!J1188</f>
        <v>0</v>
      </c>
      <c r="K195" s="7">
        <f>+'Sup. Consejos Reg'!K1188</f>
        <v>0</v>
      </c>
      <c r="L195" s="7">
        <f>+'Sup. Consejos Reg'!L1188</f>
        <v>0</v>
      </c>
      <c r="M195" s="7">
        <f>+'Sup. Consejos Reg'!M1188</f>
        <v>0</v>
      </c>
      <c r="N195" s="7">
        <f t="shared" si="54"/>
        <v>0</v>
      </c>
    </row>
    <row r="196" spans="1:14" hidden="1" x14ac:dyDescent="0.35">
      <c r="A196" s="5" t="s">
        <v>193</v>
      </c>
      <c r="B196" s="7">
        <f>+'Sup. Consejos Reg'!B1194</f>
        <v>0</v>
      </c>
      <c r="C196" s="7">
        <f>+'Sup. Consejos Reg'!C1194</f>
        <v>0</v>
      </c>
      <c r="D196" s="7">
        <f>+'Sup. Consejos Reg'!D1194</f>
        <v>0</v>
      </c>
      <c r="E196" s="7">
        <f>+'Sup. Consejos Reg'!E1194</f>
        <v>0</v>
      </c>
      <c r="F196" s="7">
        <f>+'Sup. Consejos Reg'!F1194</f>
        <v>0</v>
      </c>
      <c r="G196" s="7">
        <f>+'Sup. Consejos Reg'!G1194</f>
        <v>0</v>
      </c>
      <c r="H196" s="7">
        <f>+'Sup. Consejos Reg'!H1194</f>
        <v>0</v>
      </c>
      <c r="I196" s="7">
        <f>+'Sup. Consejos Reg'!I1194</f>
        <v>0</v>
      </c>
      <c r="J196" s="7">
        <f>+'Sup. Consejos Reg'!J1194</f>
        <v>0</v>
      </c>
      <c r="K196" s="7">
        <f>+'Sup. Consejos Reg'!K1194</f>
        <v>0</v>
      </c>
      <c r="L196" s="7">
        <f>+'Sup. Consejos Reg'!L1194</f>
        <v>0</v>
      </c>
      <c r="M196" s="7">
        <f>+'Sup. Consejos Reg'!M1194</f>
        <v>0</v>
      </c>
      <c r="N196" s="7">
        <f t="shared" si="54"/>
        <v>0</v>
      </c>
    </row>
    <row r="197" spans="1:14" hidden="1" x14ac:dyDescent="0.35">
      <c r="A197" s="4" t="s">
        <v>194</v>
      </c>
      <c r="B197" s="8">
        <f>SUM(B198)</f>
        <v>0</v>
      </c>
      <c r="C197" s="8">
        <f t="shared" ref="C197:M197" si="56">SUM(C198)</f>
        <v>0</v>
      </c>
      <c r="D197" s="8">
        <f t="shared" si="56"/>
        <v>0</v>
      </c>
      <c r="E197" s="8">
        <f t="shared" si="56"/>
        <v>0</v>
      </c>
      <c r="F197" s="8">
        <f t="shared" si="56"/>
        <v>0</v>
      </c>
      <c r="G197" s="8">
        <f t="shared" si="56"/>
        <v>0</v>
      </c>
      <c r="H197" s="8">
        <f t="shared" si="56"/>
        <v>0</v>
      </c>
      <c r="I197" s="8">
        <f t="shared" si="56"/>
        <v>0</v>
      </c>
      <c r="J197" s="8">
        <f t="shared" si="56"/>
        <v>0</v>
      </c>
      <c r="K197" s="8">
        <f t="shared" si="56"/>
        <v>0</v>
      </c>
      <c r="L197" s="8">
        <f t="shared" si="56"/>
        <v>0</v>
      </c>
      <c r="M197" s="8">
        <f t="shared" si="56"/>
        <v>0</v>
      </c>
      <c r="N197" s="8">
        <f t="shared" si="54"/>
        <v>0</v>
      </c>
    </row>
    <row r="198" spans="1:14" hidden="1" x14ac:dyDescent="0.35">
      <c r="A198" s="5" t="s">
        <v>195</v>
      </c>
      <c r="B198" s="7">
        <f>+'Sup. Consejos Reg'!B1200</f>
        <v>0</v>
      </c>
      <c r="C198" s="7">
        <f>+'Sup. Consejos Reg'!C1200</f>
        <v>0</v>
      </c>
      <c r="D198" s="7">
        <f>+'Sup. Consejos Reg'!D1200</f>
        <v>0</v>
      </c>
      <c r="E198" s="7">
        <f>+'Sup. Consejos Reg'!E1200</f>
        <v>0</v>
      </c>
      <c r="F198" s="7">
        <f>+'Sup. Consejos Reg'!F1200</f>
        <v>0</v>
      </c>
      <c r="G198" s="7">
        <f>+'Sup. Consejos Reg'!G1200</f>
        <v>0</v>
      </c>
      <c r="H198" s="7">
        <f>+'Sup. Consejos Reg'!H1200</f>
        <v>0</v>
      </c>
      <c r="I198" s="7">
        <f>+'Sup. Consejos Reg'!I1200</f>
        <v>0</v>
      </c>
      <c r="J198" s="7">
        <f>+'Sup. Consejos Reg'!J1200</f>
        <v>0</v>
      </c>
      <c r="K198" s="7">
        <f>+'Sup. Consejos Reg'!K1200</f>
        <v>0</v>
      </c>
      <c r="L198" s="7">
        <f>+'Sup. Consejos Reg'!L1200</f>
        <v>0</v>
      </c>
      <c r="M198" s="7">
        <f>+'Sup. Consejos Reg'!M1200</f>
        <v>0</v>
      </c>
      <c r="N198" s="7">
        <f t="shared" si="54"/>
        <v>0</v>
      </c>
    </row>
    <row r="199" spans="1:14" x14ac:dyDescent="0.35">
      <c r="A199" s="4" t="s">
        <v>196</v>
      </c>
      <c r="B199" s="8">
        <f>SUM(B200:B201)</f>
        <v>2689830.81</v>
      </c>
      <c r="C199" s="8">
        <f t="shared" ref="C199:M199" si="57">SUM(C200:C201)</f>
        <v>2689830.81</v>
      </c>
      <c r="D199" s="8">
        <f t="shared" si="57"/>
        <v>2708141.0900000003</v>
      </c>
      <c r="E199" s="8">
        <f t="shared" si="57"/>
        <v>2708141.0900000003</v>
      </c>
      <c r="F199" s="8">
        <f t="shared" si="57"/>
        <v>2717296.23</v>
      </c>
      <c r="G199" s="8">
        <f t="shared" si="57"/>
        <v>2717296.23</v>
      </c>
      <c r="H199" s="8">
        <f t="shared" si="57"/>
        <v>2726451.3699999996</v>
      </c>
      <c r="I199" s="8">
        <f t="shared" si="57"/>
        <v>2931638.3999999994</v>
      </c>
      <c r="J199" s="8">
        <f t="shared" si="57"/>
        <v>2968258.959999999</v>
      </c>
      <c r="K199" s="8">
        <f t="shared" si="57"/>
        <v>2968258.959999999</v>
      </c>
      <c r="L199" s="8">
        <f t="shared" si="57"/>
        <v>2968258.959999999</v>
      </c>
      <c r="M199" s="8">
        <f t="shared" si="57"/>
        <v>2977414.0999999992</v>
      </c>
      <c r="N199" s="8">
        <f t="shared" si="54"/>
        <v>33770817.010000005</v>
      </c>
    </row>
    <row r="200" spans="1:14" x14ac:dyDescent="0.35">
      <c r="A200" s="5" t="s">
        <v>197</v>
      </c>
      <c r="B200" s="7">
        <f>+'Sup. Consejos Reg'!B1206-186876.75</f>
        <v>2689830.81</v>
      </c>
      <c r="C200" s="7">
        <f>+'Sup. Consejos Reg'!C1206-186876.75</f>
        <v>2689830.81</v>
      </c>
      <c r="D200" s="7">
        <f>+'Sup. Consejos Reg'!D1206-186876.75</f>
        <v>2708141.0900000003</v>
      </c>
      <c r="E200" s="7">
        <f>+'Sup. Consejos Reg'!E1206-186876.75</f>
        <v>2708141.0900000003</v>
      </c>
      <c r="F200" s="7">
        <f>+'Sup. Consejos Reg'!F1206-186876.75</f>
        <v>2717296.23</v>
      </c>
      <c r="G200" s="7">
        <f>+'Sup. Consejos Reg'!G1206-186876.75</f>
        <v>2717296.23</v>
      </c>
      <c r="H200" s="7">
        <f>+'Sup. Consejos Reg'!H1206-186876.75</f>
        <v>2726451.3699999996</v>
      </c>
      <c r="I200" s="7">
        <f>+'Sup. Consejos Reg'!I1206</f>
        <v>2931638.3999999994</v>
      </c>
      <c r="J200" s="7">
        <f>+'Sup. Consejos Reg'!J1206</f>
        <v>2968258.959999999</v>
      </c>
      <c r="K200" s="7">
        <f>+'Sup. Consejos Reg'!K1206</f>
        <v>2968258.959999999</v>
      </c>
      <c r="L200" s="7">
        <f>+'Sup. Consejos Reg'!L1206</f>
        <v>2968258.959999999</v>
      </c>
      <c r="M200" s="7">
        <f>+'Sup. Consejos Reg'!M1206</f>
        <v>2977414.0999999992</v>
      </c>
      <c r="N200" s="7">
        <f t="shared" si="54"/>
        <v>33770817.010000005</v>
      </c>
    </row>
    <row r="201" spans="1:14" hidden="1" x14ac:dyDescent="0.35">
      <c r="A201" s="5" t="s">
        <v>198</v>
      </c>
      <c r="B201" s="7">
        <f>+'Sup. Consejos Reg'!B1225</f>
        <v>0</v>
      </c>
      <c r="C201" s="7">
        <f>+'Sup. Consejos Reg'!C1225</f>
        <v>0</v>
      </c>
      <c r="D201" s="7">
        <f>+'Sup. Consejos Reg'!D1225</f>
        <v>0</v>
      </c>
      <c r="E201" s="7">
        <f>+'Sup. Consejos Reg'!E1225</f>
        <v>0</v>
      </c>
      <c r="F201" s="7">
        <f>+'Sup. Consejos Reg'!F1225</f>
        <v>0</v>
      </c>
      <c r="G201" s="7">
        <f>+'Sup. Consejos Reg'!G1225</f>
        <v>0</v>
      </c>
      <c r="H201" s="7">
        <f>+'Sup. Consejos Reg'!H1225</f>
        <v>0</v>
      </c>
      <c r="I201" s="7">
        <f>+'Sup. Consejos Reg'!I1225</f>
        <v>0</v>
      </c>
      <c r="J201" s="7">
        <f>+'Sup. Consejos Reg'!J1225</f>
        <v>0</v>
      </c>
      <c r="K201" s="7">
        <f>+'Sup. Consejos Reg'!K1225</f>
        <v>0</v>
      </c>
      <c r="L201" s="7">
        <f>+'Sup. Consejos Reg'!L1225</f>
        <v>0</v>
      </c>
      <c r="M201" s="7">
        <f>+'Sup. Consejos Reg'!M1225</f>
        <v>0</v>
      </c>
      <c r="N201" s="7">
        <f t="shared" si="54"/>
        <v>0</v>
      </c>
    </row>
    <row r="202" spans="1:14" x14ac:dyDescent="0.35">
      <c r="A202" s="4" t="s">
        <v>199</v>
      </c>
      <c r="B202" s="8">
        <f>SUM(B203:B206)</f>
        <v>970602.33037499967</v>
      </c>
      <c r="C202" s="8">
        <f t="shared" ref="C202:M202" si="58">SUM(C203:C206)</f>
        <v>970602.33037499967</v>
      </c>
      <c r="D202" s="8">
        <f t="shared" si="58"/>
        <v>970602.33037499967</v>
      </c>
      <c r="E202" s="8">
        <f t="shared" si="58"/>
        <v>970602.33037499967</v>
      </c>
      <c r="F202" s="8">
        <f t="shared" si="58"/>
        <v>970602.33037499967</v>
      </c>
      <c r="G202" s="8">
        <f t="shared" si="58"/>
        <v>970602.33037499967</v>
      </c>
      <c r="H202" s="8">
        <f t="shared" si="58"/>
        <v>970602.33037499967</v>
      </c>
      <c r="I202" s="8">
        <f t="shared" si="58"/>
        <v>970602.33037499967</v>
      </c>
      <c r="J202" s="8">
        <f t="shared" si="58"/>
        <v>970602.33037499967</v>
      </c>
      <c r="K202" s="8">
        <f t="shared" si="58"/>
        <v>970602.33037499967</v>
      </c>
      <c r="L202" s="8">
        <f t="shared" si="58"/>
        <v>970602.33037499967</v>
      </c>
      <c r="M202" s="8">
        <f t="shared" si="58"/>
        <v>970602.33037499967</v>
      </c>
      <c r="N202" s="8">
        <f t="shared" si="54"/>
        <v>11647227.964499995</v>
      </c>
    </row>
    <row r="203" spans="1:14" hidden="1" x14ac:dyDescent="0.35">
      <c r="A203" s="5" t="s">
        <v>200</v>
      </c>
      <c r="B203" s="7">
        <f>+'Sup. Consejos Reg'!B1231</f>
        <v>0</v>
      </c>
      <c r="C203" s="7">
        <f>+'Sup. Consejos Reg'!C1231</f>
        <v>0</v>
      </c>
      <c r="D203" s="7">
        <f>+'Sup. Consejos Reg'!D1231</f>
        <v>0</v>
      </c>
      <c r="E203" s="7">
        <f>+'Sup. Consejos Reg'!E1231</f>
        <v>0</v>
      </c>
      <c r="F203" s="7">
        <f>+'Sup. Consejos Reg'!F1231</f>
        <v>0</v>
      </c>
      <c r="G203" s="7">
        <f>+'Sup. Consejos Reg'!G1231</f>
        <v>0</v>
      </c>
      <c r="H203" s="7">
        <f>+'Sup. Consejos Reg'!H1231</f>
        <v>0</v>
      </c>
      <c r="I203" s="7">
        <f>+'Sup. Consejos Reg'!I1231</f>
        <v>0</v>
      </c>
      <c r="J203" s="7">
        <f>+'Sup. Consejos Reg'!J1231</f>
        <v>0</v>
      </c>
      <c r="K203" s="7">
        <f>+'Sup. Consejos Reg'!K1231</f>
        <v>0</v>
      </c>
      <c r="L203" s="7">
        <f>+'Sup. Consejos Reg'!L1231</f>
        <v>0</v>
      </c>
      <c r="M203" s="7">
        <f>+'Sup. Consejos Reg'!M1231</f>
        <v>0</v>
      </c>
      <c r="N203" s="7">
        <f t="shared" si="54"/>
        <v>0</v>
      </c>
    </row>
    <row r="204" spans="1:14" hidden="1" x14ac:dyDescent="0.35">
      <c r="A204" s="5" t="s">
        <v>201</v>
      </c>
      <c r="B204" s="7">
        <f>+'Sup. Consejos Reg'!B1237</f>
        <v>0</v>
      </c>
      <c r="C204" s="7">
        <f>+'Sup. Consejos Reg'!C1237</f>
        <v>0</v>
      </c>
      <c r="D204" s="7">
        <f>+'Sup. Consejos Reg'!D1237</f>
        <v>0</v>
      </c>
      <c r="E204" s="7">
        <f>+'Sup. Consejos Reg'!E1237</f>
        <v>0</v>
      </c>
      <c r="F204" s="7">
        <f>+'Sup. Consejos Reg'!F1237</f>
        <v>0</v>
      </c>
      <c r="G204" s="7">
        <f>+'Sup. Consejos Reg'!G1237</f>
        <v>0</v>
      </c>
      <c r="H204" s="7">
        <f>+'Sup. Consejos Reg'!H1237</f>
        <v>0</v>
      </c>
      <c r="I204" s="7">
        <f>+'Sup. Consejos Reg'!I1237</f>
        <v>0</v>
      </c>
      <c r="J204" s="7">
        <f>+'Sup. Consejos Reg'!J1237</f>
        <v>0</v>
      </c>
      <c r="K204" s="7">
        <f>+'Sup. Consejos Reg'!K1237</f>
        <v>0</v>
      </c>
      <c r="L204" s="7">
        <f>+'Sup. Consejos Reg'!L1237</f>
        <v>0</v>
      </c>
      <c r="M204" s="7">
        <f>+'Sup. Consejos Reg'!M1237</f>
        <v>0</v>
      </c>
      <c r="N204" s="7">
        <f t="shared" si="54"/>
        <v>0</v>
      </c>
    </row>
    <row r="205" spans="1:14" hidden="1" x14ac:dyDescent="0.35">
      <c r="A205" s="5" t="s">
        <v>202</v>
      </c>
      <c r="B205" s="7">
        <f>+'Sup. Consejos Reg'!B1243</f>
        <v>0</v>
      </c>
      <c r="C205" s="7">
        <f>+'Sup. Consejos Reg'!C1243</f>
        <v>0</v>
      </c>
      <c r="D205" s="7">
        <f>+'Sup. Consejos Reg'!D1243</f>
        <v>0</v>
      </c>
      <c r="E205" s="7">
        <f>+'Sup. Consejos Reg'!E1243</f>
        <v>0</v>
      </c>
      <c r="F205" s="7">
        <f>+'Sup. Consejos Reg'!F1243</f>
        <v>0</v>
      </c>
      <c r="G205" s="7">
        <f>+'Sup. Consejos Reg'!G1243</f>
        <v>0</v>
      </c>
      <c r="H205" s="7">
        <f>+'Sup. Consejos Reg'!H1243</f>
        <v>0</v>
      </c>
      <c r="I205" s="7">
        <f>+'Sup. Consejos Reg'!I1243</f>
        <v>0</v>
      </c>
      <c r="J205" s="7">
        <f>+'Sup. Consejos Reg'!J1243</f>
        <v>0</v>
      </c>
      <c r="K205" s="7">
        <f>+'Sup. Consejos Reg'!K1243</f>
        <v>0</v>
      </c>
      <c r="L205" s="7">
        <f>+'Sup. Consejos Reg'!L1243</f>
        <v>0</v>
      </c>
      <c r="M205" s="7">
        <f>+'Sup. Consejos Reg'!M1243</f>
        <v>0</v>
      </c>
      <c r="N205" s="7">
        <f t="shared" si="54"/>
        <v>0</v>
      </c>
    </row>
    <row r="206" spans="1:14" x14ac:dyDescent="0.35">
      <c r="A206" s="5" t="s">
        <v>203</v>
      </c>
      <c r="B206" s="7">
        <f>+'Sup. Consejos Reg'!B1249</f>
        <v>970602.33037499967</v>
      </c>
      <c r="C206" s="7">
        <f>+'Sup. Consejos Reg'!C1249</f>
        <v>970602.33037499967</v>
      </c>
      <c r="D206" s="7">
        <f>+'Sup. Consejos Reg'!D1249</f>
        <v>970602.33037499967</v>
      </c>
      <c r="E206" s="7">
        <f>+'Sup. Consejos Reg'!E1249</f>
        <v>970602.33037499967</v>
      </c>
      <c r="F206" s="7">
        <f>+'Sup. Consejos Reg'!F1249</f>
        <v>970602.33037499967</v>
      </c>
      <c r="G206" s="7">
        <f>+'Sup. Consejos Reg'!G1249</f>
        <v>970602.33037499967</v>
      </c>
      <c r="H206" s="7">
        <f>+'Sup. Consejos Reg'!H1249</f>
        <v>970602.33037499967</v>
      </c>
      <c r="I206" s="7">
        <f>+'Sup. Consejos Reg'!I1249</f>
        <v>970602.33037499967</v>
      </c>
      <c r="J206" s="7">
        <f>+'Sup. Consejos Reg'!J1249</f>
        <v>970602.33037499967</v>
      </c>
      <c r="K206" s="7">
        <f>+'Sup. Consejos Reg'!K1249</f>
        <v>970602.33037499967</v>
      </c>
      <c r="L206" s="7">
        <f>+'Sup. Consejos Reg'!L1249</f>
        <v>970602.33037499967</v>
      </c>
      <c r="M206" s="7">
        <f>+'Sup. Consejos Reg'!M1249</f>
        <v>970602.33037499967</v>
      </c>
      <c r="N206" s="7">
        <f t="shared" si="54"/>
        <v>11647227.964499995</v>
      </c>
    </row>
    <row r="207" spans="1:14" x14ac:dyDescent="0.35">
      <c r="A207" s="4" t="s">
        <v>204</v>
      </c>
      <c r="B207" s="8">
        <f>SUM(B208)</f>
        <v>0</v>
      </c>
      <c r="C207" s="8">
        <f t="shared" ref="C207:M207" si="59">SUM(C208)</f>
        <v>0</v>
      </c>
      <c r="D207" s="8">
        <f t="shared" si="59"/>
        <v>1079822.6399999999</v>
      </c>
      <c r="E207" s="8">
        <f t="shared" si="59"/>
        <v>0</v>
      </c>
      <c r="F207" s="8">
        <f t="shared" si="59"/>
        <v>0</v>
      </c>
      <c r="G207" s="8">
        <f t="shared" si="59"/>
        <v>0</v>
      </c>
      <c r="H207" s="8">
        <f t="shared" si="59"/>
        <v>0</v>
      </c>
      <c r="I207" s="8">
        <f t="shared" si="59"/>
        <v>0</v>
      </c>
      <c r="J207" s="8">
        <f t="shared" si="59"/>
        <v>0</v>
      </c>
      <c r="K207" s="8">
        <f t="shared" si="59"/>
        <v>0</v>
      </c>
      <c r="L207" s="8">
        <f t="shared" si="59"/>
        <v>0</v>
      </c>
      <c r="M207" s="8">
        <f t="shared" si="59"/>
        <v>0</v>
      </c>
      <c r="N207" s="8">
        <f t="shared" si="54"/>
        <v>1079822.6399999999</v>
      </c>
    </row>
    <row r="208" spans="1:14" x14ac:dyDescent="0.35">
      <c r="A208" s="5" t="s">
        <v>205</v>
      </c>
      <c r="B208" s="7">
        <f>+'Sup. Consejos Reg'!B1268</f>
        <v>0</v>
      </c>
      <c r="C208" s="7">
        <f>+'Sup. Consejos Reg'!C1268</f>
        <v>0</v>
      </c>
      <c r="D208" s="7">
        <f>+'Sup. Consejos Reg'!D1268</f>
        <v>1079822.6399999999</v>
      </c>
      <c r="E208" s="7">
        <f>+'Sup. Consejos Reg'!E1268</f>
        <v>0</v>
      </c>
      <c r="F208" s="7">
        <f>+'Sup. Consejos Reg'!F1268</f>
        <v>0</v>
      </c>
      <c r="G208" s="7">
        <f>+'Sup. Consejos Reg'!G1268</f>
        <v>0</v>
      </c>
      <c r="H208" s="7">
        <f>+'Sup. Consejos Reg'!H1268</f>
        <v>0</v>
      </c>
      <c r="I208" s="7">
        <f>+'Sup. Consejos Reg'!I1268</f>
        <v>0</v>
      </c>
      <c r="J208" s="7">
        <f>+'Sup. Consejos Reg'!J1268</f>
        <v>0</v>
      </c>
      <c r="K208" s="7">
        <f>+'Sup. Consejos Reg'!K1268</f>
        <v>0</v>
      </c>
      <c r="L208" s="7">
        <f>+'Sup. Consejos Reg'!L1268</f>
        <v>0</v>
      </c>
      <c r="M208" s="7">
        <f>+'Sup. Consejos Reg'!M1268</f>
        <v>0</v>
      </c>
      <c r="N208" s="7">
        <f t="shared" si="54"/>
        <v>1079822.6399999999</v>
      </c>
    </row>
    <row r="209" spans="1:14" hidden="1" x14ac:dyDescent="0.35">
      <c r="A209" s="4" t="s">
        <v>206</v>
      </c>
      <c r="B209" s="8">
        <f>SUM(B210:B214)</f>
        <v>0</v>
      </c>
      <c r="C209" s="8">
        <f t="shared" ref="C209:M209" si="60">SUM(C210:C214)</f>
        <v>0</v>
      </c>
      <c r="D209" s="8">
        <f t="shared" si="60"/>
        <v>0</v>
      </c>
      <c r="E209" s="8">
        <f t="shared" si="60"/>
        <v>0</v>
      </c>
      <c r="F209" s="8">
        <f t="shared" si="60"/>
        <v>0</v>
      </c>
      <c r="G209" s="8">
        <f t="shared" si="60"/>
        <v>0</v>
      </c>
      <c r="H209" s="8">
        <f t="shared" si="60"/>
        <v>0</v>
      </c>
      <c r="I209" s="8">
        <f t="shared" si="60"/>
        <v>0</v>
      </c>
      <c r="J209" s="8">
        <f t="shared" si="60"/>
        <v>0</v>
      </c>
      <c r="K209" s="8">
        <f t="shared" si="60"/>
        <v>0</v>
      </c>
      <c r="L209" s="8">
        <f t="shared" si="60"/>
        <v>0</v>
      </c>
      <c r="M209" s="8">
        <f t="shared" si="60"/>
        <v>0</v>
      </c>
      <c r="N209" s="8">
        <f t="shared" si="54"/>
        <v>0</v>
      </c>
    </row>
    <row r="210" spans="1:14" hidden="1" x14ac:dyDescent="0.35">
      <c r="A210" s="5" t="s">
        <v>207</v>
      </c>
      <c r="B210" s="7">
        <f>+'Sup. Consejos Reg'!B1287</f>
        <v>0</v>
      </c>
      <c r="C210" s="7">
        <f>+'Sup. Consejos Reg'!C1287</f>
        <v>0</v>
      </c>
      <c r="D210" s="7">
        <f>+'Sup. Consejos Reg'!D1287</f>
        <v>0</v>
      </c>
      <c r="E210" s="7">
        <f>+'Sup. Consejos Reg'!E1287</f>
        <v>0</v>
      </c>
      <c r="F210" s="7">
        <f>+'Sup. Consejos Reg'!F1287</f>
        <v>0</v>
      </c>
      <c r="G210" s="7">
        <f>+'Sup. Consejos Reg'!G1287</f>
        <v>0</v>
      </c>
      <c r="H210" s="7">
        <f>+'Sup. Consejos Reg'!H1287</f>
        <v>0</v>
      </c>
      <c r="I210" s="7">
        <f>+'Sup. Consejos Reg'!I1287</f>
        <v>0</v>
      </c>
      <c r="J210" s="7">
        <f>+'Sup. Consejos Reg'!J1287</f>
        <v>0</v>
      </c>
      <c r="K210" s="7">
        <f>+'Sup. Consejos Reg'!K1287</f>
        <v>0</v>
      </c>
      <c r="L210" s="7">
        <f>+'Sup. Consejos Reg'!L1287</f>
        <v>0</v>
      </c>
      <c r="M210" s="7">
        <f>+'Sup. Consejos Reg'!M1287</f>
        <v>0</v>
      </c>
      <c r="N210" s="7">
        <f t="shared" si="54"/>
        <v>0</v>
      </c>
    </row>
    <row r="211" spans="1:14" hidden="1" x14ac:dyDescent="0.35">
      <c r="A211" s="5" t="s">
        <v>208</v>
      </c>
      <c r="B211" s="7">
        <f>+'Sup. Consejos Reg'!B1293</f>
        <v>0</v>
      </c>
      <c r="C211" s="7">
        <f>+'Sup. Consejos Reg'!C1293</f>
        <v>0</v>
      </c>
      <c r="D211" s="7">
        <f>+'Sup. Consejos Reg'!D1293</f>
        <v>0</v>
      </c>
      <c r="E211" s="7">
        <f>+'Sup. Consejos Reg'!E1293</f>
        <v>0</v>
      </c>
      <c r="F211" s="7">
        <f>+'Sup. Consejos Reg'!F1293</f>
        <v>0</v>
      </c>
      <c r="G211" s="7">
        <f>+'Sup. Consejos Reg'!G1293</f>
        <v>0</v>
      </c>
      <c r="H211" s="7">
        <f>+'Sup. Consejos Reg'!H1293</f>
        <v>0</v>
      </c>
      <c r="I211" s="7">
        <f>+'Sup. Consejos Reg'!I1293</f>
        <v>0</v>
      </c>
      <c r="J211" s="7">
        <f>+'Sup. Consejos Reg'!J1293</f>
        <v>0</v>
      </c>
      <c r="K211" s="7">
        <f>+'Sup. Consejos Reg'!K1293</f>
        <v>0</v>
      </c>
      <c r="L211" s="7">
        <f>+'Sup. Consejos Reg'!L1293</f>
        <v>0</v>
      </c>
      <c r="M211" s="7">
        <f>+'Sup. Consejos Reg'!M1293</f>
        <v>0</v>
      </c>
      <c r="N211" s="7">
        <f t="shared" si="54"/>
        <v>0</v>
      </c>
    </row>
    <row r="212" spans="1:14" hidden="1" x14ac:dyDescent="0.35">
      <c r="A212" s="5" t="s">
        <v>209</v>
      </c>
      <c r="B212" s="7">
        <f>+'Sup. Consejos Reg'!B1299</f>
        <v>0</v>
      </c>
      <c r="C212" s="7">
        <f>+'Sup. Consejos Reg'!C1299</f>
        <v>0</v>
      </c>
      <c r="D212" s="7">
        <f>+'Sup. Consejos Reg'!D1299</f>
        <v>0</v>
      </c>
      <c r="E212" s="7">
        <f>+'Sup. Consejos Reg'!E1299</f>
        <v>0</v>
      </c>
      <c r="F212" s="7">
        <f>+'Sup. Consejos Reg'!F1299</f>
        <v>0</v>
      </c>
      <c r="G212" s="7">
        <f>+'Sup. Consejos Reg'!G1299</f>
        <v>0</v>
      </c>
      <c r="H212" s="7">
        <f>+'Sup. Consejos Reg'!H1299</f>
        <v>0</v>
      </c>
      <c r="I212" s="7">
        <f>+'Sup. Consejos Reg'!I1299</f>
        <v>0</v>
      </c>
      <c r="J212" s="7">
        <f>+'Sup. Consejos Reg'!J1299</f>
        <v>0</v>
      </c>
      <c r="K212" s="7">
        <f>+'Sup. Consejos Reg'!K1299</f>
        <v>0</v>
      </c>
      <c r="L212" s="7">
        <f>+'Sup. Consejos Reg'!L1299</f>
        <v>0</v>
      </c>
      <c r="M212" s="7">
        <f>+'Sup. Consejos Reg'!M1299</f>
        <v>0</v>
      </c>
      <c r="N212" s="7">
        <f t="shared" si="54"/>
        <v>0</v>
      </c>
    </row>
    <row r="213" spans="1:14" hidden="1" x14ac:dyDescent="0.35">
      <c r="A213" s="5" t="s">
        <v>210</v>
      </c>
      <c r="B213" s="7">
        <f>+'Sup. Consejos Reg'!B1305</f>
        <v>0</v>
      </c>
      <c r="C213" s="7">
        <f>+'Sup. Consejos Reg'!C1305</f>
        <v>0</v>
      </c>
      <c r="D213" s="7">
        <f>+'Sup. Consejos Reg'!D1305</f>
        <v>0</v>
      </c>
      <c r="E213" s="7">
        <f>+'Sup. Consejos Reg'!E1305</f>
        <v>0</v>
      </c>
      <c r="F213" s="7">
        <f>+'Sup. Consejos Reg'!F1305</f>
        <v>0</v>
      </c>
      <c r="G213" s="7">
        <f>+'Sup. Consejos Reg'!G1305</f>
        <v>0</v>
      </c>
      <c r="H213" s="7">
        <f>+'Sup. Consejos Reg'!H1305</f>
        <v>0</v>
      </c>
      <c r="I213" s="7">
        <f>+'Sup. Consejos Reg'!I1305</f>
        <v>0</v>
      </c>
      <c r="J213" s="7">
        <f>+'Sup. Consejos Reg'!J1305</f>
        <v>0</v>
      </c>
      <c r="K213" s="7">
        <f>+'Sup. Consejos Reg'!K1305</f>
        <v>0</v>
      </c>
      <c r="L213" s="7">
        <f>+'Sup. Consejos Reg'!L1305</f>
        <v>0</v>
      </c>
      <c r="M213" s="7">
        <f>+'Sup. Consejos Reg'!M1305</f>
        <v>0</v>
      </c>
      <c r="N213" s="7">
        <f t="shared" si="54"/>
        <v>0</v>
      </c>
    </row>
    <row r="214" spans="1:14" hidden="1" x14ac:dyDescent="0.35">
      <c r="A214" s="5" t="s">
        <v>211</v>
      </c>
      <c r="B214" s="7">
        <f>+'Sup. Consejos Reg'!B1311</f>
        <v>0</v>
      </c>
      <c r="C214" s="7">
        <f>+'Sup. Consejos Reg'!C1311</f>
        <v>0</v>
      </c>
      <c r="D214" s="7">
        <f>+'Sup. Consejos Reg'!D1311</f>
        <v>0</v>
      </c>
      <c r="E214" s="7">
        <f>+'Sup. Consejos Reg'!E1311</f>
        <v>0</v>
      </c>
      <c r="F214" s="7">
        <f>+'Sup. Consejos Reg'!F1311</f>
        <v>0</v>
      </c>
      <c r="G214" s="7">
        <f>+'Sup. Consejos Reg'!G1311</f>
        <v>0</v>
      </c>
      <c r="H214" s="7">
        <f>+'Sup. Consejos Reg'!H1311</f>
        <v>0</v>
      </c>
      <c r="I214" s="7">
        <f>+'Sup. Consejos Reg'!I1311</f>
        <v>0</v>
      </c>
      <c r="J214" s="7">
        <f>+'Sup. Consejos Reg'!J1311</f>
        <v>0</v>
      </c>
      <c r="K214" s="7">
        <f>+'Sup. Consejos Reg'!K1311</f>
        <v>0</v>
      </c>
      <c r="L214" s="7">
        <f>+'Sup. Consejos Reg'!L1311</f>
        <v>0</v>
      </c>
      <c r="M214" s="7">
        <f>+'Sup. Consejos Reg'!M1311</f>
        <v>0</v>
      </c>
      <c r="N214" s="7">
        <f t="shared" si="54"/>
        <v>0</v>
      </c>
    </row>
    <row r="215" spans="1:14" x14ac:dyDescent="0.35">
      <c r="A215" s="4" t="s">
        <v>212</v>
      </c>
      <c r="B215" s="8">
        <f>SUM(B216:B220)</f>
        <v>917177.14836666663</v>
      </c>
      <c r="C215" s="8">
        <f t="shared" ref="C215:M215" si="61">SUM(C216:C220)</f>
        <v>917177.14836666663</v>
      </c>
      <c r="D215" s="8">
        <f t="shared" si="61"/>
        <v>917177.14836666663</v>
      </c>
      <c r="E215" s="8">
        <f t="shared" si="61"/>
        <v>917177.14836666663</v>
      </c>
      <c r="F215" s="8">
        <f t="shared" si="61"/>
        <v>917177.14836666663</v>
      </c>
      <c r="G215" s="8">
        <f t="shared" si="61"/>
        <v>917177.14836666663</v>
      </c>
      <c r="H215" s="8">
        <f t="shared" si="61"/>
        <v>917177.14836666663</v>
      </c>
      <c r="I215" s="8">
        <f t="shared" si="61"/>
        <v>917177.14836666663</v>
      </c>
      <c r="J215" s="8">
        <f t="shared" si="61"/>
        <v>917177.14836666663</v>
      </c>
      <c r="K215" s="8">
        <f t="shared" si="61"/>
        <v>917177.14836666663</v>
      </c>
      <c r="L215" s="8">
        <f t="shared" si="61"/>
        <v>917177.14836666663</v>
      </c>
      <c r="M215" s="8">
        <f t="shared" si="61"/>
        <v>917177.14836666663</v>
      </c>
      <c r="N215" s="8">
        <f t="shared" si="54"/>
        <v>11006125.780400001</v>
      </c>
    </row>
    <row r="216" spans="1:14" x14ac:dyDescent="0.35">
      <c r="A216" s="5" t="s">
        <v>213</v>
      </c>
      <c r="B216" s="7">
        <f>+'Sup. Consejos Reg'!B1317</f>
        <v>0</v>
      </c>
      <c r="C216" s="7">
        <f>+'Sup. Consejos Reg'!C1317</f>
        <v>0</v>
      </c>
      <c r="D216" s="7">
        <f>+'Sup. Consejos Reg'!D1317</f>
        <v>0</v>
      </c>
      <c r="E216" s="7">
        <f>+'Sup. Consejos Reg'!E1317</f>
        <v>0</v>
      </c>
      <c r="F216" s="7">
        <f>+'Sup. Consejos Reg'!F1317</f>
        <v>0</v>
      </c>
      <c r="G216" s="7">
        <f>+'Sup. Consejos Reg'!G1317</f>
        <v>0</v>
      </c>
      <c r="H216" s="7">
        <f>+'Sup. Consejos Reg'!H1317</f>
        <v>0</v>
      </c>
      <c r="I216" s="7">
        <f>+'Sup. Consejos Reg'!I1317</f>
        <v>0</v>
      </c>
      <c r="J216" s="7">
        <f>+'Sup. Consejos Reg'!J1317</f>
        <v>0</v>
      </c>
      <c r="K216" s="7">
        <f>+'Sup. Consejos Reg'!K1317</f>
        <v>0</v>
      </c>
      <c r="L216" s="7">
        <f>+'Sup. Consejos Reg'!L1317</f>
        <v>0</v>
      </c>
      <c r="M216" s="7">
        <f>+'Sup. Consejos Reg'!M1317</f>
        <v>0</v>
      </c>
      <c r="N216" s="7">
        <f t="shared" si="54"/>
        <v>0</v>
      </c>
    </row>
    <row r="217" spans="1:14" x14ac:dyDescent="0.35">
      <c r="A217" s="5" t="s">
        <v>214</v>
      </c>
      <c r="B217" s="7">
        <f>+'Sup. Consejos Reg'!B1323</f>
        <v>139510.02519999997</v>
      </c>
      <c r="C217" s="7">
        <f>+'Sup. Consejos Reg'!C1323</f>
        <v>139510.02519999997</v>
      </c>
      <c r="D217" s="7">
        <f>+'Sup. Consejos Reg'!D1323</f>
        <v>139510.02519999997</v>
      </c>
      <c r="E217" s="7">
        <f>+'Sup. Consejos Reg'!E1323</f>
        <v>139510.02519999997</v>
      </c>
      <c r="F217" s="7">
        <f>+'Sup. Consejos Reg'!F1323</f>
        <v>139510.02519999997</v>
      </c>
      <c r="G217" s="7">
        <f>+'Sup. Consejos Reg'!G1323</f>
        <v>139510.02519999997</v>
      </c>
      <c r="H217" s="7">
        <f>+'Sup. Consejos Reg'!H1323</f>
        <v>139510.02519999997</v>
      </c>
      <c r="I217" s="7">
        <f>+'Sup. Consejos Reg'!I1323</f>
        <v>139510.02519999997</v>
      </c>
      <c r="J217" s="7">
        <f>+'Sup. Consejos Reg'!J1323</f>
        <v>139510.02519999997</v>
      </c>
      <c r="K217" s="7">
        <f>+'Sup. Consejos Reg'!K1323</f>
        <v>139510.02519999997</v>
      </c>
      <c r="L217" s="7">
        <f>+'Sup. Consejos Reg'!L1323</f>
        <v>139510.02519999997</v>
      </c>
      <c r="M217" s="7">
        <f>+'Sup. Consejos Reg'!M1323</f>
        <v>139510.02519999997</v>
      </c>
      <c r="N217" s="7">
        <f t="shared" si="54"/>
        <v>1674120.3024000002</v>
      </c>
    </row>
    <row r="218" spans="1:14" x14ac:dyDescent="0.35">
      <c r="A218" s="5" t="s">
        <v>215</v>
      </c>
      <c r="B218" s="7">
        <f>+'Sup. Consejos Reg'!B1342</f>
        <v>34131.866666666669</v>
      </c>
      <c r="C218" s="7">
        <f>+'Sup. Consejos Reg'!C1342</f>
        <v>34131.866666666669</v>
      </c>
      <c r="D218" s="7">
        <f>+'Sup. Consejos Reg'!D1342</f>
        <v>34131.866666666669</v>
      </c>
      <c r="E218" s="7">
        <f>+'Sup. Consejos Reg'!E1342</f>
        <v>34131.866666666669</v>
      </c>
      <c r="F218" s="7">
        <f>+'Sup. Consejos Reg'!F1342</f>
        <v>34131.866666666669</v>
      </c>
      <c r="G218" s="7">
        <f>+'Sup. Consejos Reg'!G1342</f>
        <v>34131.866666666669</v>
      </c>
      <c r="H218" s="7">
        <f>+'Sup. Consejos Reg'!H1342</f>
        <v>34131.866666666669</v>
      </c>
      <c r="I218" s="7">
        <f>+'Sup. Consejos Reg'!I1342</f>
        <v>34131.866666666669</v>
      </c>
      <c r="J218" s="7">
        <f>+'Sup. Consejos Reg'!J1342</f>
        <v>34131.866666666669</v>
      </c>
      <c r="K218" s="7">
        <f>+'Sup. Consejos Reg'!K1342</f>
        <v>34131.866666666669</v>
      </c>
      <c r="L218" s="7">
        <f>+'Sup. Consejos Reg'!L1342</f>
        <v>34131.866666666669</v>
      </c>
      <c r="M218" s="7">
        <f>+'Sup. Consejos Reg'!M1342</f>
        <v>34131.866666666669</v>
      </c>
      <c r="N218" s="7">
        <f t="shared" si="54"/>
        <v>409582.40000000014</v>
      </c>
    </row>
    <row r="219" spans="1:14" x14ac:dyDescent="0.35">
      <c r="A219" s="5" t="s">
        <v>216</v>
      </c>
      <c r="B219" s="7">
        <f>+'Sup. Consejos Reg'!B1361</f>
        <v>269978.01869999996</v>
      </c>
      <c r="C219" s="7">
        <f>+'Sup. Consejos Reg'!C1361</f>
        <v>269978.01869999996</v>
      </c>
      <c r="D219" s="7">
        <f>+'Sup. Consejos Reg'!D1361</f>
        <v>269978.01869999996</v>
      </c>
      <c r="E219" s="7">
        <f>+'Sup. Consejos Reg'!E1361</f>
        <v>269978.01869999996</v>
      </c>
      <c r="F219" s="7">
        <f>+'Sup. Consejos Reg'!F1361</f>
        <v>269978.01869999996</v>
      </c>
      <c r="G219" s="7">
        <f>+'Sup. Consejos Reg'!G1361</f>
        <v>269978.01869999996</v>
      </c>
      <c r="H219" s="7">
        <f>+'Sup. Consejos Reg'!H1361</f>
        <v>269978.01869999996</v>
      </c>
      <c r="I219" s="7">
        <f>+'Sup. Consejos Reg'!I1361</f>
        <v>269978.01869999996</v>
      </c>
      <c r="J219" s="7">
        <f>+'Sup. Consejos Reg'!J1361</f>
        <v>269978.01869999996</v>
      </c>
      <c r="K219" s="7">
        <f>+'Sup. Consejos Reg'!K1361</f>
        <v>269978.01869999996</v>
      </c>
      <c r="L219" s="7">
        <f>+'Sup. Consejos Reg'!L1361</f>
        <v>269978.01869999996</v>
      </c>
      <c r="M219" s="7">
        <f>+'Sup. Consejos Reg'!M1361</f>
        <v>269978.01869999996</v>
      </c>
      <c r="N219" s="7">
        <f t="shared" si="54"/>
        <v>3239736.2243999992</v>
      </c>
    </row>
    <row r="220" spans="1:14" x14ac:dyDescent="0.35">
      <c r="A220" s="5" t="s">
        <v>217</v>
      </c>
      <c r="B220" s="7">
        <f>+'Sup. Consejos Reg'!B1380</f>
        <v>473557.23780000006</v>
      </c>
      <c r="C220" s="7">
        <f>+'Sup. Consejos Reg'!C1380</f>
        <v>473557.23780000006</v>
      </c>
      <c r="D220" s="7">
        <f>+'Sup. Consejos Reg'!D1380</f>
        <v>473557.23780000006</v>
      </c>
      <c r="E220" s="7">
        <f>+'Sup. Consejos Reg'!E1380</f>
        <v>473557.23780000006</v>
      </c>
      <c r="F220" s="7">
        <f>+'Sup. Consejos Reg'!F1380</f>
        <v>473557.23780000006</v>
      </c>
      <c r="G220" s="7">
        <f>+'Sup. Consejos Reg'!G1380</f>
        <v>473557.23780000006</v>
      </c>
      <c r="H220" s="7">
        <f>+'Sup. Consejos Reg'!H1380</f>
        <v>473557.23780000006</v>
      </c>
      <c r="I220" s="7">
        <f>+'Sup. Consejos Reg'!I1380</f>
        <v>473557.23780000006</v>
      </c>
      <c r="J220" s="7">
        <f>+'Sup. Consejos Reg'!J1380</f>
        <v>473557.23780000006</v>
      </c>
      <c r="K220" s="7">
        <f>+'Sup. Consejos Reg'!K1380</f>
        <v>473557.23780000006</v>
      </c>
      <c r="L220" s="7">
        <f>+'Sup. Consejos Reg'!L1380</f>
        <v>473557.23780000006</v>
      </c>
      <c r="M220" s="7">
        <f>+'Sup. Consejos Reg'!M1380</f>
        <v>473557.23780000006</v>
      </c>
      <c r="N220" s="7">
        <f t="shared" si="54"/>
        <v>5682686.8536000019</v>
      </c>
    </row>
    <row r="221" spans="1:14" hidden="1" x14ac:dyDescent="0.35">
      <c r="A221" s="4" t="s">
        <v>218</v>
      </c>
      <c r="B221" s="8">
        <f>SUM(B222:B225)</f>
        <v>0</v>
      </c>
      <c r="C221" s="8">
        <f t="shared" ref="C221:M221" si="62">SUM(C222:C225)</f>
        <v>0</v>
      </c>
      <c r="D221" s="8">
        <f t="shared" si="62"/>
        <v>0</v>
      </c>
      <c r="E221" s="8">
        <f t="shared" si="62"/>
        <v>0</v>
      </c>
      <c r="F221" s="8">
        <f t="shared" si="62"/>
        <v>0</v>
      </c>
      <c r="G221" s="8">
        <f t="shared" si="62"/>
        <v>0</v>
      </c>
      <c r="H221" s="8">
        <f t="shared" si="62"/>
        <v>0</v>
      </c>
      <c r="I221" s="8">
        <f t="shared" si="62"/>
        <v>0</v>
      </c>
      <c r="J221" s="8">
        <f t="shared" si="62"/>
        <v>0</v>
      </c>
      <c r="K221" s="8">
        <f t="shared" si="62"/>
        <v>0</v>
      </c>
      <c r="L221" s="8">
        <f t="shared" si="62"/>
        <v>0</v>
      </c>
      <c r="M221" s="8">
        <f t="shared" si="62"/>
        <v>0</v>
      </c>
      <c r="N221" s="8">
        <f t="shared" si="54"/>
        <v>0</v>
      </c>
    </row>
    <row r="222" spans="1:14" hidden="1" x14ac:dyDescent="0.35">
      <c r="A222" s="5" t="s">
        <v>219</v>
      </c>
      <c r="B222" s="7">
        <f>+'Sup. Consejos Reg'!B1400</f>
        <v>0</v>
      </c>
      <c r="C222" s="7">
        <f>+'Sup. Consejos Reg'!C1400</f>
        <v>0</v>
      </c>
      <c r="D222" s="7">
        <f>+'Sup. Consejos Reg'!D1400</f>
        <v>0</v>
      </c>
      <c r="E222" s="7">
        <f>+'Sup. Consejos Reg'!E1400</f>
        <v>0</v>
      </c>
      <c r="F222" s="7">
        <f>+'Sup. Consejos Reg'!F1400</f>
        <v>0</v>
      </c>
      <c r="G222" s="7">
        <f>+'Sup. Consejos Reg'!G1400</f>
        <v>0</v>
      </c>
      <c r="H222" s="7">
        <f>+'Sup. Consejos Reg'!H1400</f>
        <v>0</v>
      </c>
      <c r="I222" s="7">
        <f>+'Sup. Consejos Reg'!I1400</f>
        <v>0</v>
      </c>
      <c r="J222" s="7">
        <f>+'Sup. Consejos Reg'!J1400</f>
        <v>0</v>
      </c>
      <c r="K222" s="7">
        <f>+'Sup. Consejos Reg'!K1400</f>
        <v>0</v>
      </c>
      <c r="L222" s="7">
        <f>+'Sup. Consejos Reg'!L1400</f>
        <v>0</v>
      </c>
      <c r="M222" s="7">
        <f>+'Sup. Consejos Reg'!M1400</f>
        <v>0</v>
      </c>
      <c r="N222" s="7">
        <f t="shared" si="54"/>
        <v>0</v>
      </c>
    </row>
    <row r="223" spans="1:14" hidden="1" x14ac:dyDescent="0.35">
      <c r="A223" s="5" t="s">
        <v>220</v>
      </c>
      <c r="B223" s="7">
        <f>+'Sup. Consejos Reg'!B1406</f>
        <v>0</v>
      </c>
      <c r="C223" s="7">
        <f>+'Sup. Consejos Reg'!C1406</f>
        <v>0</v>
      </c>
      <c r="D223" s="7">
        <f>+'Sup. Consejos Reg'!D1406</f>
        <v>0</v>
      </c>
      <c r="E223" s="7">
        <f>+'Sup. Consejos Reg'!E1406</f>
        <v>0</v>
      </c>
      <c r="F223" s="7">
        <f>+'Sup. Consejos Reg'!F1406</f>
        <v>0</v>
      </c>
      <c r="G223" s="7">
        <f>+'Sup. Consejos Reg'!G1406</f>
        <v>0</v>
      </c>
      <c r="H223" s="7">
        <f>+'Sup. Consejos Reg'!H1406</f>
        <v>0</v>
      </c>
      <c r="I223" s="7">
        <f>+'Sup. Consejos Reg'!I1406</f>
        <v>0</v>
      </c>
      <c r="J223" s="7">
        <f>+'Sup. Consejos Reg'!J1406</f>
        <v>0</v>
      </c>
      <c r="K223" s="7">
        <f>+'Sup. Consejos Reg'!K1406</f>
        <v>0</v>
      </c>
      <c r="L223" s="7">
        <f>+'Sup. Consejos Reg'!L1406</f>
        <v>0</v>
      </c>
      <c r="M223" s="7">
        <f>+'Sup. Consejos Reg'!M1406</f>
        <v>0</v>
      </c>
      <c r="N223" s="7">
        <f t="shared" si="54"/>
        <v>0</v>
      </c>
    </row>
    <row r="224" spans="1:14" hidden="1" x14ac:dyDescent="0.35">
      <c r="A224" s="5" t="s">
        <v>221</v>
      </c>
      <c r="B224" s="7">
        <f>+'Sup. Consejos Reg'!B1412</f>
        <v>0</v>
      </c>
      <c r="C224" s="7">
        <f>+'Sup. Consejos Reg'!C1412</f>
        <v>0</v>
      </c>
      <c r="D224" s="7">
        <f>+'Sup. Consejos Reg'!D1412</f>
        <v>0</v>
      </c>
      <c r="E224" s="7">
        <f>+'Sup. Consejos Reg'!E1412</f>
        <v>0</v>
      </c>
      <c r="F224" s="7">
        <f>+'Sup. Consejos Reg'!F1412</f>
        <v>0</v>
      </c>
      <c r="G224" s="7">
        <f>+'Sup. Consejos Reg'!G1412</f>
        <v>0</v>
      </c>
      <c r="H224" s="7">
        <f>+'Sup. Consejos Reg'!H1412</f>
        <v>0</v>
      </c>
      <c r="I224" s="7">
        <f>+'Sup. Consejos Reg'!I1412</f>
        <v>0</v>
      </c>
      <c r="J224" s="7">
        <f>+'Sup. Consejos Reg'!J1412</f>
        <v>0</v>
      </c>
      <c r="K224" s="7">
        <f>+'Sup. Consejos Reg'!K1412</f>
        <v>0</v>
      </c>
      <c r="L224" s="7">
        <f>+'Sup. Consejos Reg'!L1412</f>
        <v>0</v>
      </c>
      <c r="M224" s="7">
        <f>+'Sup. Consejos Reg'!M1412</f>
        <v>0</v>
      </c>
      <c r="N224" s="7">
        <f t="shared" si="54"/>
        <v>0</v>
      </c>
    </row>
    <row r="225" spans="1:14" hidden="1" x14ac:dyDescent="0.35">
      <c r="A225" s="5" t="s">
        <v>222</v>
      </c>
      <c r="B225" s="7">
        <f>+'Sup. Consejos Reg'!B1418</f>
        <v>0</v>
      </c>
      <c r="C225" s="7">
        <f>+'Sup. Consejos Reg'!C1418</f>
        <v>0</v>
      </c>
      <c r="D225" s="7">
        <f>+'Sup. Consejos Reg'!D1418</f>
        <v>0</v>
      </c>
      <c r="E225" s="7">
        <f>+'Sup. Consejos Reg'!E1418</f>
        <v>0</v>
      </c>
      <c r="F225" s="7">
        <f>+'Sup. Consejos Reg'!F1418</f>
        <v>0</v>
      </c>
      <c r="G225" s="7">
        <f>+'Sup. Consejos Reg'!G1418</f>
        <v>0</v>
      </c>
      <c r="H225" s="7">
        <f>+'Sup. Consejos Reg'!H1418</f>
        <v>0</v>
      </c>
      <c r="I225" s="7">
        <f>+'Sup. Consejos Reg'!I1418</f>
        <v>0</v>
      </c>
      <c r="J225" s="7">
        <f>+'Sup. Consejos Reg'!J1418</f>
        <v>0</v>
      </c>
      <c r="K225" s="7">
        <f>+'Sup. Consejos Reg'!K1418</f>
        <v>0</v>
      </c>
      <c r="L225" s="7">
        <f>+'Sup. Consejos Reg'!L1418</f>
        <v>0</v>
      </c>
      <c r="M225" s="7">
        <f>+'Sup. Consejos Reg'!M1418</f>
        <v>0</v>
      </c>
      <c r="N225" s="7">
        <f t="shared" si="54"/>
        <v>0</v>
      </c>
    </row>
    <row r="226" spans="1:14" x14ac:dyDescent="0.35">
      <c r="A226" s="4" t="s">
        <v>223</v>
      </c>
      <c r="B226" s="8">
        <f>SUM(B227:B232)</f>
        <v>1224021.9166666667</v>
      </c>
      <c r="C226" s="8">
        <f t="shared" ref="C226:M226" si="63">SUM(C227:C232)</f>
        <v>1224021.9166666667</v>
      </c>
      <c r="D226" s="8">
        <f t="shared" si="63"/>
        <v>1224021.9166666667</v>
      </c>
      <c r="E226" s="8">
        <f t="shared" si="63"/>
        <v>1224021.9166666667</v>
      </c>
      <c r="F226" s="8">
        <f t="shared" si="63"/>
        <v>1224021.9166666667</v>
      </c>
      <c r="G226" s="8">
        <f t="shared" si="63"/>
        <v>1224021.9166666667</v>
      </c>
      <c r="H226" s="8">
        <f t="shared" si="63"/>
        <v>1224021.9166666667</v>
      </c>
      <c r="I226" s="8">
        <f t="shared" si="63"/>
        <v>1224021.9166666667</v>
      </c>
      <c r="J226" s="8">
        <f t="shared" si="63"/>
        <v>1224021.9166666667</v>
      </c>
      <c r="K226" s="8">
        <f t="shared" si="63"/>
        <v>1224021.9166666667</v>
      </c>
      <c r="L226" s="8">
        <f t="shared" si="63"/>
        <v>1224021.9166666667</v>
      </c>
      <c r="M226" s="8">
        <f t="shared" si="63"/>
        <v>1224021.9166666667</v>
      </c>
      <c r="N226" s="8">
        <f t="shared" si="54"/>
        <v>14688262.999999998</v>
      </c>
    </row>
    <row r="227" spans="1:14" hidden="1" x14ac:dyDescent="0.35">
      <c r="A227" s="5" t="s">
        <v>224</v>
      </c>
      <c r="B227" s="7">
        <f>+'Sup. Consejos Reg'!B1424</f>
        <v>0</v>
      </c>
      <c r="C227" s="7">
        <f>+'Sup. Consejos Reg'!C1424</f>
        <v>0</v>
      </c>
      <c r="D227" s="7">
        <f>+'Sup. Consejos Reg'!D1424</f>
        <v>0</v>
      </c>
      <c r="E227" s="7">
        <f>+'Sup. Consejos Reg'!E1424</f>
        <v>0</v>
      </c>
      <c r="F227" s="7">
        <f>+'Sup. Consejos Reg'!F1424</f>
        <v>0</v>
      </c>
      <c r="G227" s="7">
        <f>+'Sup. Consejos Reg'!G1424</f>
        <v>0</v>
      </c>
      <c r="H227" s="7">
        <f>+'Sup. Consejos Reg'!H1424</f>
        <v>0</v>
      </c>
      <c r="I227" s="7">
        <f>+'Sup. Consejos Reg'!I1424</f>
        <v>0</v>
      </c>
      <c r="J227" s="7">
        <f>+'Sup. Consejos Reg'!J1424</f>
        <v>0</v>
      </c>
      <c r="K227" s="7">
        <f>+'Sup. Consejos Reg'!K1424</f>
        <v>0</v>
      </c>
      <c r="L227" s="7">
        <f>+'Sup. Consejos Reg'!L1424</f>
        <v>0</v>
      </c>
      <c r="M227" s="7">
        <f>+'Sup. Consejos Reg'!M1424</f>
        <v>0</v>
      </c>
      <c r="N227" s="7">
        <f t="shared" ref="N227:N232" si="64">SUM(B227:M227)</f>
        <v>0</v>
      </c>
    </row>
    <row r="228" spans="1:14" hidden="1" x14ac:dyDescent="0.35">
      <c r="A228" s="5" t="s">
        <v>225</v>
      </c>
      <c r="B228" s="7">
        <f>+'Sup. Consejos Reg'!B1430</f>
        <v>0</v>
      </c>
      <c r="C228" s="7">
        <f>+'Sup. Consejos Reg'!C1430</f>
        <v>0</v>
      </c>
      <c r="D228" s="7">
        <f>+'Sup. Consejos Reg'!D1430</f>
        <v>0</v>
      </c>
      <c r="E228" s="7">
        <f>+'Sup. Consejos Reg'!E1430</f>
        <v>0</v>
      </c>
      <c r="F228" s="7">
        <f>+'Sup. Consejos Reg'!F1430</f>
        <v>0</v>
      </c>
      <c r="G228" s="7">
        <f>+'Sup. Consejos Reg'!G1430</f>
        <v>0</v>
      </c>
      <c r="H228" s="7">
        <f>+'Sup. Consejos Reg'!H1430</f>
        <v>0</v>
      </c>
      <c r="I228" s="7">
        <f>+'Sup. Consejos Reg'!I1430</f>
        <v>0</v>
      </c>
      <c r="J228" s="7">
        <f>+'Sup. Consejos Reg'!J1430</f>
        <v>0</v>
      </c>
      <c r="K228" s="7">
        <f>+'Sup. Consejos Reg'!K1430</f>
        <v>0</v>
      </c>
      <c r="L228" s="7">
        <f>+'Sup. Consejos Reg'!L1430</f>
        <v>0</v>
      </c>
      <c r="M228" s="7">
        <f>+'Sup. Consejos Reg'!M1430</f>
        <v>0</v>
      </c>
      <c r="N228" s="7">
        <f t="shared" si="64"/>
        <v>0</v>
      </c>
    </row>
    <row r="229" spans="1:14" hidden="1" x14ac:dyDescent="0.35">
      <c r="A229" s="5" t="s">
        <v>226</v>
      </c>
      <c r="B229" s="7">
        <f>+'Sup. Consejos Reg'!B1436</f>
        <v>0</v>
      </c>
      <c r="C229" s="7">
        <f>+'Sup. Consejos Reg'!C1436</f>
        <v>0</v>
      </c>
      <c r="D229" s="7">
        <f>+'Sup. Consejos Reg'!D1436</f>
        <v>0</v>
      </c>
      <c r="E229" s="7">
        <f>+'Sup. Consejos Reg'!E1436</f>
        <v>0</v>
      </c>
      <c r="F229" s="7">
        <f>+'Sup. Consejos Reg'!F1436</f>
        <v>0</v>
      </c>
      <c r="G229" s="7">
        <f>+'Sup. Consejos Reg'!G1436</f>
        <v>0</v>
      </c>
      <c r="H229" s="7">
        <f>+'Sup. Consejos Reg'!H1436</f>
        <v>0</v>
      </c>
      <c r="I229" s="7">
        <f>+'Sup. Consejos Reg'!I1436</f>
        <v>0</v>
      </c>
      <c r="J229" s="7">
        <f>+'Sup. Consejos Reg'!J1436</f>
        <v>0</v>
      </c>
      <c r="K229" s="7">
        <f>+'Sup. Consejos Reg'!K1436</f>
        <v>0</v>
      </c>
      <c r="L229" s="7">
        <f>+'Sup. Consejos Reg'!L1436</f>
        <v>0</v>
      </c>
      <c r="M229" s="7">
        <f>+'Sup. Consejos Reg'!M1436</f>
        <v>0</v>
      </c>
      <c r="N229" s="7">
        <f t="shared" si="64"/>
        <v>0</v>
      </c>
    </row>
    <row r="230" spans="1:14" x14ac:dyDescent="0.35">
      <c r="A230" s="5" t="s">
        <v>227</v>
      </c>
      <c r="B230" s="7">
        <f>+'Sup. Consejos Reg'!B1442</f>
        <v>1224021.9166666667</v>
      </c>
      <c r="C230" s="7">
        <f>+'Sup. Consejos Reg'!C1442</f>
        <v>1224021.9166666667</v>
      </c>
      <c r="D230" s="7">
        <f>+'Sup. Consejos Reg'!D1442</f>
        <v>1224021.9166666667</v>
      </c>
      <c r="E230" s="7">
        <f>+'Sup. Consejos Reg'!E1442</f>
        <v>1224021.9166666667</v>
      </c>
      <c r="F230" s="7">
        <f>+'Sup. Consejos Reg'!F1442</f>
        <v>1224021.9166666667</v>
      </c>
      <c r="G230" s="7">
        <f>+'Sup. Consejos Reg'!G1442</f>
        <v>1224021.9166666667</v>
      </c>
      <c r="H230" s="7">
        <f>+'Sup. Consejos Reg'!H1442</f>
        <v>1224021.9166666667</v>
      </c>
      <c r="I230" s="7">
        <f>+'Sup. Consejos Reg'!I1442</f>
        <v>1224021.9166666667</v>
      </c>
      <c r="J230" s="7">
        <f>+'Sup. Consejos Reg'!J1442</f>
        <v>1224021.9166666667</v>
      </c>
      <c r="K230" s="7">
        <f>+'Sup. Consejos Reg'!K1442</f>
        <v>1224021.9166666667</v>
      </c>
      <c r="L230" s="7">
        <f>+'Sup. Consejos Reg'!L1442</f>
        <v>1224021.9166666667</v>
      </c>
      <c r="M230" s="7">
        <f>+'Sup. Consejos Reg'!M1442</f>
        <v>1224021.9166666667</v>
      </c>
      <c r="N230" s="7">
        <f t="shared" si="64"/>
        <v>14688262.999999998</v>
      </c>
    </row>
    <row r="231" spans="1:14" hidden="1" x14ac:dyDescent="0.35">
      <c r="A231" s="5" t="s">
        <v>228</v>
      </c>
      <c r="B231" s="7">
        <f>+'Sup. Consejos Reg'!B1461</f>
        <v>0</v>
      </c>
      <c r="C231" s="7">
        <f>+'Sup. Consejos Reg'!C1461</f>
        <v>0</v>
      </c>
      <c r="D231" s="7">
        <f>+'Sup. Consejos Reg'!D1461</f>
        <v>0</v>
      </c>
      <c r="E231" s="7">
        <f>+'Sup. Consejos Reg'!E1461</f>
        <v>0</v>
      </c>
      <c r="F231" s="7">
        <f>+'Sup. Consejos Reg'!F1461</f>
        <v>0</v>
      </c>
      <c r="G231" s="7">
        <f>+'Sup. Consejos Reg'!G1461</f>
        <v>0</v>
      </c>
      <c r="H231" s="7">
        <f>+'Sup. Consejos Reg'!H1461</f>
        <v>0</v>
      </c>
      <c r="I231" s="7">
        <f>+'Sup. Consejos Reg'!I1461</f>
        <v>0</v>
      </c>
      <c r="J231" s="7">
        <f>+'Sup. Consejos Reg'!J1461</f>
        <v>0</v>
      </c>
      <c r="K231" s="7">
        <f>+'Sup. Consejos Reg'!K1461</f>
        <v>0</v>
      </c>
      <c r="L231" s="7">
        <f>+'Sup. Consejos Reg'!L1461</f>
        <v>0</v>
      </c>
      <c r="M231" s="7">
        <f>+'Sup. Consejos Reg'!M1461</f>
        <v>0</v>
      </c>
      <c r="N231" s="7">
        <f t="shared" si="64"/>
        <v>0</v>
      </c>
    </row>
    <row r="232" spans="1:14" hidden="1" x14ac:dyDescent="0.35">
      <c r="A232" s="5" t="s">
        <v>229</v>
      </c>
      <c r="B232" s="7">
        <f>+'Sup. Consejos Reg'!B1467</f>
        <v>0</v>
      </c>
      <c r="C232" s="7">
        <f>+'Sup. Consejos Reg'!C1467</f>
        <v>0</v>
      </c>
      <c r="D232" s="7">
        <f>+'Sup. Consejos Reg'!D1467</f>
        <v>0</v>
      </c>
      <c r="E232" s="7">
        <f>+'Sup. Consejos Reg'!E1467</f>
        <v>0</v>
      </c>
      <c r="F232" s="7">
        <f>+'Sup. Consejos Reg'!F1467</f>
        <v>0</v>
      </c>
      <c r="G232" s="7">
        <f>+'Sup. Consejos Reg'!G1467</f>
        <v>0</v>
      </c>
      <c r="H232" s="7">
        <f>+'Sup. Consejos Reg'!H1467</f>
        <v>0</v>
      </c>
      <c r="I232" s="7">
        <f>+'Sup. Consejos Reg'!I1467</f>
        <v>0</v>
      </c>
      <c r="J232" s="7">
        <f>+'Sup. Consejos Reg'!J1467</f>
        <v>0</v>
      </c>
      <c r="K232" s="7">
        <f>+'Sup. Consejos Reg'!K1467</f>
        <v>0</v>
      </c>
      <c r="L232" s="7">
        <f>+'Sup. Consejos Reg'!L1467</f>
        <v>0</v>
      </c>
      <c r="M232" s="7">
        <f>+'Sup. Consejos Reg'!M1467</f>
        <v>0</v>
      </c>
      <c r="N232" s="7">
        <f t="shared" si="64"/>
        <v>0</v>
      </c>
    </row>
    <row r="233" spans="1:14" hidden="1" x14ac:dyDescent="0.35">
      <c r="A233" s="4" t="s">
        <v>230</v>
      </c>
      <c r="B233" s="8">
        <f>SUM(B234:B235)</f>
        <v>0</v>
      </c>
      <c r="C233" s="8">
        <f t="shared" ref="C233:M233" si="65">SUM(C234:C235)</f>
        <v>0</v>
      </c>
      <c r="D233" s="8">
        <f t="shared" si="65"/>
        <v>0</v>
      </c>
      <c r="E233" s="8">
        <f t="shared" si="65"/>
        <v>0</v>
      </c>
      <c r="F233" s="8">
        <f t="shared" si="65"/>
        <v>0</v>
      </c>
      <c r="G233" s="8">
        <f t="shared" si="65"/>
        <v>0</v>
      </c>
      <c r="H233" s="8">
        <f t="shared" si="65"/>
        <v>0</v>
      </c>
      <c r="I233" s="8">
        <f t="shared" si="65"/>
        <v>0</v>
      </c>
      <c r="J233" s="8">
        <f t="shared" si="65"/>
        <v>0</v>
      </c>
      <c r="K233" s="8">
        <f t="shared" si="65"/>
        <v>0</v>
      </c>
      <c r="L233" s="8">
        <f t="shared" si="65"/>
        <v>0</v>
      </c>
      <c r="M233" s="8">
        <f t="shared" si="65"/>
        <v>0</v>
      </c>
      <c r="N233" s="8">
        <f t="shared" ref="N233:N242" si="66">SUM(B233:M233)</f>
        <v>0</v>
      </c>
    </row>
    <row r="234" spans="1:14" hidden="1" x14ac:dyDescent="0.35">
      <c r="A234" s="5" t="s">
        <v>231</v>
      </c>
      <c r="B234" s="7">
        <f>+'Sup. Consejos Reg'!B1473</f>
        <v>0</v>
      </c>
      <c r="C234" s="7">
        <f>+'Sup. Consejos Reg'!C1473</f>
        <v>0</v>
      </c>
      <c r="D234" s="7">
        <f>+'Sup. Consejos Reg'!D1473</f>
        <v>0</v>
      </c>
      <c r="E234" s="7">
        <f>+'Sup. Consejos Reg'!E1473</f>
        <v>0</v>
      </c>
      <c r="F234" s="7">
        <f>+'Sup. Consejos Reg'!F1473</f>
        <v>0</v>
      </c>
      <c r="G234" s="7">
        <f>+'Sup. Consejos Reg'!G1473</f>
        <v>0</v>
      </c>
      <c r="H234" s="7">
        <f>+'Sup. Consejos Reg'!H1473</f>
        <v>0</v>
      </c>
      <c r="I234" s="7">
        <f>+'Sup. Consejos Reg'!I1473</f>
        <v>0</v>
      </c>
      <c r="J234" s="7">
        <f>+'Sup. Consejos Reg'!J1473</f>
        <v>0</v>
      </c>
      <c r="K234" s="7">
        <f>+'Sup. Consejos Reg'!K1473</f>
        <v>0</v>
      </c>
      <c r="L234" s="7">
        <f>+'Sup. Consejos Reg'!L1473</f>
        <v>0</v>
      </c>
      <c r="M234" s="7">
        <f>+'Sup. Consejos Reg'!M1473</f>
        <v>0</v>
      </c>
      <c r="N234" s="7">
        <f t="shared" si="66"/>
        <v>0</v>
      </c>
    </row>
    <row r="235" spans="1:14" hidden="1" x14ac:dyDescent="0.35">
      <c r="A235" s="5" t="s">
        <v>232</v>
      </c>
      <c r="B235" s="7">
        <f>+'Sup. Consejos Reg'!B1479</f>
        <v>0</v>
      </c>
      <c r="C235" s="7">
        <f>+'Sup. Consejos Reg'!C1479</f>
        <v>0</v>
      </c>
      <c r="D235" s="7">
        <f>+'Sup. Consejos Reg'!D1479</f>
        <v>0</v>
      </c>
      <c r="E235" s="7">
        <f>+'Sup. Consejos Reg'!E1479</f>
        <v>0</v>
      </c>
      <c r="F235" s="7">
        <f>+'Sup. Consejos Reg'!F1479</f>
        <v>0</v>
      </c>
      <c r="G235" s="7">
        <f>+'Sup. Consejos Reg'!G1479</f>
        <v>0</v>
      </c>
      <c r="H235" s="7">
        <f>+'Sup. Consejos Reg'!H1479</f>
        <v>0</v>
      </c>
      <c r="I235" s="7">
        <f>+'Sup. Consejos Reg'!I1479</f>
        <v>0</v>
      </c>
      <c r="J235" s="7">
        <f>+'Sup. Consejos Reg'!J1479</f>
        <v>0</v>
      </c>
      <c r="K235" s="7">
        <f>+'Sup. Consejos Reg'!K1479</f>
        <v>0</v>
      </c>
      <c r="L235" s="7">
        <f>+'Sup. Consejos Reg'!L1479</f>
        <v>0</v>
      </c>
      <c r="M235" s="7">
        <f>+'Sup. Consejos Reg'!M1479</f>
        <v>0</v>
      </c>
      <c r="N235" s="7">
        <f t="shared" si="66"/>
        <v>0</v>
      </c>
    </row>
    <row r="236" spans="1:14" x14ac:dyDescent="0.35">
      <c r="A236" s="4" t="s">
        <v>233</v>
      </c>
      <c r="B236" s="8">
        <f>SUM(B237:B240)</f>
        <v>320730.12774999999</v>
      </c>
      <c r="C236" s="8">
        <f t="shared" ref="C236:M236" si="67">SUM(C237:C240)</f>
        <v>320730.12774999999</v>
      </c>
      <c r="D236" s="8">
        <f t="shared" si="67"/>
        <v>320730.12774999999</v>
      </c>
      <c r="E236" s="8">
        <f t="shared" si="67"/>
        <v>320730.12774999999</v>
      </c>
      <c r="F236" s="8">
        <f t="shared" si="67"/>
        <v>320730.12774999999</v>
      </c>
      <c r="G236" s="8">
        <f t="shared" si="67"/>
        <v>320730.12774999999</v>
      </c>
      <c r="H236" s="8">
        <f t="shared" si="67"/>
        <v>320730.12774999999</v>
      </c>
      <c r="I236" s="8">
        <f t="shared" si="67"/>
        <v>320730.12774999999</v>
      </c>
      <c r="J236" s="8">
        <f t="shared" si="67"/>
        <v>320730.12774999999</v>
      </c>
      <c r="K236" s="8">
        <f t="shared" si="67"/>
        <v>320730.12774999999</v>
      </c>
      <c r="L236" s="8">
        <f t="shared" si="67"/>
        <v>320730.12774999999</v>
      </c>
      <c r="M236" s="8">
        <f t="shared" si="67"/>
        <v>320730.12774999999</v>
      </c>
      <c r="N236" s="8">
        <f t="shared" si="66"/>
        <v>3848761.5329999998</v>
      </c>
    </row>
    <row r="237" spans="1:14" hidden="1" x14ac:dyDescent="0.35">
      <c r="A237" s="5" t="s">
        <v>234</v>
      </c>
      <c r="B237" s="7">
        <f>+'Sup. Consejos Reg'!B1485</f>
        <v>0</v>
      </c>
      <c r="C237" s="7">
        <f>+'Sup. Consejos Reg'!C1485</f>
        <v>0</v>
      </c>
      <c r="D237" s="7">
        <f>+'Sup. Consejos Reg'!D1485</f>
        <v>0</v>
      </c>
      <c r="E237" s="7">
        <f>+'Sup. Consejos Reg'!E1485</f>
        <v>0</v>
      </c>
      <c r="F237" s="7">
        <f>+'Sup. Consejos Reg'!F1485</f>
        <v>0</v>
      </c>
      <c r="G237" s="7">
        <f>+'Sup. Consejos Reg'!G1485</f>
        <v>0</v>
      </c>
      <c r="H237" s="7">
        <f>+'Sup. Consejos Reg'!H1485</f>
        <v>0</v>
      </c>
      <c r="I237" s="7">
        <f>+'Sup. Consejos Reg'!I1485</f>
        <v>0</v>
      </c>
      <c r="J237" s="7">
        <f>+'Sup. Consejos Reg'!J1485</f>
        <v>0</v>
      </c>
      <c r="K237" s="7">
        <f>+'Sup. Consejos Reg'!K1485</f>
        <v>0</v>
      </c>
      <c r="L237" s="7">
        <f>+'Sup. Consejos Reg'!L1485</f>
        <v>0</v>
      </c>
      <c r="M237" s="7">
        <f>+'Sup. Consejos Reg'!M1485</f>
        <v>0</v>
      </c>
      <c r="N237" s="7">
        <f t="shared" si="66"/>
        <v>0</v>
      </c>
    </row>
    <row r="238" spans="1:14" hidden="1" x14ac:dyDescent="0.35">
      <c r="A238" s="5" t="s">
        <v>235</v>
      </c>
      <c r="B238" s="7">
        <f>+'Sup. Consejos Reg'!B1491</f>
        <v>0</v>
      </c>
      <c r="C238" s="7">
        <f>+'Sup. Consejos Reg'!C1491</f>
        <v>0</v>
      </c>
      <c r="D238" s="7">
        <f>+'Sup. Consejos Reg'!D1491</f>
        <v>0</v>
      </c>
      <c r="E238" s="7">
        <f>+'Sup. Consejos Reg'!E1491</f>
        <v>0</v>
      </c>
      <c r="F238" s="7">
        <f>+'Sup. Consejos Reg'!F1491</f>
        <v>0</v>
      </c>
      <c r="G238" s="7">
        <f>+'Sup. Consejos Reg'!G1491</f>
        <v>0</v>
      </c>
      <c r="H238" s="7">
        <f>+'Sup. Consejos Reg'!H1491</f>
        <v>0</v>
      </c>
      <c r="I238" s="7">
        <f>+'Sup. Consejos Reg'!I1491</f>
        <v>0</v>
      </c>
      <c r="J238" s="7">
        <f>+'Sup. Consejos Reg'!J1491</f>
        <v>0</v>
      </c>
      <c r="K238" s="7">
        <f>+'Sup. Consejos Reg'!K1491</f>
        <v>0</v>
      </c>
      <c r="L238" s="7">
        <f>+'Sup. Consejos Reg'!L1491</f>
        <v>0</v>
      </c>
      <c r="M238" s="7">
        <f>+'Sup. Consejos Reg'!M1491</f>
        <v>0</v>
      </c>
      <c r="N238" s="7">
        <f t="shared" si="66"/>
        <v>0</v>
      </c>
    </row>
    <row r="239" spans="1:14" x14ac:dyDescent="0.35">
      <c r="A239" s="5" t="s">
        <v>236</v>
      </c>
      <c r="B239" s="7">
        <f>+'Sup. Consejos Reg'!B1497</f>
        <v>171127.03268333335</v>
      </c>
      <c r="C239" s="7">
        <f>+'Sup. Consejos Reg'!C1497</f>
        <v>171127.03268333335</v>
      </c>
      <c r="D239" s="7">
        <f>+'Sup. Consejos Reg'!D1497</f>
        <v>171127.03268333335</v>
      </c>
      <c r="E239" s="7">
        <f>+'Sup. Consejos Reg'!E1497</f>
        <v>171127.03268333335</v>
      </c>
      <c r="F239" s="7">
        <f>+'Sup. Consejos Reg'!F1497</f>
        <v>171127.03268333335</v>
      </c>
      <c r="G239" s="7">
        <f>+'Sup. Consejos Reg'!G1497</f>
        <v>171127.03268333335</v>
      </c>
      <c r="H239" s="7">
        <f>+'Sup. Consejos Reg'!H1497</f>
        <v>171127.03268333335</v>
      </c>
      <c r="I239" s="7">
        <f>+'Sup. Consejos Reg'!I1497</f>
        <v>171127.03268333335</v>
      </c>
      <c r="J239" s="7">
        <f>+'Sup. Consejos Reg'!J1497</f>
        <v>171127.03268333335</v>
      </c>
      <c r="K239" s="7">
        <f>+'Sup. Consejos Reg'!K1497</f>
        <v>171127.03268333335</v>
      </c>
      <c r="L239" s="7">
        <f>+'Sup. Consejos Reg'!L1497</f>
        <v>171127.03268333335</v>
      </c>
      <c r="M239" s="7">
        <f>+'Sup. Consejos Reg'!M1497</f>
        <v>171127.03268333335</v>
      </c>
      <c r="N239" s="7">
        <f t="shared" si="66"/>
        <v>2053524.3922000004</v>
      </c>
    </row>
    <row r="240" spans="1:14" x14ac:dyDescent="0.35">
      <c r="A240" s="5" t="s">
        <v>237</v>
      </c>
      <c r="B240" s="7">
        <f>+'Sup. Consejos Reg'!B1516</f>
        <v>149603.09506666663</v>
      </c>
      <c r="C240" s="7">
        <f>+'Sup. Consejos Reg'!C1516</f>
        <v>149603.09506666663</v>
      </c>
      <c r="D240" s="7">
        <f>+'Sup. Consejos Reg'!D1516</f>
        <v>149603.09506666663</v>
      </c>
      <c r="E240" s="7">
        <f>+'Sup. Consejos Reg'!E1516</f>
        <v>149603.09506666663</v>
      </c>
      <c r="F240" s="7">
        <f>+'Sup. Consejos Reg'!F1516</f>
        <v>149603.09506666663</v>
      </c>
      <c r="G240" s="7">
        <f>+'Sup. Consejos Reg'!G1516</f>
        <v>149603.09506666663</v>
      </c>
      <c r="H240" s="7">
        <f>+'Sup. Consejos Reg'!H1516</f>
        <v>149603.09506666663</v>
      </c>
      <c r="I240" s="7">
        <f>+'Sup. Consejos Reg'!I1516</f>
        <v>149603.09506666663</v>
      </c>
      <c r="J240" s="7">
        <f>+'Sup. Consejos Reg'!J1516</f>
        <v>149603.09506666663</v>
      </c>
      <c r="K240" s="7">
        <f>+'Sup. Consejos Reg'!K1516</f>
        <v>149603.09506666663</v>
      </c>
      <c r="L240" s="7">
        <f>+'Sup. Consejos Reg'!L1516</f>
        <v>149603.09506666663</v>
      </c>
      <c r="M240" s="7">
        <f>+'Sup. Consejos Reg'!M1516</f>
        <v>149603.09506666663</v>
      </c>
      <c r="N240" s="7">
        <f t="shared" si="66"/>
        <v>1795237.1407999995</v>
      </c>
    </row>
    <row r="241" spans="1:14" x14ac:dyDescent="0.35">
      <c r="A241" s="4" t="s">
        <v>238</v>
      </c>
      <c r="B241" s="8">
        <f>SUM(B242)</f>
        <v>0</v>
      </c>
      <c r="C241" s="8">
        <f t="shared" ref="C241:M241" si="68">SUM(C242)</f>
        <v>0</v>
      </c>
      <c r="D241" s="8">
        <f t="shared" si="68"/>
        <v>0</v>
      </c>
      <c r="E241" s="8">
        <f t="shared" si="68"/>
        <v>0</v>
      </c>
      <c r="F241" s="8">
        <f t="shared" si="68"/>
        <v>0</v>
      </c>
      <c r="G241" s="8">
        <f t="shared" si="68"/>
        <v>0</v>
      </c>
      <c r="H241" s="8">
        <f t="shared" si="68"/>
        <v>0</v>
      </c>
      <c r="I241" s="8">
        <f t="shared" si="68"/>
        <v>0</v>
      </c>
      <c r="J241" s="8">
        <f t="shared" si="68"/>
        <v>0</v>
      </c>
      <c r="K241" s="8">
        <f t="shared" si="68"/>
        <v>0</v>
      </c>
      <c r="L241" s="8">
        <f t="shared" si="68"/>
        <v>0</v>
      </c>
      <c r="M241" s="8">
        <f t="shared" si="68"/>
        <v>0</v>
      </c>
      <c r="N241" s="8">
        <f t="shared" si="66"/>
        <v>0</v>
      </c>
    </row>
    <row r="242" spans="1:14" x14ac:dyDescent="0.35">
      <c r="A242" s="5" t="s">
        <v>239</v>
      </c>
      <c r="B242" s="7">
        <f>+'Sup. Consejos Reg'!B1536</f>
        <v>0</v>
      </c>
      <c r="C242" s="7">
        <f>+'Sup. Consejos Reg'!C1536</f>
        <v>0</v>
      </c>
      <c r="D242" s="7">
        <f>+'Sup. Consejos Reg'!D1536</f>
        <v>0</v>
      </c>
      <c r="E242" s="7">
        <f>+'Sup. Consejos Reg'!E1536</f>
        <v>0</v>
      </c>
      <c r="F242" s="7">
        <f>+'Sup. Consejos Reg'!F1536</f>
        <v>0</v>
      </c>
      <c r="G242" s="7">
        <f>+'Sup. Consejos Reg'!G1536</f>
        <v>0</v>
      </c>
      <c r="H242" s="7">
        <f>+'Sup. Consejos Reg'!H1536</f>
        <v>0</v>
      </c>
      <c r="I242" s="7">
        <f>+'Sup. Consejos Reg'!I1536</f>
        <v>0</v>
      </c>
      <c r="J242" s="7">
        <f>+'Sup. Consejos Reg'!J1536</f>
        <v>0</v>
      </c>
      <c r="K242" s="7">
        <f>+'Sup. Consejos Reg'!K1536</f>
        <v>0</v>
      </c>
      <c r="L242" s="7">
        <f>+'Sup. Consejos Reg'!L1536</f>
        <v>0</v>
      </c>
      <c r="M242" s="7">
        <f>+'Sup. Consejos Reg'!M1536</f>
        <v>0</v>
      </c>
      <c r="N242" s="7">
        <f t="shared" si="66"/>
        <v>0</v>
      </c>
    </row>
    <row r="243" spans="1:14" x14ac:dyDescent="0.35"/>
    <row r="244" spans="1:14" ht="15" thickBot="1" x14ac:dyDescent="0.4"/>
    <row r="245" spans="1:14" ht="15" thickBot="1" x14ac:dyDescent="0.4">
      <c r="A245" s="10" t="s">
        <v>259</v>
      </c>
      <c r="B245" s="11">
        <f>+B5-B75</f>
        <v>1113859.2924475987</v>
      </c>
      <c r="C245" s="11">
        <f t="shared" ref="C245:M245" si="69">+C5-C75</f>
        <v>1131854.4717475995</v>
      </c>
      <c r="D245" s="11">
        <f t="shared" si="69"/>
        <v>44698.400723595172</v>
      </c>
      <c r="E245" s="11">
        <f t="shared" si="69"/>
        <v>1142516.2200235967</v>
      </c>
      <c r="F245" s="11">
        <f t="shared" si="69"/>
        <v>1147847.0941615961</v>
      </c>
      <c r="G245" s="11">
        <f t="shared" si="69"/>
        <v>1165839.2734615952</v>
      </c>
      <c r="H245" s="11">
        <f t="shared" si="69"/>
        <v>1171170.1475995984</v>
      </c>
      <c r="I245" s="11">
        <f t="shared" si="69"/>
        <v>976959.96657560021</v>
      </c>
      <c r="J245" s="11">
        <f t="shared" si="69"/>
        <v>944297.92522760108</v>
      </c>
      <c r="K245" s="11">
        <f t="shared" si="69"/>
        <v>962292.31452759914</v>
      </c>
      <c r="L245" s="11">
        <f t="shared" si="69"/>
        <v>980288.70382759906</v>
      </c>
      <c r="M245" s="11">
        <f t="shared" si="69"/>
        <v>985619.2479656022</v>
      </c>
      <c r="N245" s="12">
        <f>SUM(B245:M245)</f>
        <v>11767243.058289181</v>
      </c>
    </row>
    <row r="246" spans="1:14" ht="15" thickBot="1" x14ac:dyDescent="0.4">
      <c r="N246" s="12">
        <v>11767243.058289181</v>
      </c>
    </row>
    <row r="247" spans="1:14" x14ac:dyDescent="0.35">
      <c r="N247" s="15">
        <f>+N245-N246</f>
        <v>0</v>
      </c>
    </row>
    <row r="248" spans="1:14" x14ac:dyDescent="0.35"/>
  </sheetData>
  <sheetProtection algorithmName="SHA-512" hashValue="yF51aRBr+lEG1xrLlA2foGxnb5iAK1aHLHv5Y0xibntxiVCHkET8/KCfKF0DoPET4wq8UjskEd/IpB7jb3CHcg==" saltValue="jDi6+z2ZWQkJEy9E1wSiMA==" spinCount="100000" sheet="1" formatCells="0" formatColumns="0" autoFilter="0"/>
  <autoFilter ref="A4:N171" xr:uid="{E6FEB423-F5A0-435F-8512-24EAA0CEB198}">
    <filterColumn colId="13">
      <filters>
        <filter val="1 540 163,17"/>
        <filter val="10 814 031,96"/>
        <filter val="17 533 866,00"/>
        <filter val="176 621 401,70"/>
        <filter val="187 808 644,76"/>
        <filter val="188 388 644,76"/>
        <filter val="2 369 709,27"/>
        <filter val="2 993 991,37"/>
        <filter val="23 400 000,00"/>
        <filter val="24 928 680,00"/>
        <filter val="3 080 621,98"/>
        <filter val="355 675,45"/>
        <filter val="473 941,85"/>
        <filter val="580 000,00"/>
        <filter val="710 912,78"/>
        <filter val="947 883,64"/>
        <filter val="947 883,71"/>
      </filters>
    </filterColumn>
  </autoFilter>
  <mergeCells count="1">
    <mergeCell ref="A1:N2"/>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DFDE9-07A2-411B-884F-04B51B1A8738}">
  <sheetPr>
    <tabColor rgb="FFFFC000"/>
  </sheetPr>
  <dimension ref="A1:Z1554"/>
  <sheetViews>
    <sheetView showGridLines="0" topLeftCell="B1" zoomScale="80" zoomScaleNormal="80" workbookViewId="0">
      <selection activeCell="N1" sqref="N1"/>
    </sheetView>
  </sheetViews>
  <sheetFormatPr baseColWidth="10" defaultColWidth="0" defaultRowHeight="14.5" zeroHeight="1" x14ac:dyDescent="0.35"/>
  <cols>
    <col min="1" max="1" width="79.26953125" bestFit="1" customWidth="1"/>
    <col min="2" max="13" width="15" bestFit="1" customWidth="1"/>
    <col min="14" max="14" width="11.453125" customWidth="1"/>
    <col min="15" max="15" width="11.453125" hidden="1" customWidth="1"/>
    <col min="16" max="26" width="0" hidden="1" customWidth="1"/>
    <col min="27" max="16384" width="11.453125" hidden="1"/>
  </cols>
  <sheetData>
    <row r="1" spans="1:13" ht="15" customHeight="1" x14ac:dyDescent="0.35">
      <c r="A1" s="84" t="s">
        <v>260</v>
      </c>
      <c r="C1" s="86" t="s">
        <v>368</v>
      </c>
      <c r="D1" s="86"/>
      <c r="E1" s="86"/>
    </row>
    <row r="2" spans="1:13" ht="15" customHeight="1" x14ac:dyDescent="0.35">
      <c r="A2" s="84"/>
      <c r="C2" s="86"/>
      <c r="D2" s="86"/>
      <c r="E2" s="86"/>
    </row>
    <row r="3" spans="1:13" x14ac:dyDescent="0.35"/>
    <row r="4" spans="1:13" ht="15" hidden="1" thickBot="1" x14ac:dyDescent="0.4"/>
    <row r="5" spans="1:13" ht="33" hidden="1" customHeight="1" thickBot="1" x14ac:dyDescent="0.4">
      <c r="A5" s="78" t="s">
        <v>261</v>
      </c>
      <c r="B5" s="79"/>
      <c r="C5" s="79"/>
      <c r="D5" s="79"/>
      <c r="E5" s="79"/>
      <c r="F5" s="79"/>
      <c r="G5" s="79"/>
      <c r="H5" s="79"/>
      <c r="I5" s="79"/>
      <c r="J5" s="79"/>
      <c r="K5" s="79"/>
      <c r="L5" s="79"/>
      <c r="M5" s="80"/>
    </row>
    <row r="6" spans="1:13" ht="15" hidden="1" thickBot="1" x14ac:dyDescent="0.4">
      <c r="A6" s="9" t="s">
        <v>262</v>
      </c>
      <c r="B6" s="6">
        <v>44927</v>
      </c>
      <c r="C6" s="6">
        <v>44958</v>
      </c>
      <c r="D6" s="6">
        <v>44986</v>
      </c>
      <c r="E6" s="6">
        <v>45017</v>
      </c>
      <c r="F6" s="6">
        <v>45047</v>
      </c>
      <c r="G6" s="6">
        <v>45078</v>
      </c>
      <c r="H6" s="6">
        <v>45108</v>
      </c>
      <c r="I6" s="6">
        <v>45139</v>
      </c>
      <c r="J6" s="6">
        <v>45170</v>
      </c>
      <c r="K6" s="6">
        <v>45200</v>
      </c>
      <c r="L6" s="6">
        <v>45231</v>
      </c>
      <c r="M6" s="6">
        <v>45261</v>
      </c>
    </row>
    <row r="7" spans="1:13" hidden="1" x14ac:dyDescent="0.35">
      <c r="A7" s="2" t="s">
        <v>4</v>
      </c>
      <c r="B7" s="7"/>
      <c r="C7" s="7"/>
      <c r="D7" s="7"/>
      <c r="E7" s="7"/>
      <c r="F7" s="7"/>
      <c r="G7" s="7"/>
      <c r="H7" s="7"/>
      <c r="I7" s="7"/>
      <c r="J7" s="7"/>
      <c r="K7" s="7"/>
      <c r="L7" s="7"/>
      <c r="M7" s="7"/>
    </row>
    <row r="8" spans="1:13" hidden="1" x14ac:dyDescent="0.35">
      <c r="A8" s="2"/>
      <c r="B8" s="7"/>
      <c r="C8" s="7"/>
      <c r="D8" s="7"/>
      <c r="E8" s="7"/>
      <c r="F8" s="7"/>
      <c r="G8" s="7"/>
      <c r="H8" s="7"/>
      <c r="I8" s="7"/>
      <c r="J8" s="7"/>
      <c r="K8" s="7"/>
      <c r="L8" s="7"/>
      <c r="M8" s="7"/>
    </row>
    <row r="9" spans="1:13" hidden="1" x14ac:dyDescent="0.35">
      <c r="A9" s="2"/>
      <c r="B9" s="7"/>
      <c r="C9" s="7"/>
      <c r="D9" s="7"/>
      <c r="E9" s="7"/>
      <c r="F9" s="7"/>
      <c r="G9" s="7"/>
      <c r="H9" s="7"/>
      <c r="I9" s="7"/>
      <c r="J9" s="7"/>
      <c r="K9" s="7"/>
      <c r="L9" s="7"/>
      <c r="M9" s="7"/>
    </row>
    <row r="10" spans="1:13" ht="15" hidden="1" thickBot="1" x14ac:dyDescent="0.4"/>
    <row r="11" spans="1:13" ht="33" hidden="1" customHeight="1" thickBot="1" x14ac:dyDescent="0.4">
      <c r="A11" s="78" t="s">
        <v>261</v>
      </c>
      <c r="B11" s="79"/>
      <c r="C11" s="79"/>
      <c r="D11" s="79"/>
      <c r="E11" s="79"/>
      <c r="F11" s="79"/>
      <c r="G11" s="79"/>
      <c r="H11" s="79"/>
      <c r="I11" s="79"/>
      <c r="J11" s="79"/>
      <c r="K11" s="79"/>
      <c r="L11" s="79"/>
      <c r="M11" s="80"/>
    </row>
    <row r="12" spans="1:13" ht="15" hidden="1" thickBot="1" x14ac:dyDescent="0.4">
      <c r="A12" s="9" t="s">
        <v>262</v>
      </c>
      <c r="B12" s="6">
        <v>44927</v>
      </c>
      <c r="C12" s="6">
        <v>44958</v>
      </c>
      <c r="D12" s="6">
        <v>44986</v>
      </c>
      <c r="E12" s="6">
        <v>45017</v>
      </c>
      <c r="F12" s="6">
        <v>45047</v>
      </c>
      <c r="G12" s="6">
        <v>45078</v>
      </c>
      <c r="H12" s="6">
        <v>45108</v>
      </c>
      <c r="I12" s="6">
        <v>45139</v>
      </c>
      <c r="J12" s="6">
        <v>45170</v>
      </c>
      <c r="K12" s="6">
        <v>45200</v>
      </c>
      <c r="L12" s="6">
        <v>45231</v>
      </c>
      <c r="M12" s="6">
        <v>45261</v>
      </c>
    </row>
    <row r="13" spans="1:13" hidden="1" x14ac:dyDescent="0.35">
      <c r="A13" s="2" t="s">
        <v>5</v>
      </c>
      <c r="B13" s="7"/>
      <c r="C13" s="7"/>
      <c r="D13" s="7"/>
      <c r="E13" s="7"/>
      <c r="F13" s="7"/>
      <c r="G13" s="7"/>
      <c r="H13" s="7"/>
      <c r="I13" s="7"/>
      <c r="J13" s="7"/>
      <c r="K13" s="7"/>
      <c r="L13" s="7"/>
      <c r="M13" s="7"/>
    </row>
    <row r="14" spans="1:13" hidden="1" x14ac:dyDescent="0.35">
      <c r="A14" s="2"/>
      <c r="B14" s="7"/>
      <c r="C14" s="7"/>
      <c r="D14" s="7"/>
      <c r="E14" s="7"/>
      <c r="F14" s="7"/>
      <c r="G14" s="7"/>
      <c r="H14" s="7"/>
      <c r="I14" s="7"/>
      <c r="J14" s="7"/>
      <c r="K14" s="7"/>
      <c r="L14" s="7"/>
      <c r="M14" s="7"/>
    </row>
    <row r="15" spans="1:13" hidden="1" x14ac:dyDescent="0.35">
      <c r="A15" s="2"/>
      <c r="B15" s="7"/>
      <c r="C15" s="7"/>
      <c r="D15" s="7"/>
      <c r="E15" s="7"/>
      <c r="F15" s="7"/>
      <c r="G15" s="7"/>
      <c r="H15" s="7"/>
      <c r="I15" s="7"/>
      <c r="J15" s="7"/>
      <c r="K15" s="7"/>
      <c r="L15" s="7"/>
      <c r="M15" s="7"/>
    </row>
    <row r="16" spans="1:13" ht="15" hidden="1" thickBot="1" x14ac:dyDescent="0.4"/>
    <row r="17" spans="1:13" ht="33" hidden="1" customHeight="1" thickBot="1" x14ac:dyDescent="0.4">
      <c r="A17" s="78" t="s">
        <v>261</v>
      </c>
      <c r="B17" s="79"/>
      <c r="C17" s="79"/>
      <c r="D17" s="79"/>
      <c r="E17" s="79"/>
      <c r="F17" s="79"/>
      <c r="G17" s="79"/>
      <c r="H17" s="79"/>
      <c r="I17" s="79"/>
      <c r="J17" s="79"/>
      <c r="K17" s="79"/>
      <c r="L17" s="79"/>
      <c r="M17" s="80"/>
    </row>
    <row r="18" spans="1:13" ht="15" hidden="1" thickBot="1" x14ac:dyDescent="0.4">
      <c r="A18" s="9" t="s">
        <v>262</v>
      </c>
      <c r="B18" s="6">
        <v>44927</v>
      </c>
      <c r="C18" s="6">
        <v>44958</v>
      </c>
      <c r="D18" s="6">
        <v>44986</v>
      </c>
      <c r="E18" s="6">
        <v>45017</v>
      </c>
      <c r="F18" s="6">
        <v>45047</v>
      </c>
      <c r="G18" s="6">
        <v>45078</v>
      </c>
      <c r="H18" s="6">
        <v>45108</v>
      </c>
      <c r="I18" s="6">
        <v>45139</v>
      </c>
      <c r="J18" s="6">
        <v>45170</v>
      </c>
      <c r="K18" s="6">
        <v>45200</v>
      </c>
      <c r="L18" s="6">
        <v>45231</v>
      </c>
      <c r="M18" s="6">
        <v>45261</v>
      </c>
    </row>
    <row r="19" spans="1:13" hidden="1" x14ac:dyDescent="0.35">
      <c r="A19" s="2" t="s">
        <v>6</v>
      </c>
      <c r="B19" s="7"/>
      <c r="C19" s="7"/>
      <c r="D19" s="7"/>
      <c r="E19" s="7"/>
      <c r="F19" s="7"/>
      <c r="G19" s="7"/>
      <c r="H19" s="7"/>
      <c r="I19" s="7"/>
      <c r="J19" s="7"/>
      <c r="K19" s="7"/>
      <c r="L19" s="7"/>
      <c r="M19" s="7"/>
    </row>
    <row r="20" spans="1:13" hidden="1" x14ac:dyDescent="0.35">
      <c r="A20" s="2"/>
      <c r="B20" s="7"/>
      <c r="C20" s="7"/>
      <c r="D20" s="7"/>
      <c r="E20" s="7"/>
      <c r="F20" s="7"/>
      <c r="G20" s="7"/>
      <c r="H20" s="7"/>
      <c r="I20" s="7"/>
      <c r="J20" s="7"/>
      <c r="K20" s="7"/>
      <c r="L20" s="7"/>
      <c r="M20" s="7"/>
    </row>
    <row r="21" spans="1:13" hidden="1" x14ac:dyDescent="0.35">
      <c r="A21" s="2"/>
      <c r="B21" s="7"/>
      <c r="C21" s="7"/>
      <c r="D21" s="7"/>
      <c r="E21" s="7"/>
      <c r="F21" s="7"/>
      <c r="G21" s="7"/>
      <c r="H21" s="7"/>
      <c r="I21" s="7"/>
      <c r="J21" s="7"/>
      <c r="K21" s="7"/>
      <c r="L21" s="7"/>
      <c r="M21" s="7"/>
    </row>
    <row r="22" spans="1:13" ht="15" hidden="1" thickBot="1" x14ac:dyDescent="0.4"/>
    <row r="23" spans="1:13" ht="33" hidden="1" customHeight="1" thickBot="1" x14ac:dyDescent="0.4">
      <c r="A23" s="78" t="s">
        <v>261</v>
      </c>
      <c r="B23" s="79"/>
      <c r="C23" s="79"/>
      <c r="D23" s="79"/>
      <c r="E23" s="79"/>
      <c r="F23" s="79"/>
      <c r="G23" s="79"/>
      <c r="H23" s="79"/>
      <c r="I23" s="79"/>
      <c r="J23" s="79"/>
      <c r="K23" s="79"/>
      <c r="L23" s="79"/>
      <c r="M23" s="80"/>
    </row>
    <row r="24" spans="1:13" ht="15" hidden="1" thickBot="1" x14ac:dyDescent="0.4">
      <c r="A24" s="9" t="s">
        <v>262</v>
      </c>
      <c r="B24" s="6">
        <v>44927</v>
      </c>
      <c r="C24" s="6">
        <v>44958</v>
      </c>
      <c r="D24" s="6">
        <v>44986</v>
      </c>
      <c r="E24" s="6">
        <v>45017</v>
      </c>
      <c r="F24" s="6">
        <v>45047</v>
      </c>
      <c r="G24" s="6">
        <v>45078</v>
      </c>
      <c r="H24" s="6">
        <v>45108</v>
      </c>
      <c r="I24" s="6">
        <v>45139</v>
      </c>
      <c r="J24" s="6">
        <v>45170</v>
      </c>
      <c r="K24" s="6">
        <v>45200</v>
      </c>
      <c r="L24" s="6">
        <v>45231</v>
      </c>
      <c r="M24" s="6">
        <v>45261</v>
      </c>
    </row>
    <row r="25" spans="1:13" hidden="1" x14ac:dyDescent="0.35">
      <c r="A25" s="2" t="s">
        <v>7</v>
      </c>
      <c r="B25" s="7"/>
      <c r="C25" s="7"/>
      <c r="D25" s="7"/>
      <c r="E25" s="7"/>
      <c r="F25" s="7"/>
      <c r="G25" s="7"/>
      <c r="H25" s="7"/>
      <c r="I25" s="7"/>
      <c r="J25" s="7"/>
      <c r="K25" s="7"/>
      <c r="L25" s="7"/>
      <c r="M25" s="7"/>
    </row>
    <row r="26" spans="1:13" hidden="1" x14ac:dyDescent="0.35">
      <c r="A26" s="2"/>
      <c r="B26" s="7"/>
      <c r="C26" s="7"/>
      <c r="D26" s="7"/>
      <c r="E26" s="7"/>
      <c r="F26" s="7"/>
      <c r="G26" s="7"/>
      <c r="H26" s="7"/>
      <c r="I26" s="7"/>
      <c r="J26" s="7"/>
      <c r="K26" s="7"/>
      <c r="L26" s="7"/>
      <c r="M26" s="7"/>
    </row>
    <row r="27" spans="1:13" hidden="1" x14ac:dyDescent="0.35">
      <c r="A27" s="2"/>
      <c r="B27" s="7"/>
      <c r="C27" s="7"/>
      <c r="D27" s="7"/>
      <c r="E27" s="7"/>
      <c r="F27" s="7"/>
      <c r="G27" s="7"/>
      <c r="H27" s="7"/>
      <c r="I27" s="7"/>
      <c r="J27" s="7"/>
      <c r="K27" s="7"/>
      <c r="L27" s="7"/>
      <c r="M27" s="7"/>
    </row>
    <row r="28" spans="1:13" ht="15" hidden="1" thickBot="1" x14ac:dyDescent="0.4"/>
    <row r="29" spans="1:13" ht="33" hidden="1" customHeight="1" thickBot="1" x14ac:dyDescent="0.4">
      <c r="A29" s="78" t="s">
        <v>261</v>
      </c>
      <c r="B29" s="79"/>
      <c r="C29" s="79"/>
      <c r="D29" s="79"/>
      <c r="E29" s="79"/>
      <c r="F29" s="79"/>
      <c r="G29" s="79"/>
      <c r="H29" s="79"/>
      <c r="I29" s="79"/>
      <c r="J29" s="79"/>
      <c r="K29" s="79"/>
      <c r="L29" s="79"/>
      <c r="M29" s="80"/>
    </row>
    <row r="30" spans="1:13" ht="15" hidden="1" thickBot="1" x14ac:dyDescent="0.4">
      <c r="A30" s="9" t="s">
        <v>262</v>
      </c>
      <c r="B30" s="6">
        <v>44927</v>
      </c>
      <c r="C30" s="6">
        <v>44958</v>
      </c>
      <c r="D30" s="6">
        <v>44986</v>
      </c>
      <c r="E30" s="6">
        <v>45017</v>
      </c>
      <c r="F30" s="6">
        <v>45047</v>
      </c>
      <c r="G30" s="6">
        <v>45078</v>
      </c>
      <c r="H30" s="6">
        <v>45108</v>
      </c>
      <c r="I30" s="6">
        <v>45139</v>
      </c>
      <c r="J30" s="6">
        <v>45170</v>
      </c>
      <c r="K30" s="6">
        <v>45200</v>
      </c>
      <c r="L30" s="6">
        <v>45231</v>
      </c>
      <c r="M30" s="6">
        <v>45261</v>
      </c>
    </row>
    <row r="31" spans="1:13" hidden="1" x14ac:dyDescent="0.35">
      <c r="A31" s="2" t="s">
        <v>8</v>
      </c>
      <c r="B31" s="7"/>
      <c r="C31" s="7"/>
      <c r="D31" s="7"/>
      <c r="E31" s="7"/>
      <c r="F31" s="7"/>
      <c r="G31" s="7"/>
      <c r="H31" s="7"/>
      <c r="I31" s="7"/>
      <c r="J31" s="7"/>
      <c r="K31" s="7"/>
      <c r="L31" s="7"/>
      <c r="M31" s="7"/>
    </row>
    <row r="32" spans="1:13" hidden="1" x14ac:dyDescent="0.35">
      <c r="A32" s="2"/>
      <c r="B32" s="7"/>
      <c r="C32" s="7"/>
      <c r="D32" s="7"/>
      <c r="E32" s="7"/>
      <c r="F32" s="7"/>
      <c r="G32" s="7"/>
      <c r="H32" s="7"/>
      <c r="I32" s="7"/>
      <c r="J32" s="7"/>
      <c r="K32" s="7"/>
      <c r="L32" s="7"/>
      <c r="M32" s="7"/>
    </row>
    <row r="33" spans="1:13" hidden="1" x14ac:dyDescent="0.35">
      <c r="A33" s="2"/>
      <c r="B33" s="7"/>
      <c r="C33" s="7"/>
      <c r="D33" s="7"/>
      <c r="E33" s="7"/>
      <c r="F33" s="7"/>
      <c r="G33" s="7"/>
      <c r="H33" s="7"/>
      <c r="I33" s="7"/>
      <c r="J33" s="7"/>
      <c r="K33" s="7"/>
      <c r="L33" s="7"/>
      <c r="M33" s="7"/>
    </row>
    <row r="34" spans="1:13" ht="15" hidden="1" thickBot="1" x14ac:dyDescent="0.4"/>
    <row r="35" spans="1:13" ht="33" hidden="1" customHeight="1" thickBot="1" x14ac:dyDescent="0.4">
      <c r="A35" s="78" t="s">
        <v>261</v>
      </c>
      <c r="B35" s="79"/>
      <c r="C35" s="79"/>
      <c r="D35" s="79"/>
      <c r="E35" s="79"/>
      <c r="F35" s="79"/>
      <c r="G35" s="79"/>
      <c r="H35" s="79"/>
      <c r="I35" s="79"/>
      <c r="J35" s="79"/>
      <c r="K35" s="79"/>
      <c r="L35" s="79"/>
      <c r="M35" s="80"/>
    </row>
    <row r="36" spans="1:13" ht="15" hidden="1" thickBot="1" x14ac:dyDescent="0.4">
      <c r="A36" s="9" t="s">
        <v>262</v>
      </c>
      <c r="B36" s="6">
        <v>44927</v>
      </c>
      <c r="C36" s="6">
        <v>44958</v>
      </c>
      <c r="D36" s="6">
        <v>44986</v>
      </c>
      <c r="E36" s="6">
        <v>45017</v>
      </c>
      <c r="F36" s="6">
        <v>45047</v>
      </c>
      <c r="G36" s="6">
        <v>45078</v>
      </c>
      <c r="H36" s="6">
        <v>45108</v>
      </c>
      <c r="I36" s="6">
        <v>45139</v>
      </c>
      <c r="J36" s="6">
        <v>45170</v>
      </c>
      <c r="K36" s="6">
        <v>45200</v>
      </c>
      <c r="L36" s="6">
        <v>45231</v>
      </c>
      <c r="M36" s="6">
        <v>45261</v>
      </c>
    </row>
    <row r="37" spans="1:13" hidden="1" x14ac:dyDescent="0.35">
      <c r="A37" s="2" t="s">
        <v>9</v>
      </c>
      <c r="B37" s="7"/>
      <c r="C37" s="7"/>
      <c r="D37" s="7"/>
      <c r="E37" s="7"/>
      <c r="F37" s="7"/>
      <c r="G37" s="7"/>
      <c r="H37" s="7"/>
      <c r="I37" s="7"/>
      <c r="J37" s="7"/>
      <c r="K37" s="7"/>
      <c r="L37" s="7"/>
      <c r="M37" s="7"/>
    </row>
    <row r="38" spans="1:13" hidden="1" x14ac:dyDescent="0.35">
      <c r="A38" s="2"/>
      <c r="B38" s="7"/>
      <c r="C38" s="7"/>
      <c r="D38" s="7"/>
      <c r="E38" s="7"/>
      <c r="F38" s="7"/>
      <c r="G38" s="7"/>
      <c r="H38" s="7"/>
      <c r="I38" s="7"/>
      <c r="J38" s="7"/>
      <c r="K38" s="7"/>
      <c r="L38" s="7"/>
      <c r="M38" s="7"/>
    </row>
    <row r="39" spans="1:13" hidden="1" x14ac:dyDescent="0.35">
      <c r="A39" s="2"/>
      <c r="B39" s="7"/>
      <c r="C39" s="7"/>
      <c r="D39" s="7"/>
      <c r="E39" s="7"/>
      <c r="F39" s="7"/>
      <c r="G39" s="7"/>
      <c r="H39" s="7"/>
      <c r="I39" s="7"/>
      <c r="J39" s="7"/>
      <c r="K39" s="7"/>
      <c r="L39" s="7"/>
      <c r="M39" s="7"/>
    </row>
    <row r="40" spans="1:13" ht="15" hidden="1" thickBot="1" x14ac:dyDescent="0.4"/>
    <row r="41" spans="1:13" ht="33" hidden="1" customHeight="1" thickBot="1" x14ac:dyDescent="0.4">
      <c r="A41" s="78" t="s">
        <v>261</v>
      </c>
      <c r="B41" s="79"/>
      <c r="C41" s="79"/>
      <c r="D41" s="79"/>
      <c r="E41" s="79"/>
      <c r="F41" s="79"/>
      <c r="G41" s="79"/>
      <c r="H41" s="79"/>
      <c r="I41" s="79"/>
      <c r="J41" s="79"/>
      <c r="K41" s="79"/>
      <c r="L41" s="79"/>
      <c r="M41" s="80"/>
    </row>
    <row r="42" spans="1:13" ht="15" hidden="1" thickBot="1" x14ac:dyDescent="0.4">
      <c r="A42" s="9" t="s">
        <v>262</v>
      </c>
      <c r="B42" s="6">
        <v>44927</v>
      </c>
      <c r="C42" s="6">
        <v>44958</v>
      </c>
      <c r="D42" s="6">
        <v>44986</v>
      </c>
      <c r="E42" s="6">
        <v>45017</v>
      </c>
      <c r="F42" s="6">
        <v>45047</v>
      </c>
      <c r="G42" s="6">
        <v>45078</v>
      </c>
      <c r="H42" s="6">
        <v>45108</v>
      </c>
      <c r="I42" s="6">
        <v>45139</v>
      </c>
      <c r="J42" s="6">
        <v>45170</v>
      </c>
      <c r="K42" s="6">
        <v>45200</v>
      </c>
      <c r="L42" s="6">
        <v>45231</v>
      </c>
      <c r="M42" s="6">
        <v>45261</v>
      </c>
    </row>
    <row r="43" spans="1:13" hidden="1" x14ac:dyDescent="0.35">
      <c r="A43" s="2" t="s">
        <v>10</v>
      </c>
      <c r="B43" s="7"/>
      <c r="C43" s="7"/>
      <c r="D43" s="7"/>
      <c r="E43" s="7"/>
      <c r="F43" s="7"/>
      <c r="G43" s="7"/>
      <c r="H43" s="7"/>
      <c r="I43" s="7"/>
      <c r="J43" s="7"/>
      <c r="K43" s="7"/>
      <c r="L43" s="7"/>
      <c r="M43" s="7"/>
    </row>
    <row r="44" spans="1:13" hidden="1" x14ac:dyDescent="0.35">
      <c r="A44" s="2"/>
      <c r="B44" s="7"/>
      <c r="C44" s="7"/>
      <c r="D44" s="7"/>
      <c r="E44" s="7"/>
      <c r="F44" s="7"/>
      <c r="G44" s="7"/>
      <c r="H44" s="7"/>
      <c r="I44" s="7"/>
      <c r="J44" s="7"/>
      <c r="K44" s="7"/>
      <c r="L44" s="7"/>
      <c r="M44" s="7"/>
    </row>
    <row r="45" spans="1:13" hidden="1" x14ac:dyDescent="0.35">
      <c r="A45" s="2"/>
      <c r="B45" s="7"/>
      <c r="C45" s="7"/>
      <c r="D45" s="7"/>
      <c r="E45" s="7"/>
      <c r="F45" s="7"/>
      <c r="G45" s="7"/>
      <c r="H45" s="7"/>
      <c r="I45" s="7"/>
      <c r="J45" s="7"/>
      <c r="K45" s="7"/>
      <c r="L45" s="7"/>
      <c r="M45" s="7"/>
    </row>
    <row r="46" spans="1:13" ht="15" hidden="1" thickBot="1" x14ac:dyDescent="0.4"/>
    <row r="47" spans="1:13" ht="33" hidden="1" customHeight="1" thickBot="1" x14ac:dyDescent="0.4">
      <c r="A47" s="78" t="s">
        <v>261</v>
      </c>
      <c r="B47" s="79"/>
      <c r="C47" s="79"/>
      <c r="D47" s="79"/>
      <c r="E47" s="79"/>
      <c r="F47" s="79"/>
      <c r="G47" s="79"/>
      <c r="H47" s="79"/>
      <c r="I47" s="79"/>
      <c r="J47" s="79"/>
      <c r="K47" s="79"/>
      <c r="L47" s="79"/>
      <c r="M47" s="80"/>
    </row>
    <row r="48" spans="1:13" ht="15" hidden="1" thickBot="1" x14ac:dyDescent="0.4">
      <c r="A48" s="9" t="s">
        <v>262</v>
      </c>
      <c r="B48" s="6">
        <v>44927</v>
      </c>
      <c r="C48" s="6">
        <v>44958</v>
      </c>
      <c r="D48" s="6">
        <v>44986</v>
      </c>
      <c r="E48" s="6">
        <v>45017</v>
      </c>
      <c r="F48" s="6">
        <v>45047</v>
      </c>
      <c r="G48" s="6">
        <v>45078</v>
      </c>
      <c r="H48" s="6">
        <v>45108</v>
      </c>
      <c r="I48" s="6">
        <v>45139</v>
      </c>
      <c r="J48" s="6">
        <v>45170</v>
      </c>
      <c r="K48" s="6">
        <v>45200</v>
      </c>
      <c r="L48" s="6">
        <v>45231</v>
      </c>
      <c r="M48" s="6">
        <v>45261</v>
      </c>
    </row>
    <row r="49" spans="1:13" hidden="1" x14ac:dyDescent="0.35">
      <c r="A49" s="2" t="s">
        <v>11</v>
      </c>
      <c r="B49" s="7"/>
      <c r="C49" s="7"/>
      <c r="D49" s="7"/>
      <c r="E49" s="7"/>
      <c r="F49" s="7"/>
      <c r="G49" s="7"/>
      <c r="H49" s="7"/>
      <c r="I49" s="7"/>
      <c r="J49" s="7"/>
      <c r="K49" s="7"/>
      <c r="L49" s="7"/>
      <c r="M49" s="7"/>
    </row>
    <row r="50" spans="1:13" hidden="1" x14ac:dyDescent="0.35">
      <c r="A50" s="2"/>
      <c r="B50" s="7"/>
      <c r="C50" s="7"/>
      <c r="D50" s="7"/>
      <c r="E50" s="7"/>
      <c r="F50" s="7"/>
      <c r="G50" s="7"/>
      <c r="H50" s="7"/>
      <c r="I50" s="7"/>
      <c r="J50" s="7"/>
      <c r="K50" s="7"/>
      <c r="L50" s="7"/>
      <c r="M50" s="7"/>
    </row>
    <row r="51" spans="1:13" hidden="1" x14ac:dyDescent="0.35">
      <c r="A51" s="2"/>
      <c r="B51" s="7"/>
      <c r="C51" s="7"/>
      <c r="D51" s="7"/>
      <c r="E51" s="7"/>
      <c r="F51" s="7"/>
      <c r="G51" s="7"/>
      <c r="H51" s="7"/>
      <c r="I51" s="7"/>
      <c r="J51" s="7"/>
      <c r="K51" s="7"/>
      <c r="L51" s="7"/>
      <c r="M51" s="7"/>
    </row>
    <row r="52" spans="1:13" ht="15" hidden="1" thickBot="1" x14ac:dyDescent="0.4"/>
    <row r="53" spans="1:13" ht="33" hidden="1" customHeight="1" thickBot="1" x14ac:dyDescent="0.4">
      <c r="A53" s="78" t="s">
        <v>261</v>
      </c>
      <c r="B53" s="79"/>
      <c r="C53" s="79"/>
      <c r="D53" s="79"/>
      <c r="E53" s="79"/>
      <c r="F53" s="79"/>
      <c r="G53" s="79"/>
      <c r="H53" s="79"/>
      <c r="I53" s="79"/>
      <c r="J53" s="79"/>
      <c r="K53" s="79"/>
      <c r="L53" s="79"/>
      <c r="M53" s="80"/>
    </row>
    <row r="54" spans="1:13" ht="15" hidden="1" thickBot="1" x14ac:dyDescent="0.4">
      <c r="A54" s="9" t="s">
        <v>263</v>
      </c>
      <c r="B54" s="6">
        <v>44927</v>
      </c>
      <c r="C54" s="6">
        <v>44958</v>
      </c>
      <c r="D54" s="6">
        <v>44986</v>
      </c>
      <c r="E54" s="6">
        <v>45017</v>
      </c>
      <c r="F54" s="6">
        <v>45047</v>
      </c>
      <c r="G54" s="6">
        <v>45078</v>
      </c>
      <c r="H54" s="6">
        <v>45108</v>
      </c>
      <c r="I54" s="6">
        <v>45139</v>
      </c>
      <c r="J54" s="6">
        <v>45170</v>
      </c>
      <c r="K54" s="6">
        <v>45200</v>
      </c>
      <c r="L54" s="6">
        <v>45231</v>
      </c>
      <c r="M54" s="6">
        <v>45261</v>
      </c>
    </row>
    <row r="55" spans="1:13" hidden="1" x14ac:dyDescent="0.35">
      <c r="A55" s="2" t="s">
        <v>13</v>
      </c>
      <c r="B55" s="7"/>
      <c r="C55" s="7"/>
      <c r="D55" s="7"/>
      <c r="E55" s="7"/>
      <c r="F55" s="7"/>
      <c r="G55" s="7"/>
      <c r="H55" s="7"/>
      <c r="I55" s="7"/>
      <c r="J55" s="7"/>
      <c r="K55" s="7"/>
      <c r="L55" s="7"/>
      <c r="M55" s="7"/>
    </row>
    <row r="56" spans="1:13" hidden="1" x14ac:dyDescent="0.35">
      <c r="A56" s="2"/>
      <c r="B56" s="7"/>
      <c r="C56" s="7"/>
      <c r="D56" s="7"/>
      <c r="E56" s="7"/>
      <c r="F56" s="7"/>
      <c r="G56" s="7"/>
      <c r="H56" s="7"/>
      <c r="I56" s="7"/>
      <c r="J56" s="7"/>
      <c r="K56" s="7"/>
      <c r="L56" s="7"/>
      <c r="M56" s="7"/>
    </row>
    <row r="57" spans="1:13" hidden="1" x14ac:dyDescent="0.35">
      <c r="A57" s="2"/>
      <c r="B57" s="7"/>
      <c r="C57" s="7"/>
      <c r="D57" s="7"/>
      <c r="E57" s="7"/>
      <c r="F57" s="7"/>
      <c r="G57" s="7"/>
      <c r="H57" s="7"/>
      <c r="I57" s="7"/>
      <c r="J57" s="7"/>
      <c r="K57" s="7"/>
      <c r="L57" s="7"/>
      <c r="M57" s="7"/>
    </row>
    <row r="58" spans="1:13" ht="15" hidden="1" thickBot="1" x14ac:dyDescent="0.4"/>
    <row r="59" spans="1:13" ht="33" hidden="1" customHeight="1" thickBot="1" x14ac:dyDescent="0.4">
      <c r="A59" s="78" t="s">
        <v>261</v>
      </c>
      <c r="B59" s="79"/>
      <c r="C59" s="79"/>
      <c r="D59" s="79"/>
      <c r="E59" s="79"/>
      <c r="F59" s="79"/>
      <c r="G59" s="79"/>
      <c r="H59" s="79"/>
      <c r="I59" s="79"/>
      <c r="J59" s="79"/>
      <c r="K59" s="79"/>
      <c r="L59" s="79"/>
      <c r="M59" s="80"/>
    </row>
    <row r="60" spans="1:13" ht="15" hidden="1" thickBot="1" x14ac:dyDescent="0.4">
      <c r="A60" s="9" t="s">
        <v>263</v>
      </c>
      <c r="B60" s="6">
        <v>44927</v>
      </c>
      <c r="C60" s="6">
        <v>44958</v>
      </c>
      <c r="D60" s="6">
        <v>44986</v>
      </c>
      <c r="E60" s="6">
        <v>45017</v>
      </c>
      <c r="F60" s="6">
        <v>45047</v>
      </c>
      <c r="G60" s="6">
        <v>45078</v>
      </c>
      <c r="H60" s="6">
        <v>45108</v>
      </c>
      <c r="I60" s="6">
        <v>45139</v>
      </c>
      <c r="J60" s="6">
        <v>45170</v>
      </c>
      <c r="K60" s="6">
        <v>45200</v>
      </c>
      <c r="L60" s="6">
        <v>45231</v>
      </c>
      <c r="M60" s="6">
        <v>45261</v>
      </c>
    </row>
    <row r="61" spans="1:13" hidden="1" x14ac:dyDescent="0.35">
      <c r="A61" s="2" t="s">
        <v>14</v>
      </c>
      <c r="B61" s="7"/>
      <c r="C61" s="7"/>
      <c r="D61" s="7"/>
      <c r="E61" s="7"/>
      <c r="F61" s="7"/>
      <c r="G61" s="7"/>
      <c r="H61" s="7"/>
      <c r="I61" s="7"/>
      <c r="J61" s="7"/>
      <c r="K61" s="7"/>
      <c r="L61" s="7"/>
      <c r="M61" s="7"/>
    </row>
    <row r="62" spans="1:13" hidden="1" x14ac:dyDescent="0.35">
      <c r="A62" s="2"/>
      <c r="B62" s="7"/>
      <c r="C62" s="7"/>
      <c r="D62" s="7"/>
      <c r="E62" s="7"/>
      <c r="F62" s="7"/>
      <c r="G62" s="7"/>
      <c r="H62" s="7"/>
      <c r="I62" s="7"/>
      <c r="J62" s="7"/>
      <c r="K62" s="7"/>
      <c r="L62" s="7"/>
      <c r="M62" s="7"/>
    </row>
    <row r="63" spans="1:13" x14ac:dyDescent="0.35">
      <c r="A63" s="2"/>
      <c r="B63" s="7"/>
      <c r="C63" s="7"/>
      <c r="D63" s="7"/>
      <c r="E63" s="7"/>
      <c r="F63" s="7"/>
      <c r="G63" s="7"/>
      <c r="H63" s="7"/>
      <c r="I63" s="7"/>
      <c r="J63" s="7"/>
      <c r="K63" s="7"/>
      <c r="L63" s="7"/>
      <c r="M63" s="7"/>
    </row>
    <row r="64" spans="1:13" ht="15" hidden="1" thickBot="1" x14ac:dyDescent="0.4"/>
    <row r="65" spans="1:13" ht="33" hidden="1" customHeight="1" thickBot="1" x14ac:dyDescent="0.4">
      <c r="A65" s="78" t="s">
        <v>261</v>
      </c>
      <c r="B65" s="79"/>
      <c r="C65" s="79"/>
      <c r="D65" s="79"/>
      <c r="E65" s="79"/>
      <c r="F65" s="79"/>
      <c r="G65" s="79"/>
      <c r="H65" s="79"/>
      <c r="I65" s="79"/>
      <c r="J65" s="79"/>
      <c r="K65" s="79"/>
      <c r="L65" s="79"/>
      <c r="M65" s="80"/>
    </row>
    <row r="66" spans="1:13" ht="15" hidden="1" thickBot="1" x14ac:dyDescent="0.4">
      <c r="A66" s="9" t="s">
        <v>264</v>
      </c>
      <c r="B66" s="6">
        <v>44927</v>
      </c>
      <c r="C66" s="6">
        <v>44958</v>
      </c>
      <c r="D66" s="6">
        <v>44986</v>
      </c>
      <c r="E66" s="6">
        <v>45017</v>
      </c>
      <c r="F66" s="6">
        <v>45047</v>
      </c>
      <c r="G66" s="6">
        <v>45078</v>
      </c>
      <c r="H66" s="6">
        <v>45108</v>
      </c>
      <c r="I66" s="6">
        <v>45139</v>
      </c>
      <c r="J66" s="6">
        <v>45170</v>
      </c>
      <c r="K66" s="6">
        <v>45200</v>
      </c>
      <c r="L66" s="6">
        <v>45231</v>
      </c>
      <c r="M66" s="6">
        <v>45261</v>
      </c>
    </row>
    <row r="67" spans="1:13" hidden="1" x14ac:dyDescent="0.35">
      <c r="A67" s="2" t="s">
        <v>16</v>
      </c>
      <c r="B67" s="7"/>
      <c r="C67" s="7"/>
      <c r="D67" s="7"/>
      <c r="E67" s="7"/>
      <c r="F67" s="7"/>
      <c r="G67" s="7"/>
      <c r="H67" s="7"/>
      <c r="I67" s="7"/>
      <c r="J67" s="7"/>
      <c r="K67" s="7"/>
      <c r="L67" s="7"/>
      <c r="M67" s="7"/>
    </row>
    <row r="68" spans="1:13" hidden="1" x14ac:dyDescent="0.35">
      <c r="A68" s="2"/>
      <c r="B68" s="7"/>
      <c r="C68" s="7"/>
      <c r="D68" s="7"/>
      <c r="E68" s="7"/>
      <c r="F68" s="7"/>
      <c r="G68" s="7"/>
      <c r="H68" s="7"/>
      <c r="I68" s="7"/>
      <c r="J68" s="7"/>
      <c r="K68" s="7"/>
      <c r="L68" s="7"/>
      <c r="M68" s="7"/>
    </row>
    <row r="69" spans="1:13" hidden="1" x14ac:dyDescent="0.35">
      <c r="A69" s="2"/>
      <c r="B69" s="7"/>
      <c r="C69" s="7"/>
      <c r="D69" s="7"/>
      <c r="E69" s="7"/>
      <c r="F69" s="7"/>
      <c r="G69" s="7"/>
      <c r="H69" s="7"/>
      <c r="I69" s="7"/>
      <c r="J69" s="7"/>
      <c r="K69" s="7"/>
      <c r="L69" s="7"/>
      <c r="M69" s="7"/>
    </row>
    <row r="70" spans="1:13" ht="15" hidden="1" thickBot="1" x14ac:dyDescent="0.4"/>
    <row r="71" spans="1:13" ht="33" hidden="1" customHeight="1" thickBot="1" x14ac:dyDescent="0.4">
      <c r="A71" s="78" t="s">
        <v>261</v>
      </c>
      <c r="B71" s="79"/>
      <c r="C71" s="79"/>
      <c r="D71" s="79"/>
      <c r="E71" s="79"/>
      <c r="F71" s="79"/>
      <c r="G71" s="79"/>
      <c r="H71" s="79"/>
      <c r="I71" s="79"/>
      <c r="J71" s="79"/>
      <c r="K71" s="79"/>
      <c r="L71" s="79"/>
      <c r="M71" s="80"/>
    </row>
    <row r="72" spans="1:13" ht="15" hidden="1" thickBot="1" x14ac:dyDescent="0.4">
      <c r="A72" s="9" t="s">
        <v>264</v>
      </c>
      <c r="B72" s="6">
        <v>44927</v>
      </c>
      <c r="C72" s="6">
        <v>44958</v>
      </c>
      <c r="D72" s="6">
        <v>44986</v>
      </c>
      <c r="E72" s="6">
        <v>45017</v>
      </c>
      <c r="F72" s="6">
        <v>45047</v>
      </c>
      <c r="G72" s="6">
        <v>45078</v>
      </c>
      <c r="H72" s="6">
        <v>45108</v>
      </c>
      <c r="I72" s="6">
        <v>45139</v>
      </c>
      <c r="J72" s="6">
        <v>45170</v>
      </c>
      <c r="K72" s="6">
        <v>45200</v>
      </c>
      <c r="L72" s="6">
        <v>45231</v>
      </c>
      <c r="M72" s="6">
        <v>45261</v>
      </c>
    </row>
    <row r="73" spans="1:13" hidden="1" x14ac:dyDescent="0.35">
      <c r="A73" s="2" t="s">
        <v>17</v>
      </c>
      <c r="B73" s="7"/>
      <c r="C73" s="7"/>
      <c r="D73" s="7"/>
      <c r="E73" s="7"/>
      <c r="F73" s="7"/>
      <c r="G73" s="7"/>
      <c r="H73" s="7"/>
      <c r="I73" s="7"/>
      <c r="J73" s="7"/>
      <c r="K73" s="7"/>
      <c r="L73" s="7"/>
      <c r="M73" s="7"/>
    </row>
    <row r="74" spans="1:13" hidden="1" x14ac:dyDescent="0.35">
      <c r="A74" s="2"/>
      <c r="B74" s="7"/>
      <c r="C74" s="7"/>
      <c r="D74" s="7"/>
      <c r="E74" s="7"/>
      <c r="F74" s="7"/>
      <c r="G74" s="7"/>
      <c r="H74" s="7"/>
      <c r="I74" s="7"/>
      <c r="J74" s="7"/>
      <c r="K74" s="7"/>
      <c r="L74" s="7"/>
      <c r="M74" s="7"/>
    </row>
    <row r="75" spans="1:13" hidden="1" x14ac:dyDescent="0.35">
      <c r="A75" s="2"/>
      <c r="B75" s="7"/>
      <c r="C75" s="7"/>
      <c r="D75" s="7"/>
      <c r="E75" s="7"/>
      <c r="F75" s="7"/>
      <c r="G75" s="7"/>
      <c r="H75" s="7"/>
      <c r="I75" s="7"/>
      <c r="J75" s="7"/>
      <c r="K75" s="7"/>
      <c r="L75" s="7"/>
      <c r="M75" s="7"/>
    </row>
    <row r="76" spans="1:13" ht="15" hidden="1" thickBot="1" x14ac:dyDescent="0.4"/>
    <row r="77" spans="1:13" ht="33" hidden="1" customHeight="1" thickBot="1" x14ac:dyDescent="0.4">
      <c r="A77" s="78" t="s">
        <v>261</v>
      </c>
      <c r="B77" s="79"/>
      <c r="C77" s="79"/>
      <c r="D77" s="79"/>
      <c r="E77" s="79"/>
      <c r="F77" s="79"/>
      <c r="G77" s="79"/>
      <c r="H77" s="79"/>
      <c r="I77" s="79"/>
      <c r="J77" s="79"/>
      <c r="K77" s="79"/>
      <c r="L77" s="79"/>
      <c r="M77" s="80"/>
    </row>
    <row r="78" spans="1:13" ht="15" hidden="1" thickBot="1" x14ac:dyDescent="0.4">
      <c r="A78" s="9" t="s">
        <v>264</v>
      </c>
      <c r="B78" s="6">
        <v>44927</v>
      </c>
      <c r="C78" s="6">
        <v>44958</v>
      </c>
      <c r="D78" s="6">
        <v>44986</v>
      </c>
      <c r="E78" s="6">
        <v>45017</v>
      </c>
      <c r="F78" s="6">
        <v>45047</v>
      </c>
      <c r="G78" s="6">
        <v>45078</v>
      </c>
      <c r="H78" s="6">
        <v>45108</v>
      </c>
      <c r="I78" s="6">
        <v>45139</v>
      </c>
      <c r="J78" s="6">
        <v>45170</v>
      </c>
      <c r="K78" s="6">
        <v>45200</v>
      </c>
      <c r="L78" s="6">
        <v>45231</v>
      </c>
      <c r="M78" s="6">
        <v>45261</v>
      </c>
    </row>
    <row r="79" spans="1:13" hidden="1" x14ac:dyDescent="0.35">
      <c r="A79" s="2" t="s">
        <v>18</v>
      </c>
      <c r="B79" s="7"/>
      <c r="C79" s="7"/>
      <c r="D79" s="7"/>
      <c r="E79" s="7"/>
      <c r="F79" s="7"/>
      <c r="G79" s="7"/>
      <c r="H79" s="7"/>
      <c r="I79" s="7"/>
      <c r="J79" s="7"/>
      <c r="K79" s="7"/>
      <c r="L79" s="7"/>
      <c r="M79" s="7"/>
    </row>
    <row r="80" spans="1:13" hidden="1" x14ac:dyDescent="0.35">
      <c r="A80" s="2"/>
      <c r="B80" s="7"/>
      <c r="C80" s="7"/>
      <c r="D80" s="7"/>
      <c r="E80" s="7"/>
      <c r="F80" s="7"/>
      <c r="G80" s="7"/>
      <c r="H80" s="7"/>
      <c r="I80" s="7"/>
      <c r="J80" s="7"/>
      <c r="K80" s="7"/>
      <c r="L80" s="7"/>
      <c r="M80" s="7"/>
    </row>
    <row r="81" spans="1:13" hidden="1" x14ac:dyDescent="0.35">
      <c r="A81" s="2"/>
      <c r="B81" s="7"/>
      <c r="C81" s="7"/>
      <c r="D81" s="7"/>
      <c r="E81" s="7"/>
      <c r="F81" s="7"/>
      <c r="G81" s="7"/>
      <c r="H81" s="7"/>
      <c r="I81" s="7"/>
      <c r="J81" s="7"/>
      <c r="K81" s="7"/>
      <c r="L81" s="7"/>
      <c r="M81" s="7"/>
    </row>
    <row r="82" spans="1:13" ht="15" hidden="1" thickBot="1" x14ac:dyDescent="0.4"/>
    <row r="83" spans="1:13" ht="33" hidden="1" customHeight="1" thickBot="1" x14ac:dyDescent="0.4">
      <c r="A83" s="78" t="s">
        <v>261</v>
      </c>
      <c r="B83" s="79"/>
      <c r="C83" s="79"/>
      <c r="D83" s="79"/>
      <c r="E83" s="79"/>
      <c r="F83" s="79"/>
      <c r="G83" s="79"/>
      <c r="H83" s="79"/>
      <c r="I83" s="79"/>
      <c r="J83" s="79"/>
      <c r="K83" s="79"/>
      <c r="L83" s="79"/>
      <c r="M83" s="80"/>
    </row>
    <row r="84" spans="1:13" ht="15" hidden="1" thickBot="1" x14ac:dyDescent="0.4">
      <c r="A84" s="9" t="s">
        <v>264</v>
      </c>
      <c r="B84" s="6">
        <v>44927</v>
      </c>
      <c r="C84" s="6">
        <v>44958</v>
      </c>
      <c r="D84" s="6">
        <v>44986</v>
      </c>
      <c r="E84" s="6">
        <v>45017</v>
      </c>
      <c r="F84" s="6">
        <v>45047</v>
      </c>
      <c r="G84" s="6">
        <v>45078</v>
      </c>
      <c r="H84" s="6">
        <v>45108</v>
      </c>
      <c r="I84" s="6">
        <v>45139</v>
      </c>
      <c r="J84" s="6">
        <v>45170</v>
      </c>
      <c r="K84" s="6">
        <v>45200</v>
      </c>
      <c r="L84" s="6">
        <v>45231</v>
      </c>
      <c r="M84" s="6">
        <v>45261</v>
      </c>
    </row>
    <row r="85" spans="1:13" hidden="1" x14ac:dyDescent="0.35">
      <c r="A85" s="2" t="s">
        <v>19</v>
      </c>
      <c r="B85" s="7"/>
      <c r="C85" s="7"/>
      <c r="D85" s="7"/>
      <c r="E85" s="7"/>
      <c r="F85" s="7"/>
      <c r="G85" s="7"/>
      <c r="H85" s="7"/>
      <c r="I85" s="7"/>
      <c r="J85" s="7"/>
      <c r="K85" s="7"/>
      <c r="L85" s="7"/>
      <c r="M85" s="7"/>
    </row>
    <row r="86" spans="1:13" hidden="1" x14ac:dyDescent="0.35">
      <c r="A86" s="2"/>
      <c r="B86" s="7"/>
      <c r="C86" s="7"/>
      <c r="D86" s="7"/>
      <c r="E86" s="7"/>
      <c r="F86" s="7"/>
      <c r="G86" s="7"/>
      <c r="H86" s="7"/>
      <c r="I86" s="7"/>
      <c r="J86" s="7"/>
      <c r="K86" s="7"/>
      <c r="L86" s="7"/>
      <c r="M86" s="7"/>
    </row>
    <row r="87" spans="1:13" hidden="1" x14ac:dyDescent="0.35">
      <c r="A87" s="2"/>
      <c r="B87" s="7"/>
      <c r="C87" s="7"/>
      <c r="D87" s="7"/>
      <c r="E87" s="7"/>
      <c r="F87" s="7"/>
      <c r="G87" s="7"/>
      <c r="H87" s="7"/>
      <c r="I87" s="7"/>
      <c r="J87" s="7"/>
      <c r="K87" s="7"/>
      <c r="L87" s="7"/>
      <c r="M87" s="7"/>
    </row>
    <row r="88" spans="1:13" ht="15" hidden="1" thickBot="1" x14ac:dyDescent="0.4"/>
    <row r="89" spans="1:13" ht="33" hidden="1" customHeight="1" thickBot="1" x14ac:dyDescent="0.4">
      <c r="A89" s="78" t="s">
        <v>261</v>
      </c>
      <c r="B89" s="79"/>
      <c r="C89" s="79"/>
      <c r="D89" s="79"/>
      <c r="E89" s="79"/>
      <c r="F89" s="79"/>
      <c r="G89" s="79"/>
      <c r="H89" s="79"/>
      <c r="I89" s="79"/>
      <c r="J89" s="79"/>
      <c r="K89" s="79"/>
      <c r="L89" s="79"/>
      <c r="M89" s="80"/>
    </row>
    <row r="90" spans="1:13" ht="15" hidden="1" thickBot="1" x14ac:dyDescent="0.4">
      <c r="A90" s="9" t="s">
        <v>264</v>
      </c>
      <c r="B90" s="6">
        <v>44927</v>
      </c>
      <c r="C90" s="6">
        <v>44958</v>
      </c>
      <c r="D90" s="6">
        <v>44986</v>
      </c>
      <c r="E90" s="6">
        <v>45017</v>
      </c>
      <c r="F90" s="6">
        <v>45047</v>
      </c>
      <c r="G90" s="6">
        <v>45078</v>
      </c>
      <c r="H90" s="6">
        <v>45108</v>
      </c>
      <c r="I90" s="6">
        <v>45139</v>
      </c>
      <c r="J90" s="6">
        <v>45170</v>
      </c>
      <c r="K90" s="6">
        <v>45200</v>
      </c>
      <c r="L90" s="6">
        <v>45231</v>
      </c>
      <c r="M90" s="6">
        <v>45261</v>
      </c>
    </row>
    <row r="91" spans="1:13" hidden="1" x14ac:dyDescent="0.35">
      <c r="A91" s="2" t="s">
        <v>20</v>
      </c>
      <c r="B91" s="7"/>
      <c r="C91" s="7"/>
      <c r="D91" s="7"/>
      <c r="E91" s="7"/>
      <c r="F91" s="7"/>
      <c r="G91" s="7"/>
      <c r="H91" s="7"/>
      <c r="I91" s="7"/>
      <c r="J91" s="7"/>
      <c r="K91" s="7"/>
      <c r="L91" s="7"/>
      <c r="M91" s="7"/>
    </row>
    <row r="94" spans="1:13" ht="15" hidden="1" thickBot="1" x14ac:dyDescent="0.4"/>
    <row r="95" spans="1:13" ht="33" hidden="1" customHeight="1" thickBot="1" x14ac:dyDescent="0.4">
      <c r="A95" s="78" t="s">
        <v>261</v>
      </c>
      <c r="B95" s="79"/>
      <c r="C95" s="79"/>
      <c r="D95" s="79"/>
      <c r="E95" s="79"/>
      <c r="F95" s="79"/>
      <c r="G95" s="79"/>
      <c r="H95" s="79"/>
      <c r="I95" s="79"/>
      <c r="J95" s="79"/>
      <c r="K95" s="79"/>
      <c r="L95" s="79"/>
      <c r="M95" s="80"/>
    </row>
    <row r="96" spans="1:13" ht="15" hidden="1" thickBot="1" x14ac:dyDescent="0.4">
      <c r="A96" s="9" t="s">
        <v>265</v>
      </c>
      <c r="B96" s="6">
        <v>44927</v>
      </c>
      <c r="C96" s="6">
        <v>44958</v>
      </c>
      <c r="D96" s="6">
        <v>44986</v>
      </c>
      <c r="E96" s="6">
        <v>45017</v>
      </c>
      <c r="F96" s="6">
        <v>45047</v>
      </c>
      <c r="G96" s="6">
        <v>45078</v>
      </c>
      <c r="H96" s="6">
        <v>45108</v>
      </c>
      <c r="I96" s="6">
        <v>45139</v>
      </c>
      <c r="J96" s="6">
        <v>45170</v>
      </c>
      <c r="K96" s="6">
        <v>45200</v>
      </c>
      <c r="L96" s="6">
        <v>45231</v>
      </c>
      <c r="M96" s="6">
        <v>45261</v>
      </c>
    </row>
    <row r="97" spans="1:13" hidden="1" x14ac:dyDescent="0.35">
      <c r="A97" s="2" t="s">
        <v>22</v>
      </c>
      <c r="B97" s="7"/>
      <c r="C97" s="7"/>
      <c r="D97" s="7"/>
      <c r="E97" s="7"/>
      <c r="F97" s="7"/>
      <c r="G97" s="7"/>
      <c r="H97" s="7"/>
      <c r="I97" s="7"/>
      <c r="J97" s="7"/>
      <c r="K97" s="7"/>
      <c r="L97" s="7"/>
      <c r="M97" s="7"/>
    </row>
    <row r="99" spans="1:13" ht="15" hidden="1" thickBot="1" x14ac:dyDescent="0.4"/>
    <row r="100" spans="1:13" ht="33" hidden="1" customHeight="1" thickBot="1" x14ac:dyDescent="0.4">
      <c r="A100" s="78" t="s">
        <v>261</v>
      </c>
      <c r="B100" s="79"/>
      <c r="C100" s="79"/>
      <c r="D100" s="79"/>
      <c r="E100" s="79"/>
      <c r="F100" s="79"/>
      <c r="G100" s="79"/>
      <c r="H100" s="79"/>
      <c r="I100" s="79"/>
      <c r="J100" s="79"/>
      <c r="K100" s="79"/>
      <c r="L100" s="79"/>
      <c r="M100" s="80"/>
    </row>
    <row r="101" spans="1:13" ht="15" hidden="1" thickBot="1" x14ac:dyDescent="0.4">
      <c r="A101" s="9" t="s">
        <v>265</v>
      </c>
      <c r="B101" s="6">
        <v>44927</v>
      </c>
      <c r="C101" s="6">
        <v>44958</v>
      </c>
      <c r="D101" s="6">
        <v>44986</v>
      </c>
      <c r="E101" s="6">
        <v>45017</v>
      </c>
      <c r="F101" s="6">
        <v>45047</v>
      </c>
      <c r="G101" s="6">
        <v>45078</v>
      </c>
      <c r="H101" s="6">
        <v>45108</v>
      </c>
      <c r="I101" s="6">
        <v>45139</v>
      </c>
      <c r="J101" s="6">
        <v>45170</v>
      </c>
      <c r="K101" s="6">
        <v>45200</v>
      </c>
      <c r="L101" s="6">
        <v>45231</v>
      </c>
      <c r="M101" s="6">
        <v>45261</v>
      </c>
    </row>
    <row r="102" spans="1:13" hidden="1" x14ac:dyDescent="0.35">
      <c r="A102" s="2" t="s">
        <v>23</v>
      </c>
      <c r="B102" s="7"/>
      <c r="C102" s="7"/>
      <c r="D102" s="7"/>
      <c r="E102" s="7"/>
      <c r="F102" s="7"/>
      <c r="G102" s="7"/>
      <c r="H102" s="7"/>
      <c r="I102" s="7"/>
      <c r="J102" s="7"/>
      <c r="K102" s="7"/>
      <c r="L102" s="7"/>
      <c r="M102" s="7"/>
    </row>
    <row r="104" spans="1:13" ht="15" hidden="1" thickBot="1" x14ac:dyDescent="0.4"/>
    <row r="105" spans="1:13" ht="33" hidden="1" customHeight="1" thickBot="1" x14ac:dyDescent="0.4">
      <c r="A105" s="78" t="s">
        <v>261</v>
      </c>
      <c r="B105" s="79"/>
      <c r="C105" s="79"/>
      <c r="D105" s="79"/>
      <c r="E105" s="79"/>
      <c r="F105" s="79"/>
      <c r="G105" s="79"/>
      <c r="H105" s="79"/>
      <c r="I105" s="79"/>
      <c r="J105" s="79"/>
      <c r="K105" s="79"/>
      <c r="L105" s="79"/>
      <c r="M105" s="80"/>
    </row>
    <row r="106" spans="1:13" ht="15" hidden="1" thickBot="1" x14ac:dyDescent="0.4">
      <c r="A106" s="9" t="s">
        <v>265</v>
      </c>
      <c r="B106" s="6">
        <v>44927</v>
      </c>
      <c r="C106" s="6">
        <v>44958</v>
      </c>
      <c r="D106" s="6">
        <v>44986</v>
      </c>
      <c r="E106" s="6">
        <v>45017</v>
      </c>
      <c r="F106" s="6">
        <v>45047</v>
      </c>
      <c r="G106" s="6">
        <v>45078</v>
      </c>
      <c r="H106" s="6">
        <v>45108</v>
      </c>
      <c r="I106" s="6">
        <v>45139</v>
      </c>
      <c r="J106" s="6">
        <v>45170</v>
      </c>
      <c r="K106" s="6">
        <v>45200</v>
      </c>
      <c r="L106" s="6">
        <v>45231</v>
      </c>
      <c r="M106" s="6">
        <v>45261</v>
      </c>
    </row>
    <row r="107" spans="1:13" hidden="1" x14ac:dyDescent="0.35">
      <c r="A107" s="2" t="s">
        <v>24</v>
      </c>
      <c r="B107" s="7"/>
      <c r="C107" s="7"/>
      <c r="D107" s="7"/>
      <c r="E107" s="7"/>
      <c r="F107" s="7"/>
      <c r="G107" s="7"/>
      <c r="H107" s="7"/>
      <c r="I107" s="7"/>
      <c r="J107" s="7"/>
      <c r="K107" s="7"/>
      <c r="L107" s="7"/>
      <c r="M107" s="7"/>
    </row>
    <row r="109" spans="1:13" ht="15" hidden="1" thickBot="1" x14ac:dyDescent="0.4"/>
    <row r="110" spans="1:13" ht="33" hidden="1" customHeight="1" thickBot="1" x14ac:dyDescent="0.4">
      <c r="A110" s="78" t="s">
        <v>261</v>
      </c>
      <c r="B110" s="79"/>
      <c r="C110" s="79"/>
      <c r="D110" s="79"/>
      <c r="E110" s="79"/>
      <c r="F110" s="79"/>
      <c r="G110" s="79"/>
      <c r="H110" s="79"/>
      <c r="I110" s="79"/>
      <c r="J110" s="79"/>
      <c r="K110" s="79"/>
      <c r="L110" s="79"/>
      <c r="M110" s="80"/>
    </row>
    <row r="111" spans="1:13" ht="15" hidden="1" thickBot="1" x14ac:dyDescent="0.4">
      <c r="A111" s="9" t="s">
        <v>266</v>
      </c>
      <c r="B111" s="6">
        <v>44927</v>
      </c>
      <c r="C111" s="6">
        <v>44958</v>
      </c>
      <c r="D111" s="6">
        <v>44986</v>
      </c>
      <c r="E111" s="6">
        <v>45017</v>
      </c>
      <c r="F111" s="6">
        <v>45047</v>
      </c>
      <c r="G111" s="6">
        <v>45078</v>
      </c>
      <c r="H111" s="6">
        <v>45108</v>
      </c>
      <c r="I111" s="6">
        <v>45139</v>
      </c>
      <c r="J111" s="6">
        <v>45170</v>
      </c>
      <c r="K111" s="6">
        <v>45200</v>
      </c>
      <c r="L111" s="6">
        <v>45231</v>
      </c>
      <c r="M111" s="6">
        <v>45261</v>
      </c>
    </row>
    <row r="112" spans="1:13" hidden="1" x14ac:dyDescent="0.35">
      <c r="A112" s="2" t="s">
        <v>26</v>
      </c>
      <c r="B112" s="7"/>
      <c r="C112" s="7"/>
      <c r="D112" s="7"/>
      <c r="E112" s="7"/>
      <c r="F112" s="7"/>
      <c r="G112" s="7"/>
      <c r="H112" s="7"/>
      <c r="I112" s="7"/>
      <c r="J112" s="7"/>
      <c r="K112" s="7"/>
      <c r="L112" s="7"/>
      <c r="M112" s="7"/>
    </row>
    <row r="115" spans="1:13" ht="15" hidden="1" thickBot="1" x14ac:dyDescent="0.4"/>
    <row r="116" spans="1:13" ht="33" hidden="1" customHeight="1" thickBot="1" x14ac:dyDescent="0.4">
      <c r="A116" s="78" t="s">
        <v>261</v>
      </c>
      <c r="B116" s="79"/>
      <c r="C116" s="79"/>
      <c r="D116" s="79"/>
      <c r="E116" s="79"/>
      <c r="F116" s="79"/>
      <c r="G116" s="79"/>
      <c r="H116" s="79"/>
      <c r="I116" s="79"/>
      <c r="J116" s="79"/>
      <c r="K116" s="79"/>
      <c r="L116" s="79"/>
      <c r="M116" s="80"/>
    </row>
    <row r="117" spans="1:13" ht="15" hidden="1" thickBot="1" x14ac:dyDescent="0.4">
      <c r="A117" s="9" t="s">
        <v>266</v>
      </c>
      <c r="B117" s="6">
        <v>44927</v>
      </c>
      <c r="C117" s="6">
        <v>44958</v>
      </c>
      <c r="D117" s="6">
        <v>44986</v>
      </c>
      <c r="E117" s="6">
        <v>45017</v>
      </c>
      <c r="F117" s="6">
        <v>45047</v>
      </c>
      <c r="G117" s="6">
        <v>45078</v>
      </c>
      <c r="H117" s="6">
        <v>45108</v>
      </c>
      <c r="I117" s="6">
        <v>45139</v>
      </c>
      <c r="J117" s="6">
        <v>45170</v>
      </c>
      <c r="K117" s="6">
        <v>45200</v>
      </c>
      <c r="L117" s="6">
        <v>45231</v>
      </c>
      <c r="M117" s="6">
        <v>45261</v>
      </c>
    </row>
    <row r="118" spans="1:13" hidden="1" x14ac:dyDescent="0.35">
      <c r="A118" s="2" t="s">
        <v>27</v>
      </c>
      <c r="B118" s="7">
        <v>0</v>
      </c>
      <c r="C118" s="7">
        <v>0</v>
      </c>
      <c r="D118" s="7">
        <v>0</v>
      </c>
      <c r="E118" s="7">
        <v>0</v>
      </c>
      <c r="F118" s="7">
        <v>0</v>
      </c>
      <c r="G118" s="7">
        <v>0</v>
      </c>
      <c r="H118" s="7">
        <v>0</v>
      </c>
      <c r="I118" s="7">
        <v>0</v>
      </c>
      <c r="J118" s="7">
        <v>0</v>
      </c>
      <c r="K118" s="7">
        <v>0</v>
      </c>
      <c r="L118" s="7">
        <v>0</v>
      </c>
      <c r="M118" s="7">
        <v>0</v>
      </c>
    </row>
    <row r="121" spans="1:13" ht="15" hidden="1" thickBot="1" x14ac:dyDescent="0.4"/>
    <row r="122" spans="1:13" ht="33" hidden="1" customHeight="1" thickBot="1" x14ac:dyDescent="0.4">
      <c r="A122" s="78" t="s">
        <v>261</v>
      </c>
      <c r="B122" s="79"/>
      <c r="C122" s="79"/>
      <c r="D122" s="79"/>
      <c r="E122" s="79"/>
      <c r="F122" s="79"/>
      <c r="G122" s="79"/>
      <c r="H122" s="79"/>
      <c r="I122" s="79"/>
      <c r="J122" s="79"/>
      <c r="K122" s="79"/>
      <c r="L122" s="79"/>
      <c r="M122" s="80"/>
    </row>
    <row r="123" spans="1:13" ht="15" hidden="1" thickBot="1" x14ac:dyDescent="0.4">
      <c r="A123" s="9" t="s">
        <v>266</v>
      </c>
      <c r="B123" s="6">
        <v>44927</v>
      </c>
      <c r="C123" s="6">
        <v>44958</v>
      </c>
      <c r="D123" s="6">
        <v>44986</v>
      </c>
      <c r="E123" s="6">
        <v>45017</v>
      </c>
      <c r="F123" s="6">
        <v>45047</v>
      </c>
      <c r="G123" s="6">
        <v>45078</v>
      </c>
      <c r="H123" s="6">
        <v>45108</v>
      </c>
      <c r="I123" s="6">
        <v>45139</v>
      </c>
      <c r="J123" s="6">
        <v>45170</v>
      </c>
      <c r="K123" s="6">
        <v>45200</v>
      </c>
      <c r="L123" s="6">
        <v>45231</v>
      </c>
      <c r="M123" s="6">
        <v>45261</v>
      </c>
    </row>
    <row r="124" spans="1:13" hidden="1" x14ac:dyDescent="0.35">
      <c r="A124" s="2" t="s">
        <v>28</v>
      </c>
      <c r="B124" s="7">
        <v>0</v>
      </c>
      <c r="C124" s="7">
        <v>0</v>
      </c>
      <c r="D124" s="7">
        <v>0</v>
      </c>
      <c r="E124" s="7">
        <v>0</v>
      </c>
      <c r="F124" s="7">
        <v>0</v>
      </c>
      <c r="G124" s="7">
        <v>0</v>
      </c>
      <c r="H124" s="7">
        <v>0</v>
      </c>
      <c r="I124" s="7">
        <v>0</v>
      </c>
      <c r="J124" s="7">
        <v>0</v>
      </c>
      <c r="K124" s="7">
        <v>0</v>
      </c>
      <c r="L124" s="7">
        <v>0</v>
      </c>
      <c r="M124" s="7">
        <v>0</v>
      </c>
    </row>
    <row r="127" spans="1:13" ht="15" hidden="1" thickBot="1" x14ac:dyDescent="0.4"/>
    <row r="128" spans="1:13" ht="33" hidden="1" customHeight="1" thickBot="1" x14ac:dyDescent="0.4">
      <c r="A128" s="78" t="s">
        <v>261</v>
      </c>
      <c r="B128" s="79"/>
      <c r="C128" s="79"/>
      <c r="D128" s="79"/>
      <c r="E128" s="79"/>
      <c r="F128" s="79"/>
      <c r="G128" s="79"/>
      <c r="H128" s="79"/>
      <c r="I128" s="79"/>
      <c r="J128" s="79"/>
      <c r="K128" s="79"/>
      <c r="L128" s="79"/>
      <c r="M128" s="80"/>
    </row>
    <row r="129" spans="1:13" ht="15" hidden="1" thickBot="1" x14ac:dyDescent="0.4">
      <c r="A129" s="9" t="s">
        <v>266</v>
      </c>
      <c r="B129" s="6">
        <v>44927</v>
      </c>
      <c r="C129" s="6">
        <v>44958</v>
      </c>
      <c r="D129" s="6">
        <v>44986</v>
      </c>
      <c r="E129" s="6">
        <v>45017</v>
      </c>
      <c r="F129" s="6">
        <v>45047</v>
      </c>
      <c r="G129" s="6">
        <v>45078</v>
      </c>
      <c r="H129" s="6">
        <v>45108</v>
      </c>
      <c r="I129" s="6">
        <v>45139</v>
      </c>
      <c r="J129" s="6">
        <v>45170</v>
      </c>
      <c r="K129" s="6">
        <v>45200</v>
      </c>
      <c r="L129" s="6">
        <v>45231</v>
      </c>
      <c r="M129" s="6">
        <v>45261</v>
      </c>
    </row>
    <row r="130" spans="1:13" hidden="1" x14ac:dyDescent="0.35">
      <c r="A130" s="2" t="s">
        <v>29</v>
      </c>
      <c r="B130" s="7">
        <v>0</v>
      </c>
      <c r="C130" s="7">
        <v>0</v>
      </c>
      <c r="D130" s="7">
        <v>0</v>
      </c>
      <c r="E130" s="7">
        <v>0</v>
      </c>
      <c r="F130" s="7">
        <v>0</v>
      </c>
      <c r="G130" s="7">
        <v>0</v>
      </c>
      <c r="H130" s="7">
        <v>0</v>
      </c>
      <c r="I130" s="7">
        <v>0</v>
      </c>
      <c r="J130" s="7">
        <v>0</v>
      </c>
      <c r="K130" s="7">
        <v>0</v>
      </c>
      <c r="L130" s="7">
        <v>0</v>
      </c>
      <c r="M130" s="7">
        <v>0</v>
      </c>
    </row>
    <row r="133" spans="1:13" ht="15" hidden="1" thickBot="1" x14ac:dyDescent="0.4"/>
    <row r="134" spans="1:13" ht="33" hidden="1" customHeight="1" thickBot="1" x14ac:dyDescent="0.4">
      <c r="A134" s="78" t="s">
        <v>261</v>
      </c>
      <c r="B134" s="79"/>
      <c r="C134" s="79"/>
      <c r="D134" s="79"/>
      <c r="E134" s="79"/>
      <c r="F134" s="79"/>
      <c r="G134" s="79"/>
      <c r="H134" s="79"/>
      <c r="I134" s="79"/>
      <c r="J134" s="79"/>
      <c r="K134" s="79"/>
      <c r="L134" s="79"/>
      <c r="M134" s="80"/>
    </row>
    <row r="135" spans="1:13" ht="15" hidden="1" thickBot="1" x14ac:dyDescent="0.4">
      <c r="A135" s="9" t="s">
        <v>266</v>
      </c>
      <c r="B135" s="6">
        <v>44927</v>
      </c>
      <c r="C135" s="6">
        <v>44958</v>
      </c>
      <c r="D135" s="6">
        <v>44986</v>
      </c>
      <c r="E135" s="6">
        <v>45017</v>
      </c>
      <c r="F135" s="6">
        <v>45047</v>
      </c>
      <c r="G135" s="6">
        <v>45078</v>
      </c>
      <c r="H135" s="6">
        <v>45108</v>
      </c>
      <c r="I135" s="6">
        <v>45139</v>
      </c>
      <c r="J135" s="6">
        <v>45170</v>
      </c>
      <c r="K135" s="6">
        <v>45200</v>
      </c>
      <c r="L135" s="6">
        <v>45231</v>
      </c>
      <c r="M135" s="6">
        <v>45261</v>
      </c>
    </row>
    <row r="136" spans="1:13" hidden="1" x14ac:dyDescent="0.35">
      <c r="A136" s="2" t="s">
        <v>30</v>
      </c>
      <c r="B136" s="7"/>
      <c r="C136" s="7"/>
      <c r="D136" s="7"/>
      <c r="E136" s="7"/>
      <c r="F136" s="7"/>
      <c r="G136" s="7"/>
      <c r="H136" s="7"/>
      <c r="I136" s="7"/>
      <c r="J136" s="7"/>
      <c r="K136" s="7"/>
      <c r="L136" s="7"/>
      <c r="M136" s="7"/>
    </row>
    <row r="139" spans="1:13" ht="15" hidden="1" thickBot="1" x14ac:dyDescent="0.4"/>
    <row r="140" spans="1:13" ht="33" hidden="1" customHeight="1" thickBot="1" x14ac:dyDescent="0.4">
      <c r="A140" s="78" t="s">
        <v>261</v>
      </c>
      <c r="B140" s="79"/>
      <c r="C140" s="79"/>
      <c r="D140" s="79"/>
      <c r="E140" s="79"/>
      <c r="F140" s="79"/>
      <c r="G140" s="79"/>
      <c r="H140" s="79"/>
      <c r="I140" s="79"/>
      <c r="J140" s="79"/>
      <c r="K140" s="79"/>
      <c r="L140" s="79"/>
      <c r="M140" s="80"/>
    </row>
    <row r="141" spans="1:13" ht="15" hidden="1" thickBot="1" x14ac:dyDescent="0.4">
      <c r="A141" s="9" t="s">
        <v>266</v>
      </c>
      <c r="B141" s="6">
        <v>44927</v>
      </c>
      <c r="C141" s="6">
        <v>44958</v>
      </c>
      <c r="D141" s="6">
        <v>44986</v>
      </c>
      <c r="E141" s="6">
        <v>45017</v>
      </c>
      <c r="F141" s="6">
        <v>45047</v>
      </c>
      <c r="G141" s="6">
        <v>45078</v>
      </c>
      <c r="H141" s="6">
        <v>45108</v>
      </c>
      <c r="I141" s="6">
        <v>45139</v>
      </c>
      <c r="J141" s="6">
        <v>45170</v>
      </c>
      <c r="K141" s="6">
        <v>45200</v>
      </c>
      <c r="L141" s="6">
        <v>45231</v>
      </c>
      <c r="M141" s="6">
        <v>45261</v>
      </c>
    </row>
    <row r="142" spans="1:13" hidden="1" x14ac:dyDescent="0.35">
      <c r="A142" s="2" t="s">
        <v>31</v>
      </c>
      <c r="B142" s="7"/>
      <c r="C142" s="7"/>
      <c r="D142" s="7"/>
      <c r="E142" s="7"/>
      <c r="F142" s="7"/>
      <c r="G142" s="7"/>
      <c r="H142" s="7"/>
      <c r="I142" s="7"/>
      <c r="J142" s="7"/>
      <c r="K142" s="7"/>
      <c r="L142" s="7"/>
      <c r="M142" s="7"/>
    </row>
    <row r="145" spans="1:13" ht="15" hidden="1" thickBot="1" x14ac:dyDescent="0.4"/>
    <row r="146" spans="1:13" ht="33" hidden="1" customHeight="1" thickBot="1" x14ac:dyDescent="0.4">
      <c r="A146" s="78" t="s">
        <v>261</v>
      </c>
      <c r="B146" s="79"/>
      <c r="C146" s="79"/>
      <c r="D146" s="79"/>
      <c r="E146" s="79"/>
      <c r="F146" s="79"/>
      <c r="G146" s="79"/>
      <c r="H146" s="79"/>
      <c r="I146" s="79"/>
      <c r="J146" s="79"/>
      <c r="K146" s="79"/>
      <c r="L146" s="79"/>
      <c r="M146" s="80"/>
    </row>
    <row r="147" spans="1:13" ht="15" hidden="1" thickBot="1" x14ac:dyDescent="0.4">
      <c r="A147" s="9" t="s">
        <v>266</v>
      </c>
      <c r="B147" s="6">
        <v>44927</v>
      </c>
      <c r="C147" s="6">
        <v>44958</v>
      </c>
      <c r="D147" s="6">
        <v>44986</v>
      </c>
      <c r="E147" s="6">
        <v>45017</v>
      </c>
      <c r="F147" s="6">
        <v>45047</v>
      </c>
      <c r="G147" s="6">
        <v>45078</v>
      </c>
      <c r="H147" s="6">
        <v>45108</v>
      </c>
      <c r="I147" s="6">
        <v>45139</v>
      </c>
      <c r="J147" s="6">
        <v>45170</v>
      </c>
      <c r="K147" s="6">
        <v>45200</v>
      </c>
      <c r="L147" s="6">
        <v>45231</v>
      </c>
      <c r="M147" s="6">
        <v>45261</v>
      </c>
    </row>
    <row r="148" spans="1:13" hidden="1" x14ac:dyDescent="0.35">
      <c r="A148" s="2" t="s">
        <v>32</v>
      </c>
      <c r="B148" s="7">
        <v>0</v>
      </c>
      <c r="C148" s="7">
        <v>0</v>
      </c>
      <c r="D148" s="7">
        <v>0</v>
      </c>
      <c r="E148" s="7">
        <v>0</v>
      </c>
      <c r="F148" s="7">
        <v>0</v>
      </c>
      <c r="G148" s="7">
        <v>0</v>
      </c>
      <c r="H148" s="7">
        <v>0</v>
      </c>
      <c r="I148" s="7">
        <v>0</v>
      </c>
      <c r="J148" s="7">
        <v>0</v>
      </c>
      <c r="K148" s="7">
        <v>0</v>
      </c>
      <c r="L148" s="7">
        <v>0</v>
      </c>
      <c r="M148" s="7">
        <v>0</v>
      </c>
    </row>
    <row r="151" spans="1:13" ht="15" hidden="1" thickBot="1" x14ac:dyDescent="0.4"/>
    <row r="152" spans="1:13" ht="33" hidden="1" customHeight="1" thickBot="1" x14ac:dyDescent="0.4">
      <c r="A152" s="78" t="s">
        <v>261</v>
      </c>
      <c r="B152" s="79"/>
      <c r="C152" s="79"/>
      <c r="D152" s="79"/>
      <c r="E152" s="79"/>
      <c r="F152" s="79"/>
      <c r="G152" s="79"/>
      <c r="H152" s="79"/>
      <c r="I152" s="79"/>
      <c r="J152" s="79"/>
      <c r="K152" s="79"/>
      <c r="L152" s="79"/>
      <c r="M152" s="80"/>
    </row>
    <row r="153" spans="1:13" ht="15" hidden="1" thickBot="1" x14ac:dyDescent="0.4">
      <c r="A153" s="9" t="s">
        <v>267</v>
      </c>
      <c r="B153" s="6">
        <v>44927</v>
      </c>
      <c r="C153" s="6">
        <v>44958</v>
      </c>
      <c r="D153" s="6">
        <v>44986</v>
      </c>
      <c r="E153" s="6">
        <v>45017</v>
      </c>
      <c r="F153" s="6">
        <v>45047</v>
      </c>
      <c r="G153" s="6">
        <v>45078</v>
      </c>
      <c r="H153" s="6">
        <v>45108</v>
      </c>
      <c r="I153" s="6">
        <v>45139</v>
      </c>
      <c r="J153" s="6">
        <v>45170</v>
      </c>
      <c r="K153" s="6">
        <v>45200</v>
      </c>
      <c r="L153" s="6">
        <v>45231</v>
      </c>
      <c r="M153" s="6">
        <v>45261</v>
      </c>
    </row>
    <row r="154" spans="1:13" hidden="1" x14ac:dyDescent="0.35">
      <c r="A154" s="2" t="s">
        <v>34</v>
      </c>
      <c r="B154" s="7">
        <v>0</v>
      </c>
      <c r="C154" s="7">
        <v>0</v>
      </c>
      <c r="D154" s="7">
        <v>0</v>
      </c>
      <c r="E154" s="7">
        <v>0</v>
      </c>
      <c r="F154" s="7">
        <v>0</v>
      </c>
      <c r="G154" s="7">
        <v>0</v>
      </c>
      <c r="H154" s="7">
        <v>0</v>
      </c>
      <c r="I154" s="7">
        <v>0</v>
      </c>
      <c r="J154" s="7">
        <v>0</v>
      </c>
      <c r="K154" s="7">
        <v>0</v>
      </c>
      <c r="L154" s="7">
        <v>0</v>
      </c>
      <c r="M154" s="7">
        <v>0</v>
      </c>
    </row>
    <row r="157" spans="1:13" ht="15" hidden="1" thickBot="1" x14ac:dyDescent="0.4"/>
    <row r="158" spans="1:13" ht="33" hidden="1" customHeight="1" thickBot="1" x14ac:dyDescent="0.4">
      <c r="A158" s="78" t="s">
        <v>261</v>
      </c>
      <c r="B158" s="79"/>
      <c r="C158" s="79"/>
      <c r="D158" s="79"/>
      <c r="E158" s="79"/>
      <c r="F158" s="79"/>
      <c r="G158" s="79"/>
      <c r="H158" s="79"/>
      <c r="I158" s="79"/>
      <c r="J158" s="79"/>
      <c r="K158" s="79"/>
      <c r="L158" s="79"/>
      <c r="M158" s="80"/>
    </row>
    <row r="159" spans="1:13" ht="15" hidden="1" thickBot="1" x14ac:dyDescent="0.4">
      <c r="A159" s="9" t="s">
        <v>267</v>
      </c>
      <c r="B159" s="6">
        <v>44927</v>
      </c>
      <c r="C159" s="6">
        <v>44958</v>
      </c>
      <c r="D159" s="6">
        <v>44986</v>
      </c>
      <c r="E159" s="6">
        <v>45017</v>
      </c>
      <c r="F159" s="6">
        <v>45047</v>
      </c>
      <c r="G159" s="6">
        <v>45078</v>
      </c>
      <c r="H159" s="6">
        <v>45108</v>
      </c>
      <c r="I159" s="6">
        <v>45139</v>
      </c>
      <c r="J159" s="6">
        <v>45170</v>
      </c>
      <c r="K159" s="6">
        <v>45200</v>
      </c>
      <c r="L159" s="6">
        <v>45231</v>
      </c>
      <c r="M159" s="6">
        <v>45261</v>
      </c>
    </row>
    <row r="160" spans="1:13" hidden="1" x14ac:dyDescent="0.35">
      <c r="A160" s="2" t="s">
        <v>35</v>
      </c>
      <c r="B160" s="7">
        <v>0</v>
      </c>
      <c r="C160" s="7">
        <v>0</v>
      </c>
      <c r="D160" s="7">
        <v>0</v>
      </c>
      <c r="E160" s="7">
        <v>0</v>
      </c>
      <c r="F160" s="7">
        <v>0</v>
      </c>
      <c r="G160" s="7">
        <v>0</v>
      </c>
      <c r="H160" s="7">
        <v>0</v>
      </c>
      <c r="I160" s="7">
        <v>0</v>
      </c>
      <c r="J160" s="7">
        <v>0</v>
      </c>
      <c r="K160" s="7">
        <v>0</v>
      </c>
      <c r="L160" s="7">
        <v>0</v>
      </c>
      <c r="M160" s="7">
        <v>0</v>
      </c>
    </row>
    <row r="163" spans="1:13" ht="15" hidden="1" thickBot="1" x14ac:dyDescent="0.4"/>
    <row r="164" spans="1:13" ht="33" hidden="1" customHeight="1" thickBot="1" x14ac:dyDescent="0.4">
      <c r="A164" s="78" t="s">
        <v>261</v>
      </c>
      <c r="B164" s="79"/>
      <c r="C164" s="79"/>
      <c r="D164" s="79"/>
      <c r="E164" s="79"/>
      <c r="F164" s="79"/>
      <c r="G164" s="79"/>
      <c r="H164" s="79"/>
      <c r="I164" s="79"/>
      <c r="J164" s="79"/>
      <c r="K164" s="79"/>
      <c r="L164" s="79"/>
      <c r="M164" s="80"/>
    </row>
    <row r="165" spans="1:13" ht="15" hidden="1" thickBot="1" x14ac:dyDescent="0.4">
      <c r="A165" s="9" t="s">
        <v>267</v>
      </c>
      <c r="B165" s="6">
        <v>44927</v>
      </c>
      <c r="C165" s="6">
        <v>44958</v>
      </c>
      <c r="D165" s="6">
        <v>44986</v>
      </c>
      <c r="E165" s="6">
        <v>45017</v>
      </c>
      <c r="F165" s="6">
        <v>45047</v>
      </c>
      <c r="G165" s="6">
        <v>45078</v>
      </c>
      <c r="H165" s="6">
        <v>45108</v>
      </c>
      <c r="I165" s="6">
        <v>45139</v>
      </c>
      <c r="J165" s="6">
        <v>45170</v>
      </c>
      <c r="K165" s="6">
        <v>45200</v>
      </c>
      <c r="L165" s="6">
        <v>45231</v>
      </c>
      <c r="M165" s="6">
        <v>45261</v>
      </c>
    </row>
    <row r="166" spans="1:13" hidden="1" x14ac:dyDescent="0.35">
      <c r="A166" s="2" t="s">
        <v>36</v>
      </c>
      <c r="B166" s="7">
        <v>0</v>
      </c>
      <c r="C166" s="7">
        <v>0</v>
      </c>
      <c r="D166" s="7">
        <v>0</v>
      </c>
      <c r="E166" s="7">
        <v>0</v>
      </c>
      <c r="F166" s="7">
        <v>0</v>
      </c>
      <c r="G166" s="7">
        <v>0</v>
      </c>
      <c r="H166" s="7">
        <v>0</v>
      </c>
      <c r="I166" s="7">
        <v>0</v>
      </c>
      <c r="J166" s="7">
        <v>0</v>
      </c>
      <c r="K166" s="7">
        <v>0</v>
      </c>
      <c r="L166" s="7">
        <v>0</v>
      </c>
      <c r="M166" s="7">
        <v>0</v>
      </c>
    </row>
    <row r="169" spans="1:13" ht="15" hidden="1" thickBot="1" x14ac:dyDescent="0.4"/>
    <row r="170" spans="1:13" ht="33" hidden="1" customHeight="1" thickBot="1" x14ac:dyDescent="0.4">
      <c r="A170" s="78" t="s">
        <v>261</v>
      </c>
      <c r="B170" s="79"/>
      <c r="C170" s="79"/>
      <c r="D170" s="79"/>
      <c r="E170" s="79"/>
      <c r="F170" s="79"/>
      <c r="G170" s="79"/>
      <c r="H170" s="79"/>
      <c r="I170" s="79"/>
      <c r="J170" s="79"/>
      <c r="K170" s="79"/>
      <c r="L170" s="79"/>
      <c r="M170" s="80"/>
    </row>
    <row r="171" spans="1:13" ht="15" hidden="1" thickBot="1" x14ac:dyDescent="0.4">
      <c r="A171" s="9" t="s">
        <v>267</v>
      </c>
      <c r="B171" s="6">
        <v>44927</v>
      </c>
      <c r="C171" s="6">
        <v>44958</v>
      </c>
      <c r="D171" s="6">
        <v>44986</v>
      </c>
      <c r="E171" s="6">
        <v>45017</v>
      </c>
      <c r="F171" s="6">
        <v>45047</v>
      </c>
      <c r="G171" s="6">
        <v>45078</v>
      </c>
      <c r="H171" s="6">
        <v>45108</v>
      </c>
      <c r="I171" s="6">
        <v>45139</v>
      </c>
      <c r="J171" s="6">
        <v>45170</v>
      </c>
      <c r="K171" s="6">
        <v>45200</v>
      </c>
      <c r="L171" s="6">
        <v>45231</v>
      </c>
      <c r="M171" s="6">
        <v>45261</v>
      </c>
    </row>
    <row r="172" spans="1:13" hidden="1" x14ac:dyDescent="0.35">
      <c r="A172" s="2" t="s">
        <v>268</v>
      </c>
      <c r="B172" s="7"/>
      <c r="C172" s="7"/>
      <c r="D172" s="7"/>
      <c r="E172" s="7"/>
      <c r="F172" s="7"/>
      <c r="G172" s="7"/>
      <c r="H172" s="7"/>
      <c r="I172" s="7"/>
      <c r="J172" s="7"/>
      <c r="K172" s="7"/>
      <c r="L172" s="7"/>
      <c r="M172" s="7"/>
    </row>
    <row r="175" spans="1:13" ht="15" hidden="1" thickBot="1" x14ac:dyDescent="0.4"/>
    <row r="176" spans="1:13" ht="33" hidden="1" customHeight="1" thickBot="1" x14ac:dyDescent="0.4">
      <c r="A176" s="78" t="s">
        <v>261</v>
      </c>
      <c r="B176" s="79"/>
      <c r="C176" s="79"/>
      <c r="D176" s="79"/>
      <c r="E176" s="79"/>
      <c r="F176" s="79"/>
      <c r="G176" s="79"/>
      <c r="H176" s="79"/>
      <c r="I176" s="79"/>
      <c r="J176" s="79"/>
      <c r="K176" s="79"/>
      <c r="L176" s="79"/>
      <c r="M176" s="80"/>
    </row>
    <row r="177" spans="1:13" ht="15" hidden="1" thickBot="1" x14ac:dyDescent="0.4">
      <c r="A177" s="9" t="s">
        <v>269</v>
      </c>
      <c r="B177" s="6">
        <v>44927</v>
      </c>
      <c r="C177" s="6">
        <v>44958</v>
      </c>
      <c r="D177" s="6">
        <v>44986</v>
      </c>
      <c r="E177" s="6">
        <v>45017</v>
      </c>
      <c r="F177" s="6">
        <v>45047</v>
      </c>
      <c r="G177" s="6">
        <v>45078</v>
      </c>
      <c r="H177" s="6">
        <v>45108</v>
      </c>
      <c r="I177" s="6">
        <v>45139</v>
      </c>
      <c r="J177" s="6">
        <v>45170</v>
      </c>
      <c r="K177" s="6">
        <v>45200</v>
      </c>
      <c r="L177" s="6">
        <v>45231</v>
      </c>
      <c r="M177" s="6">
        <v>45261</v>
      </c>
    </row>
    <row r="178" spans="1:13" hidden="1" x14ac:dyDescent="0.35">
      <c r="A178" s="2" t="s">
        <v>270</v>
      </c>
      <c r="B178" s="7">
        <v>0</v>
      </c>
      <c r="C178" s="7">
        <v>0</v>
      </c>
      <c r="D178" s="7">
        <v>0</v>
      </c>
      <c r="E178" s="7">
        <v>0</v>
      </c>
      <c r="F178" s="7">
        <v>0</v>
      </c>
      <c r="G178" s="7">
        <v>0</v>
      </c>
      <c r="H178" s="7">
        <v>0</v>
      </c>
      <c r="I178" s="7">
        <v>0</v>
      </c>
      <c r="J178" s="7">
        <v>0</v>
      </c>
      <c r="K178" s="7">
        <v>0</v>
      </c>
      <c r="L178" s="7">
        <v>0</v>
      </c>
      <c r="M178" s="7">
        <v>0</v>
      </c>
    </row>
    <row r="181" spans="1:13" ht="15" hidden="1" thickBot="1" x14ac:dyDescent="0.4"/>
    <row r="182" spans="1:13" ht="33" hidden="1" customHeight="1" thickBot="1" x14ac:dyDescent="0.4">
      <c r="A182" s="78" t="s">
        <v>261</v>
      </c>
      <c r="B182" s="79"/>
      <c r="C182" s="79"/>
      <c r="D182" s="79"/>
      <c r="E182" s="79"/>
      <c r="F182" s="79"/>
      <c r="G182" s="79"/>
      <c r="H182" s="79"/>
      <c r="I182" s="79"/>
      <c r="J182" s="79"/>
      <c r="K182" s="79"/>
      <c r="L182" s="79"/>
      <c r="M182" s="80"/>
    </row>
    <row r="183" spans="1:13" ht="15" hidden="1" thickBot="1" x14ac:dyDescent="0.4">
      <c r="A183" s="9" t="s">
        <v>271</v>
      </c>
      <c r="B183" s="6">
        <v>44927</v>
      </c>
      <c r="C183" s="6">
        <v>44958</v>
      </c>
      <c r="D183" s="6">
        <v>44986</v>
      </c>
      <c r="E183" s="6">
        <v>45017</v>
      </c>
      <c r="F183" s="6">
        <v>45047</v>
      </c>
      <c r="G183" s="6">
        <v>45078</v>
      </c>
      <c r="H183" s="6">
        <v>45108</v>
      </c>
      <c r="I183" s="6">
        <v>45139</v>
      </c>
      <c r="J183" s="6">
        <v>45170</v>
      </c>
      <c r="K183" s="6">
        <v>45200</v>
      </c>
      <c r="L183" s="6">
        <v>45231</v>
      </c>
      <c r="M183" s="6">
        <v>45261</v>
      </c>
    </row>
    <row r="184" spans="1:13" hidden="1" x14ac:dyDescent="0.35">
      <c r="A184" s="2" t="s">
        <v>40</v>
      </c>
      <c r="B184" s="7">
        <v>0</v>
      </c>
      <c r="C184" s="7">
        <v>0</v>
      </c>
      <c r="D184" s="7">
        <v>0</v>
      </c>
      <c r="E184" s="7">
        <v>0</v>
      </c>
      <c r="F184" s="7">
        <v>0</v>
      </c>
      <c r="G184" s="7">
        <v>0</v>
      </c>
      <c r="H184" s="7">
        <v>0</v>
      </c>
      <c r="I184" s="7">
        <v>0</v>
      </c>
      <c r="J184" s="7">
        <v>0</v>
      </c>
      <c r="K184" s="7">
        <v>0</v>
      </c>
      <c r="L184" s="7">
        <v>0</v>
      </c>
      <c r="M184" s="7">
        <v>0</v>
      </c>
    </row>
    <row r="187" spans="1:13" ht="15" hidden="1" thickBot="1" x14ac:dyDescent="0.4"/>
    <row r="188" spans="1:13" ht="33" hidden="1" customHeight="1" thickBot="1" x14ac:dyDescent="0.4">
      <c r="A188" s="78" t="s">
        <v>261</v>
      </c>
      <c r="B188" s="79"/>
      <c r="C188" s="79"/>
      <c r="D188" s="79"/>
      <c r="E188" s="79"/>
      <c r="F188" s="79"/>
      <c r="G188" s="79"/>
      <c r="H188" s="79"/>
      <c r="I188" s="79"/>
      <c r="J188" s="79"/>
      <c r="K188" s="79"/>
      <c r="L188" s="79"/>
      <c r="M188" s="80"/>
    </row>
    <row r="189" spans="1:13" ht="15" hidden="1" thickBot="1" x14ac:dyDescent="0.4">
      <c r="A189" s="9" t="s">
        <v>271</v>
      </c>
      <c r="B189" s="6">
        <v>44927</v>
      </c>
      <c r="C189" s="6">
        <v>44958</v>
      </c>
      <c r="D189" s="6">
        <v>44986</v>
      </c>
      <c r="E189" s="6">
        <v>45017</v>
      </c>
      <c r="F189" s="6">
        <v>45047</v>
      </c>
      <c r="G189" s="6">
        <v>45078</v>
      </c>
      <c r="H189" s="6">
        <v>45108</v>
      </c>
      <c r="I189" s="6">
        <v>45139</v>
      </c>
      <c r="J189" s="6">
        <v>45170</v>
      </c>
      <c r="K189" s="6">
        <v>45200</v>
      </c>
      <c r="L189" s="6">
        <v>45231</v>
      </c>
      <c r="M189" s="6">
        <v>45261</v>
      </c>
    </row>
    <row r="190" spans="1:13" hidden="1" x14ac:dyDescent="0.35">
      <c r="A190" s="2" t="s">
        <v>41</v>
      </c>
      <c r="B190" s="7">
        <v>0</v>
      </c>
      <c r="C190" s="7">
        <v>0</v>
      </c>
      <c r="D190" s="7">
        <v>0</v>
      </c>
      <c r="E190" s="7">
        <v>0</v>
      </c>
      <c r="F190" s="7">
        <v>0</v>
      </c>
      <c r="G190" s="7">
        <v>0</v>
      </c>
      <c r="H190" s="7">
        <v>0</v>
      </c>
      <c r="I190" s="7">
        <v>0</v>
      </c>
      <c r="J190" s="7">
        <v>0</v>
      </c>
      <c r="K190" s="7">
        <v>0</v>
      </c>
      <c r="L190" s="7">
        <v>0</v>
      </c>
      <c r="M190" s="7">
        <v>0</v>
      </c>
    </row>
    <row r="193" spans="1:13" ht="15" thickBot="1" x14ac:dyDescent="0.4"/>
    <row r="194" spans="1:13" ht="33" customHeight="1" thickBot="1" x14ac:dyDescent="0.4">
      <c r="A194" s="78" t="s">
        <v>261</v>
      </c>
      <c r="B194" s="79"/>
      <c r="C194" s="79"/>
      <c r="D194" s="79"/>
      <c r="E194" s="79"/>
      <c r="F194" s="79"/>
      <c r="G194" s="79"/>
      <c r="H194" s="79"/>
      <c r="I194" s="79"/>
      <c r="J194" s="79"/>
      <c r="K194" s="79"/>
      <c r="L194" s="79"/>
      <c r="M194" s="80"/>
    </row>
    <row r="195" spans="1:13" ht="15" thickBot="1" x14ac:dyDescent="0.4">
      <c r="A195" s="9" t="s">
        <v>271</v>
      </c>
      <c r="B195" s="6">
        <v>44927</v>
      </c>
      <c r="C195" s="6">
        <v>44958</v>
      </c>
      <c r="D195" s="6">
        <v>44986</v>
      </c>
      <c r="E195" s="6">
        <v>45017</v>
      </c>
      <c r="F195" s="6">
        <v>45047</v>
      </c>
      <c r="G195" s="6">
        <v>45078</v>
      </c>
      <c r="H195" s="6">
        <v>45108</v>
      </c>
      <c r="I195" s="6">
        <v>45139</v>
      </c>
      <c r="J195" s="6">
        <v>45170</v>
      </c>
      <c r="K195" s="6">
        <v>45200</v>
      </c>
      <c r="L195" s="6">
        <v>45231</v>
      </c>
      <c r="M195" s="6">
        <v>45261</v>
      </c>
    </row>
    <row r="196" spans="1:13" x14ac:dyDescent="0.35">
      <c r="A196" s="2" t="s">
        <v>369</v>
      </c>
      <c r="B196" s="7">
        <v>48333.333333333336</v>
      </c>
      <c r="C196" s="7">
        <v>48333.333333333336</v>
      </c>
      <c r="D196" s="7">
        <v>48333.333333333336</v>
      </c>
      <c r="E196" s="7">
        <v>48333.333333333336</v>
      </c>
      <c r="F196" s="7">
        <v>48333.333333333336</v>
      </c>
      <c r="G196" s="7">
        <v>48333.333333333336</v>
      </c>
      <c r="H196" s="7">
        <v>48333.333333333336</v>
      </c>
      <c r="I196" s="7">
        <v>48333.333333333336</v>
      </c>
      <c r="J196" s="7">
        <v>48333.333333333336</v>
      </c>
      <c r="K196" s="7">
        <v>48333.333333333336</v>
      </c>
      <c r="L196" s="7">
        <v>48333.333333333336</v>
      </c>
      <c r="M196" s="7">
        <v>48333.333333333336</v>
      </c>
    </row>
    <row r="197" spans="1:13" ht="15" thickBot="1" x14ac:dyDescent="0.4"/>
    <row r="199" spans="1:13" ht="15" hidden="1" thickBot="1" x14ac:dyDescent="0.4"/>
    <row r="200" spans="1:13" ht="33" hidden="1" customHeight="1" thickBot="1" x14ac:dyDescent="0.4">
      <c r="A200" s="78" t="s">
        <v>261</v>
      </c>
      <c r="B200" s="79"/>
      <c r="C200" s="79"/>
      <c r="D200" s="79"/>
      <c r="E200" s="79"/>
      <c r="F200" s="79"/>
      <c r="G200" s="79"/>
      <c r="H200" s="79"/>
      <c r="I200" s="79"/>
      <c r="J200" s="79"/>
      <c r="K200" s="79"/>
      <c r="L200" s="79"/>
      <c r="M200" s="80"/>
    </row>
    <row r="201" spans="1:13" ht="15" hidden="1" thickBot="1" x14ac:dyDescent="0.4">
      <c r="A201" s="9" t="s">
        <v>271</v>
      </c>
      <c r="B201" s="6">
        <v>44927</v>
      </c>
      <c r="C201" s="6">
        <v>44958</v>
      </c>
      <c r="D201" s="6">
        <v>44986</v>
      </c>
      <c r="E201" s="6">
        <v>45017</v>
      </c>
      <c r="F201" s="6">
        <v>45047</v>
      </c>
      <c r="G201" s="6">
        <v>45078</v>
      </c>
      <c r="H201" s="6">
        <v>45108</v>
      </c>
      <c r="I201" s="6">
        <v>45139</v>
      </c>
      <c r="J201" s="6">
        <v>45170</v>
      </c>
      <c r="K201" s="6">
        <v>45200</v>
      </c>
      <c r="L201" s="6">
        <v>45231</v>
      </c>
      <c r="M201" s="6">
        <v>45261</v>
      </c>
    </row>
    <row r="202" spans="1:13" hidden="1" x14ac:dyDescent="0.35">
      <c r="A202" s="2" t="s">
        <v>43</v>
      </c>
      <c r="B202" s="7"/>
      <c r="C202" s="7"/>
      <c r="D202" s="7"/>
      <c r="E202" s="7"/>
      <c r="F202" s="7"/>
      <c r="G202" s="7"/>
      <c r="H202" s="7"/>
      <c r="I202" s="7"/>
      <c r="J202" s="7"/>
      <c r="K202" s="7"/>
      <c r="L202" s="7"/>
      <c r="M202" s="7"/>
    </row>
    <row r="205" spans="1:13" ht="15" hidden="1" thickBot="1" x14ac:dyDescent="0.4"/>
    <row r="206" spans="1:13" ht="33" hidden="1" customHeight="1" thickBot="1" x14ac:dyDescent="0.4">
      <c r="A206" s="78" t="s">
        <v>261</v>
      </c>
      <c r="B206" s="79"/>
      <c r="C206" s="79"/>
      <c r="D206" s="79"/>
      <c r="E206" s="79"/>
      <c r="F206" s="79"/>
      <c r="G206" s="79"/>
      <c r="H206" s="79"/>
      <c r="I206" s="79"/>
      <c r="J206" s="79"/>
      <c r="K206" s="79"/>
      <c r="L206" s="79"/>
      <c r="M206" s="80"/>
    </row>
    <row r="207" spans="1:13" ht="15" hidden="1" thickBot="1" x14ac:dyDescent="0.4">
      <c r="A207" s="9" t="s">
        <v>271</v>
      </c>
      <c r="B207" s="6">
        <v>44927</v>
      </c>
      <c r="C207" s="6">
        <v>44958</v>
      </c>
      <c r="D207" s="6">
        <v>44986</v>
      </c>
      <c r="E207" s="6">
        <v>45017</v>
      </c>
      <c r="F207" s="6">
        <v>45047</v>
      </c>
      <c r="G207" s="6">
        <v>45078</v>
      </c>
      <c r="H207" s="6">
        <v>45108</v>
      </c>
      <c r="I207" s="6">
        <v>45139</v>
      </c>
      <c r="J207" s="6">
        <v>45170</v>
      </c>
      <c r="K207" s="6">
        <v>45200</v>
      </c>
      <c r="L207" s="6">
        <v>45231</v>
      </c>
      <c r="M207" s="6">
        <v>45261</v>
      </c>
    </row>
    <row r="208" spans="1:13" hidden="1" x14ac:dyDescent="0.35">
      <c r="A208" s="2" t="s">
        <v>44</v>
      </c>
      <c r="B208" s="7"/>
      <c r="C208" s="7"/>
      <c r="D208" s="7"/>
      <c r="E208" s="7"/>
      <c r="F208" s="7"/>
      <c r="G208" s="7"/>
      <c r="H208" s="7"/>
      <c r="I208" s="7"/>
      <c r="J208" s="7"/>
      <c r="K208" s="7"/>
      <c r="L208" s="7"/>
      <c r="M208" s="7"/>
    </row>
    <row r="211" spans="1:13" ht="15" hidden="1" thickBot="1" x14ac:dyDescent="0.4"/>
    <row r="212" spans="1:13" ht="33" hidden="1" customHeight="1" thickBot="1" x14ac:dyDescent="0.4">
      <c r="A212" s="78" t="s">
        <v>261</v>
      </c>
      <c r="B212" s="79"/>
      <c r="C212" s="79"/>
      <c r="D212" s="79"/>
      <c r="E212" s="79"/>
      <c r="F212" s="79"/>
      <c r="G212" s="79"/>
      <c r="H212" s="79"/>
      <c r="I212" s="79"/>
      <c r="J212" s="79"/>
      <c r="K212" s="79"/>
      <c r="L212" s="79"/>
      <c r="M212" s="80"/>
    </row>
    <row r="213" spans="1:13" ht="15" hidden="1" thickBot="1" x14ac:dyDescent="0.4">
      <c r="A213" s="9" t="s">
        <v>271</v>
      </c>
      <c r="B213" s="6">
        <v>44927</v>
      </c>
      <c r="C213" s="6">
        <v>44958</v>
      </c>
      <c r="D213" s="6">
        <v>44986</v>
      </c>
      <c r="E213" s="6">
        <v>45017</v>
      </c>
      <c r="F213" s="6">
        <v>45047</v>
      </c>
      <c r="G213" s="6">
        <v>45078</v>
      </c>
      <c r="H213" s="6">
        <v>45108</v>
      </c>
      <c r="I213" s="6">
        <v>45139</v>
      </c>
      <c r="J213" s="6">
        <v>45170</v>
      </c>
      <c r="K213" s="6">
        <v>45200</v>
      </c>
      <c r="L213" s="6">
        <v>45231</v>
      </c>
      <c r="M213" s="6">
        <v>45261</v>
      </c>
    </row>
    <row r="214" spans="1:13" hidden="1" x14ac:dyDescent="0.35">
      <c r="A214" s="2" t="s">
        <v>45</v>
      </c>
      <c r="B214" s="7"/>
      <c r="C214" s="7"/>
      <c r="D214" s="7"/>
      <c r="E214" s="7"/>
      <c r="F214" s="7"/>
      <c r="G214" s="7"/>
      <c r="H214" s="7"/>
      <c r="I214" s="7"/>
      <c r="J214" s="7"/>
      <c r="K214" s="7"/>
      <c r="L214" s="7"/>
      <c r="M214" s="7"/>
    </row>
    <row r="217" spans="1:13" ht="15" hidden="1" thickBot="1" x14ac:dyDescent="0.4"/>
    <row r="218" spans="1:13" ht="33" hidden="1" customHeight="1" thickBot="1" x14ac:dyDescent="0.4">
      <c r="A218" s="78" t="s">
        <v>261</v>
      </c>
      <c r="B218" s="79"/>
      <c r="C218" s="79"/>
      <c r="D218" s="79"/>
      <c r="E218" s="79"/>
      <c r="F218" s="79"/>
      <c r="G218" s="79"/>
      <c r="H218" s="79"/>
      <c r="I218" s="79"/>
      <c r="J218" s="79"/>
      <c r="K218" s="79"/>
      <c r="L218" s="79"/>
      <c r="M218" s="80"/>
    </row>
    <row r="219" spans="1:13" ht="15" hidden="1" thickBot="1" x14ac:dyDescent="0.4">
      <c r="A219" s="9" t="s">
        <v>272</v>
      </c>
      <c r="B219" s="6">
        <v>44927</v>
      </c>
      <c r="C219" s="6">
        <v>44958</v>
      </c>
      <c r="D219" s="6">
        <v>44986</v>
      </c>
      <c r="E219" s="6">
        <v>45017</v>
      </c>
      <c r="F219" s="6">
        <v>45047</v>
      </c>
      <c r="G219" s="6">
        <v>45078</v>
      </c>
      <c r="H219" s="6">
        <v>45108</v>
      </c>
      <c r="I219" s="6">
        <v>45139</v>
      </c>
      <c r="J219" s="6">
        <v>45170</v>
      </c>
      <c r="K219" s="6">
        <v>45200</v>
      </c>
      <c r="L219" s="6">
        <v>45231</v>
      </c>
      <c r="M219" s="6">
        <v>45261</v>
      </c>
    </row>
    <row r="220" spans="1:13" hidden="1" x14ac:dyDescent="0.35">
      <c r="A220" s="2" t="s">
        <v>46</v>
      </c>
      <c r="B220" s="7"/>
      <c r="C220" s="7"/>
      <c r="D220" s="7"/>
      <c r="E220" s="7"/>
      <c r="F220" s="7"/>
      <c r="G220" s="7"/>
      <c r="H220" s="7"/>
      <c r="I220" s="7"/>
      <c r="J220" s="7"/>
      <c r="K220" s="7"/>
      <c r="L220" s="7"/>
      <c r="M220" s="7"/>
    </row>
    <row r="223" spans="1:13" ht="15" hidden="1" thickBot="1" x14ac:dyDescent="0.4"/>
    <row r="224" spans="1:13" ht="33" hidden="1" customHeight="1" thickBot="1" x14ac:dyDescent="0.4">
      <c r="A224" s="78" t="s">
        <v>261</v>
      </c>
      <c r="B224" s="79"/>
      <c r="C224" s="79"/>
      <c r="D224" s="79"/>
      <c r="E224" s="79"/>
      <c r="F224" s="79"/>
      <c r="G224" s="79"/>
      <c r="H224" s="79"/>
      <c r="I224" s="79"/>
      <c r="J224" s="79"/>
      <c r="K224" s="79"/>
      <c r="L224" s="79"/>
      <c r="M224" s="80"/>
    </row>
    <row r="225" spans="1:13" ht="15" hidden="1" thickBot="1" x14ac:dyDescent="0.4">
      <c r="A225" s="9" t="s">
        <v>271</v>
      </c>
      <c r="B225" s="6">
        <v>44927</v>
      </c>
      <c r="C225" s="6">
        <v>44958</v>
      </c>
      <c r="D225" s="6">
        <v>44986</v>
      </c>
      <c r="E225" s="6">
        <v>45017</v>
      </c>
      <c r="F225" s="6">
        <v>45047</v>
      </c>
      <c r="G225" s="6">
        <v>45078</v>
      </c>
      <c r="H225" s="6">
        <v>45108</v>
      </c>
      <c r="I225" s="6">
        <v>45139</v>
      </c>
      <c r="J225" s="6">
        <v>45170</v>
      </c>
      <c r="K225" s="6">
        <v>45200</v>
      </c>
      <c r="L225" s="6">
        <v>45231</v>
      </c>
      <c r="M225" s="6">
        <v>45261</v>
      </c>
    </row>
    <row r="226" spans="1:13" hidden="1" x14ac:dyDescent="0.35">
      <c r="A226" s="2" t="s">
        <v>47</v>
      </c>
      <c r="B226" s="7"/>
      <c r="C226" s="7"/>
      <c r="D226" s="7"/>
      <c r="E226" s="7"/>
      <c r="F226" s="7"/>
      <c r="G226" s="7"/>
      <c r="H226" s="7"/>
      <c r="I226" s="7"/>
      <c r="J226" s="7"/>
      <c r="K226" s="7"/>
      <c r="L226" s="7"/>
      <c r="M226" s="7"/>
    </row>
    <row r="229" spans="1:13" ht="15" hidden="1" thickBot="1" x14ac:dyDescent="0.4"/>
    <row r="230" spans="1:13" ht="33" hidden="1" customHeight="1" thickBot="1" x14ac:dyDescent="0.4">
      <c r="A230" s="78" t="s">
        <v>261</v>
      </c>
      <c r="B230" s="79"/>
      <c r="C230" s="79"/>
      <c r="D230" s="79"/>
      <c r="E230" s="79"/>
      <c r="F230" s="79"/>
      <c r="G230" s="79"/>
      <c r="H230" s="79"/>
      <c r="I230" s="79"/>
      <c r="J230" s="79"/>
      <c r="K230" s="79"/>
      <c r="L230" s="79"/>
      <c r="M230" s="80"/>
    </row>
    <row r="231" spans="1:13" ht="15" hidden="1" thickBot="1" x14ac:dyDescent="0.4">
      <c r="A231" s="9" t="s">
        <v>272</v>
      </c>
      <c r="B231" s="6">
        <v>44927</v>
      </c>
      <c r="C231" s="6">
        <v>44958</v>
      </c>
      <c r="D231" s="6">
        <v>44986</v>
      </c>
      <c r="E231" s="6">
        <v>45017</v>
      </c>
      <c r="F231" s="6">
        <v>45047</v>
      </c>
      <c r="G231" s="6">
        <v>45078</v>
      </c>
      <c r="H231" s="6">
        <v>45108</v>
      </c>
      <c r="I231" s="6">
        <v>45139</v>
      </c>
      <c r="J231" s="6">
        <v>45170</v>
      </c>
      <c r="K231" s="6">
        <v>45200</v>
      </c>
      <c r="L231" s="6">
        <v>45231</v>
      </c>
      <c r="M231" s="6">
        <v>45261</v>
      </c>
    </row>
    <row r="232" spans="1:13" hidden="1" x14ac:dyDescent="0.35">
      <c r="A232" s="2" t="s">
        <v>273</v>
      </c>
      <c r="B232" s="7">
        <v>0</v>
      </c>
      <c r="C232" s="7">
        <v>0</v>
      </c>
      <c r="D232" s="7">
        <v>0</v>
      </c>
      <c r="E232" s="7">
        <v>0</v>
      </c>
      <c r="F232" s="7">
        <v>0</v>
      </c>
      <c r="G232" s="7">
        <v>0</v>
      </c>
      <c r="H232" s="7">
        <v>0</v>
      </c>
      <c r="I232" s="7">
        <v>0</v>
      </c>
      <c r="J232" s="7">
        <v>0</v>
      </c>
      <c r="K232" s="7">
        <v>0</v>
      </c>
      <c r="L232" s="7">
        <v>0</v>
      </c>
      <c r="M232" s="7">
        <v>0</v>
      </c>
    </row>
    <row r="235" spans="1:13" ht="15" hidden="1" thickBot="1" x14ac:dyDescent="0.4"/>
    <row r="236" spans="1:13" ht="33" hidden="1" customHeight="1" thickBot="1" x14ac:dyDescent="0.4">
      <c r="A236" s="78" t="s">
        <v>261</v>
      </c>
      <c r="B236" s="79"/>
      <c r="C236" s="79"/>
      <c r="D236" s="79"/>
      <c r="E236" s="79"/>
      <c r="F236" s="79"/>
      <c r="G236" s="79"/>
      <c r="H236" s="79"/>
      <c r="I236" s="79"/>
      <c r="J236" s="79"/>
      <c r="K236" s="79"/>
      <c r="L236" s="79"/>
      <c r="M236" s="80"/>
    </row>
    <row r="237" spans="1:13" ht="15" hidden="1" thickBot="1" x14ac:dyDescent="0.4">
      <c r="A237" s="9" t="s">
        <v>272</v>
      </c>
      <c r="B237" s="6">
        <v>44927</v>
      </c>
      <c r="C237" s="6">
        <v>44958</v>
      </c>
      <c r="D237" s="6">
        <v>44986</v>
      </c>
      <c r="E237" s="6">
        <v>45017</v>
      </c>
      <c r="F237" s="6">
        <v>45047</v>
      </c>
      <c r="G237" s="6">
        <v>45078</v>
      </c>
      <c r="H237" s="6">
        <v>45108</v>
      </c>
      <c r="I237" s="6">
        <v>45139</v>
      </c>
      <c r="J237" s="6">
        <v>45170</v>
      </c>
      <c r="K237" s="6">
        <v>45200</v>
      </c>
      <c r="L237" s="6">
        <v>45231</v>
      </c>
      <c r="M237" s="6">
        <v>45261</v>
      </c>
    </row>
    <row r="238" spans="1:13" hidden="1" x14ac:dyDescent="0.35">
      <c r="A238" s="2" t="s">
        <v>50</v>
      </c>
      <c r="B238" s="7"/>
      <c r="C238" s="7"/>
      <c r="D238" s="7"/>
      <c r="E238" s="7"/>
      <c r="F238" s="7"/>
      <c r="G238" s="7"/>
      <c r="H238" s="7"/>
      <c r="I238" s="7"/>
      <c r="J238" s="7"/>
      <c r="K238" s="7"/>
      <c r="L238" s="7"/>
      <c r="M238" s="7"/>
    </row>
    <row r="241" spans="1:13" ht="15" hidden="1" thickBot="1" x14ac:dyDescent="0.4"/>
    <row r="242" spans="1:13" ht="33" hidden="1" customHeight="1" thickBot="1" x14ac:dyDescent="0.4">
      <c r="A242" s="78" t="s">
        <v>261</v>
      </c>
      <c r="B242" s="79"/>
      <c r="C242" s="79"/>
      <c r="D242" s="79"/>
      <c r="E242" s="79"/>
      <c r="F242" s="79"/>
      <c r="G242" s="79"/>
      <c r="H242" s="79"/>
      <c r="I242" s="79"/>
      <c r="J242" s="79"/>
      <c r="K242" s="79"/>
      <c r="L242" s="79"/>
      <c r="M242" s="80"/>
    </row>
    <row r="243" spans="1:13" ht="15" hidden="1" thickBot="1" x14ac:dyDescent="0.4">
      <c r="A243" s="9" t="s">
        <v>272</v>
      </c>
      <c r="B243" s="6">
        <v>44927</v>
      </c>
      <c r="C243" s="6">
        <v>44958</v>
      </c>
      <c r="D243" s="6">
        <v>44986</v>
      </c>
      <c r="E243" s="6">
        <v>45017</v>
      </c>
      <c r="F243" s="6">
        <v>45047</v>
      </c>
      <c r="G243" s="6">
        <v>45078</v>
      </c>
      <c r="H243" s="6">
        <v>45108</v>
      </c>
      <c r="I243" s="6">
        <v>45139</v>
      </c>
      <c r="J243" s="6">
        <v>45170</v>
      </c>
      <c r="K243" s="6">
        <v>45200</v>
      </c>
      <c r="L243" s="6">
        <v>45231</v>
      </c>
      <c r="M243" s="6">
        <v>45261</v>
      </c>
    </row>
    <row r="244" spans="1:13" hidden="1" x14ac:dyDescent="0.35">
      <c r="A244" s="2" t="s">
        <v>274</v>
      </c>
      <c r="B244" s="7"/>
      <c r="C244" s="7"/>
      <c r="D244" s="7"/>
      <c r="E244" s="7"/>
      <c r="F244" s="7"/>
      <c r="G244" s="7"/>
      <c r="H244" s="7"/>
      <c r="I244" s="7"/>
      <c r="J244" s="7"/>
      <c r="K244" s="7"/>
      <c r="L244" s="7"/>
      <c r="M244" s="7"/>
    </row>
    <row r="247" spans="1:13" ht="15" hidden="1" thickBot="1" x14ac:dyDescent="0.4"/>
    <row r="248" spans="1:13" ht="33" hidden="1" customHeight="1" thickBot="1" x14ac:dyDescent="0.4">
      <c r="A248" s="78" t="s">
        <v>261</v>
      </c>
      <c r="B248" s="79"/>
      <c r="C248" s="79"/>
      <c r="D248" s="79"/>
      <c r="E248" s="79"/>
      <c r="F248" s="79"/>
      <c r="G248" s="79"/>
      <c r="H248" s="79"/>
      <c r="I248" s="79"/>
      <c r="J248" s="79"/>
      <c r="K248" s="79"/>
      <c r="L248" s="79"/>
      <c r="M248" s="80"/>
    </row>
    <row r="249" spans="1:13" ht="15" hidden="1" thickBot="1" x14ac:dyDescent="0.4">
      <c r="A249" s="9" t="s">
        <v>272</v>
      </c>
      <c r="B249" s="6">
        <v>44927</v>
      </c>
      <c r="C249" s="6">
        <v>44958</v>
      </c>
      <c r="D249" s="6">
        <v>44986</v>
      </c>
      <c r="E249" s="6">
        <v>45017</v>
      </c>
      <c r="F249" s="6">
        <v>45047</v>
      </c>
      <c r="G249" s="6">
        <v>45078</v>
      </c>
      <c r="H249" s="6">
        <v>45108</v>
      </c>
      <c r="I249" s="6">
        <v>45139</v>
      </c>
      <c r="J249" s="6">
        <v>45170</v>
      </c>
      <c r="K249" s="6">
        <v>45200</v>
      </c>
      <c r="L249" s="6">
        <v>45231</v>
      </c>
      <c r="M249" s="6">
        <v>45261</v>
      </c>
    </row>
    <row r="250" spans="1:13" hidden="1" x14ac:dyDescent="0.35">
      <c r="A250" s="2" t="s">
        <v>52</v>
      </c>
      <c r="B250" s="7">
        <v>0</v>
      </c>
      <c r="C250" s="7">
        <v>0</v>
      </c>
      <c r="D250" s="7">
        <v>0</v>
      </c>
      <c r="E250" s="7">
        <v>0</v>
      </c>
      <c r="F250" s="7">
        <v>0</v>
      </c>
      <c r="G250" s="7">
        <v>0</v>
      </c>
      <c r="H250" s="7">
        <v>0</v>
      </c>
      <c r="I250" s="7">
        <v>0</v>
      </c>
      <c r="J250" s="7">
        <v>0</v>
      </c>
      <c r="K250" s="7">
        <v>0</v>
      </c>
      <c r="L250" s="7">
        <v>0</v>
      </c>
      <c r="M250" s="7">
        <v>0</v>
      </c>
    </row>
    <row r="253" spans="1:13" ht="15" hidden="1" thickBot="1" x14ac:dyDescent="0.4"/>
    <row r="254" spans="1:13" ht="33" customHeight="1" thickBot="1" x14ac:dyDescent="0.4">
      <c r="A254" s="78" t="s">
        <v>526</v>
      </c>
      <c r="B254" s="79"/>
      <c r="C254" s="79"/>
      <c r="D254" s="79"/>
      <c r="E254" s="79"/>
      <c r="F254" s="79"/>
      <c r="G254" s="79"/>
      <c r="H254" s="79"/>
      <c r="I254" s="79"/>
      <c r="J254" s="79"/>
      <c r="K254" s="79"/>
      <c r="L254" s="79"/>
      <c r="M254" s="80"/>
    </row>
    <row r="255" spans="1:13" ht="15" thickBot="1" x14ac:dyDescent="0.4">
      <c r="A255" s="9" t="s">
        <v>272</v>
      </c>
      <c r="B255" s="6">
        <v>44927</v>
      </c>
      <c r="C255" s="6">
        <v>44958</v>
      </c>
      <c r="D255" s="6">
        <v>44986</v>
      </c>
      <c r="E255" s="6">
        <v>45017</v>
      </c>
      <c r="F255" s="6">
        <v>45047</v>
      </c>
      <c r="G255" s="6">
        <v>45078</v>
      </c>
      <c r="H255" s="6">
        <v>45108</v>
      </c>
      <c r="I255" s="6">
        <v>45139</v>
      </c>
      <c r="J255" s="6">
        <v>45170</v>
      </c>
      <c r="K255" s="6">
        <v>45200</v>
      </c>
      <c r="L255" s="6">
        <v>45231</v>
      </c>
      <c r="M255" s="6">
        <v>45261</v>
      </c>
    </row>
    <row r="256" spans="1:13" x14ac:dyDescent="0.35">
      <c r="A256" s="2" t="s">
        <v>53</v>
      </c>
      <c r="B256" s="7">
        <v>15551746.910700001</v>
      </c>
      <c r="C256" s="7">
        <v>15569742.090000002</v>
      </c>
      <c r="D256" s="7">
        <v>15587737.269299999</v>
      </c>
      <c r="E256" s="7">
        <v>15605732.4486</v>
      </c>
      <c r="F256" s="7">
        <v>15623727.627899999</v>
      </c>
      <c r="G256" s="7">
        <v>15641722.807199998</v>
      </c>
      <c r="H256" s="7">
        <v>15659717.986500001</v>
      </c>
      <c r="I256" s="7">
        <v>15677713.165800001</v>
      </c>
      <c r="J256" s="7">
        <v>15695708.345100002</v>
      </c>
      <c r="K256" s="7">
        <v>15713703.5244</v>
      </c>
      <c r="L256" s="7">
        <v>15731698.7037</v>
      </c>
      <c r="M256" s="7">
        <v>15749693.883000003</v>
      </c>
    </row>
    <row r="257" spans="1:13" x14ac:dyDescent="0.35"/>
    <row r="259" spans="1:13" ht="15" hidden="1" thickBot="1" x14ac:dyDescent="0.4"/>
    <row r="260" spans="1:13" ht="33" hidden="1" customHeight="1" thickBot="1" x14ac:dyDescent="0.4">
      <c r="A260" s="78" t="s">
        <v>261</v>
      </c>
      <c r="B260" s="79"/>
      <c r="C260" s="79"/>
      <c r="D260" s="79"/>
      <c r="E260" s="79"/>
      <c r="F260" s="79"/>
      <c r="G260" s="79"/>
      <c r="H260" s="79"/>
      <c r="I260" s="79"/>
      <c r="J260" s="79"/>
      <c r="K260" s="79"/>
      <c r="L260" s="79"/>
      <c r="M260" s="80"/>
    </row>
    <row r="261" spans="1:13" ht="15" hidden="1" thickBot="1" x14ac:dyDescent="0.4">
      <c r="A261" s="9" t="s">
        <v>272</v>
      </c>
      <c r="B261" s="6">
        <v>44927</v>
      </c>
      <c r="C261" s="6">
        <v>44958</v>
      </c>
      <c r="D261" s="6">
        <v>44986</v>
      </c>
      <c r="E261" s="6">
        <v>45017</v>
      </c>
      <c r="F261" s="6">
        <v>45047</v>
      </c>
      <c r="G261" s="6">
        <v>45078</v>
      </c>
      <c r="H261" s="6">
        <v>45108</v>
      </c>
      <c r="I261" s="6">
        <v>45139</v>
      </c>
      <c r="J261" s="6">
        <v>45170</v>
      </c>
      <c r="K261" s="6">
        <v>45200</v>
      </c>
      <c r="L261" s="6">
        <v>45231</v>
      </c>
      <c r="M261" s="6">
        <v>45261</v>
      </c>
    </row>
    <row r="262" spans="1:13" hidden="1" x14ac:dyDescent="0.35">
      <c r="A262" s="2" t="s">
        <v>54</v>
      </c>
      <c r="B262" s="7">
        <v>0</v>
      </c>
      <c r="C262" s="7">
        <v>0</v>
      </c>
      <c r="D262" s="7">
        <v>0</v>
      </c>
      <c r="E262" s="7">
        <v>0</v>
      </c>
      <c r="F262" s="7">
        <v>0</v>
      </c>
      <c r="G262" s="7">
        <v>0</v>
      </c>
      <c r="H262" s="7">
        <v>0</v>
      </c>
      <c r="I262" s="7">
        <v>0</v>
      </c>
      <c r="J262" s="7">
        <v>0</v>
      </c>
      <c r="K262" s="7">
        <v>0</v>
      </c>
      <c r="L262" s="7">
        <v>0</v>
      </c>
      <c r="M262" s="7">
        <v>0</v>
      </c>
    </row>
    <row r="265" spans="1:13" ht="15" hidden="1" thickBot="1" x14ac:dyDescent="0.4"/>
    <row r="266" spans="1:13" ht="33" hidden="1" customHeight="1" thickBot="1" x14ac:dyDescent="0.4">
      <c r="A266" s="78" t="s">
        <v>261</v>
      </c>
      <c r="B266" s="79"/>
      <c r="C266" s="79"/>
      <c r="D266" s="79"/>
      <c r="E266" s="79"/>
      <c r="F266" s="79"/>
      <c r="G266" s="79"/>
      <c r="H266" s="79"/>
      <c r="I266" s="79"/>
      <c r="J266" s="79"/>
      <c r="K266" s="79"/>
      <c r="L266" s="79"/>
      <c r="M266" s="80"/>
    </row>
    <row r="267" spans="1:13" ht="15" hidden="1" thickBot="1" x14ac:dyDescent="0.4">
      <c r="A267" s="9" t="s">
        <v>275</v>
      </c>
      <c r="B267" s="6">
        <v>44927</v>
      </c>
      <c r="C267" s="6">
        <v>44958</v>
      </c>
      <c r="D267" s="6">
        <v>44986</v>
      </c>
      <c r="E267" s="6">
        <v>45017</v>
      </c>
      <c r="F267" s="6">
        <v>45047</v>
      </c>
      <c r="G267" s="6">
        <v>45078</v>
      </c>
      <c r="H267" s="6">
        <v>45108</v>
      </c>
      <c r="I267" s="6">
        <v>45139</v>
      </c>
      <c r="J267" s="6">
        <v>45170</v>
      </c>
      <c r="K267" s="6">
        <v>45200</v>
      </c>
      <c r="L267" s="6">
        <v>45231</v>
      </c>
      <c r="M267" s="6">
        <v>45261</v>
      </c>
    </row>
    <row r="268" spans="1:13" hidden="1" x14ac:dyDescent="0.35">
      <c r="A268" s="2" t="s">
        <v>56</v>
      </c>
      <c r="B268" s="7"/>
      <c r="C268" s="7"/>
      <c r="D268" s="7"/>
      <c r="E268" s="7"/>
      <c r="F268" s="7">
        <v>0</v>
      </c>
      <c r="G268" s="7"/>
      <c r="H268" s="7"/>
      <c r="I268" s="7"/>
      <c r="J268" s="7"/>
      <c r="K268" s="7"/>
      <c r="L268" s="7"/>
      <c r="M268" s="7"/>
    </row>
    <row r="271" spans="1:13" ht="15" hidden="1" thickBot="1" x14ac:dyDescent="0.4"/>
    <row r="272" spans="1:13" ht="33" hidden="1" customHeight="1" thickBot="1" x14ac:dyDescent="0.4">
      <c r="A272" s="78" t="s">
        <v>261</v>
      </c>
      <c r="B272" s="79"/>
      <c r="C272" s="79"/>
      <c r="D272" s="79"/>
      <c r="E272" s="79"/>
      <c r="F272" s="79"/>
      <c r="G272" s="79"/>
      <c r="H272" s="79"/>
      <c r="I272" s="79"/>
      <c r="J272" s="79"/>
      <c r="K272" s="79"/>
      <c r="L272" s="79"/>
      <c r="M272" s="80"/>
    </row>
    <row r="273" spans="1:13" ht="15" hidden="1" thickBot="1" x14ac:dyDescent="0.4">
      <c r="A273" s="9" t="s">
        <v>275</v>
      </c>
      <c r="B273" s="6">
        <v>44927</v>
      </c>
      <c r="C273" s="6">
        <v>44958</v>
      </c>
      <c r="D273" s="6">
        <v>44986</v>
      </c>
      <c r="E273" s="6">
        <v>45017</v>
      </c>
      <c r="F273" s="6">
        <v>45047</v>
      </c>
      <c r="G273" s="6">
        <v>45078</v>
      </c>
      <c r="H273" s="6">
        <v>45108</v>
      </c>
      <c r="I273" s="6">
        <v>45139</v>
      </c>
      <c r="J273" s="6">
        <v>45170</v>
      </c>
      <c r="K273" s="6">
        <v>45200</v>
      </c>
      <c r="L273" s="6">
        <v>45231</v>
      </c>
      <c r="M273" s="6">
        <v>45261</v>
      </c>
    </row>
    <row r="274" spans="1:13" hidden="1" x14ac:dyDescent="0.35">
      <c r="A274" s="2" t="s">
        <v>57</v>
      </c>
      <c r="B274" s="7"/>
      <c r="C274" s="7"/>
      <c r="D274" s="7"/>
      <c r="E274" s="7"/>
      <c r="F274" s="7">
        <v>0</v>
      </c>
      <c r="G274" s="7"/>
      <c r="H274" s="7"/>
      <c r="I274" s="7"/>
      <c r="J274" s="7"/>
      <c r="K274" s="7"/>
      <c r="L274" s="7"/>
      <c r="M274" s="7"/>
    </row>
    <row r="277" spans="1:13" ht="15" hidden="1" thickBot="1" x14ac:dyDescent="0.4"/>
    <row r="278" spans="1:13" ht="33" hidden="1" customHeight="1" thickBot="1" x14ac:dyDescent="0.4">
      <c r="A278" s="78" t="s">
        <v>261</v>
      </c>
      <c r="B278" s="79"/>
      <c r="C278" s="79"/>
      <c r="D278" s="79"/>
      <c r="E278" s="79"/>
      <c r="F278" s="79"/>
      <c r="G278" s="79"/>
      <c r="H278" s="79"/>
      <c r="I278" s="79"/>
      <c r="J278" s="79"/>
      <c r="K278" s="79"/>
      <c r="L278" s="79"/>
      <c r="M278" s="80"/>
    </row>
    <row r="279" spans="1:13" ht="15" hidden="1" thickBot="1" x14ac:dyDescent="0.4">
      <c r="A279" s="9" t="s">
        <v>275</v>
      </c>
      <c r="B279" s="6">
        <v>44927</v>
      </c>
      <c r="C279" s="6">
        <v>44958</v>
      </c>
      <c r="D279" s="6">
        <v>44986</v>
      </c>
      <c r="E279" s="6">
        <v>45017</v>
      </c>
      <c r="F279" s="6">
        <v>45047</v>
      </c>
      <c r="G279" s="6">
        <v>45078</v>
      </c>
      <c r="H279" s="6">
        <v>45108</v>
      </c>
      <c r="I279" s="6">
        <v>45139</v>
      </c>
      <c r="J279" s="6">
        <v>45170</v>
      </c>
      <c r="K279" s="6">
        <v>45200</v>
      </c>
      <c r="L279" s="6">
        <v>45231</v>
      </c>
      <c r="M279" s="6">
        <v>45261</v>
      </c>
    </row>
    <row r="280" spans="1:13" hidden="1" x14ac:dyDescent="0.35">
      <c r="A280" s="2" t="s">
        <v>58</v>
      </c>
      <c r="B280" s="7"/>
      <c r="C280" s="7"/>
      <c r="D280" s="7"/>
      <c r="E280" s="7"/>
      <c r="F280" s="7"/>
      <c r="G280" s="7"/>
      <c r="H280" s="7"/>
      <c r="I280" s="7"/>
      <c r="J280" s="7"/>
      <c r="K280" s="7"/>
      <c r="L280" s="7"/>
      <c r="M280" s="7"/>
    </row>
    <row r="283" spans="1:13" ht="15" hidden="1" thickBot="1" x14ac:dyDescent="0.4"/>
    <row r="284" spans="1:13" ht="33" hidden="1" customHeight="1" thickBot="1" x14ac:dyDescent="0.4">
      <c r="A284" s="78" t="s">
        <v>261</v>
      </c>
      <c r="B284" s="79"/>
      <c r="C284" s="79"/>
      <c r="D284" s="79"/>
      <c r="E284" s="79"/>
      <c r="F284" s="79"/>
      <c r="G284" s="79"/>
      <c r="H284" s="79"/>
      <c r="I284" s="79"/>
      <c r="J284" s="79"/>
      <c r="K284" s="79"/>
      <c r="L284" s="79"/>
      <c r="M284" s="80"/>
    </row>
    <row r="285" spans="1:13" ht="15" hidden="1" thickBot="1" x14ac:dyDescent="0.4">
      <c r="A285" s="9" t="s">
        <v>276</v>
      </c>
      <c r="B285" s="6">
        <v>44927</v>
      </c>
      <c r="C285" s="6">
        <v>44958</v>
      </c>
      <c r="D285" s="6">
        <v>44986</v>
      </c>
      <c r="E285" s="6">
        <v>45017</v>
      </c>
      <c r="F285" s="6">
        <v>45047</v>
      </c>
      <c r="G285" s="6">
        <v>45078</v>
      </c>
      <c r="H285" s="6">
        <v>45108</v>
      </c>
      <c r="I285" s="6">
        <v>45139</v>
      </c>
      <c r="J285" s="6">
        <v>45170</v>
      </c>
      <c r="K285" s="6">
        <v>45200</v>
      </c>
      <c r="L285" s="6">
        <v>45231</v>
      </c>
      <c r="M285" s="6">
        <v>45261</v>
      </c>
    </row>
    <row r="286" spans="1:13" hidden="1" x14ac:dyDescent="0.35">
      <c r="A286" s="2" t="s">
        <v>60</v>
      </c>
      <c r="B286" s="7"/>
      <c r="C286" s="7"/>
      <c r="D286" s="7"/>
      <c r="E286" s="7"/>
      <c r="F286" s="7"/>
      <c r="G286" s="7"/>
      <c r="H286" s="7"/>
      <c r="I286" s="7"/>
      <c r="J286" s="7"/>
      <c r="K286" s="7"/>
      <c r="L286" s="7"/>
      <c r="M286" s="7"/>
    </row>
    <row r="289" spans="1:13" ht="15" hidden="1" thickBot="1" x14ac:dyDescent="0.4"/>
    <row r="290" spans="1:13" ht="33" hidden="1" customHeight="1" thickBot="1" x14ac:dyDescent="0.4">
      <c r="A290" s="78" t="s">
        <v>261</v>
      </c>
      <c r="B290" s="79"/>
      <c r="C290" s="79"/>
      <c r="D290" s="79"/>
      <c r="E290" s="79"/>
      <c r="F290" s="79"/>
      <c r="G290" s="79"/>
      <c r="H290" s="79"/>
      <c r="I290" s="79"/>
      <c r="J290" s="79"/>
      <c r="K290" s="79"/>
      <c r="L290" s="79"/>
      <c r="M290" s="80"/>
    </row>
    <row r="291" spans="1:13" ht="15" hidden="1" thickBot="1" x14ac:dyDescent="0.4">
      <c r="A291" s="9" t="s">
        <v>276</v>
      </c>
      <c r="B291" s="6">
        <v>44927</v>
      </c>
      <c r="C291" s="6">
        <v>44958</v>
      </c>
      <c r="D291" s="6">
        <v>44986</v>
      </c>
      <c r="E291" s="6">
        <v>45017</v>
      </c>
      <c r="F291" s="6">
        <v>45047</v>
      </c>
      <c r="G291" s="6">
        <v>45078</v>
      </c>
      <c r="H291" s="6">
        <v>45108</v>
      </c>
      <c r="I291" s="6">
        <v>45139</v>
      </c>
      <c r="J291" s="6">
        <v>45170</v>
      </c>
      <c r="K291" s="6">
        <v>45200</v>
      </c>
      <c r="L291" s="6">
        <v>45231</v>
      </c>
      <c r="M291" s="6">
        <v>45261</v>
      </c>
    </row>
    <row r="292" spans="1:13" hidden="1" x14ac:dyDescent="0.35">
      <c r="A292" s="2" t="s">
        <v>61</v>
      </c>
      <c r="B292" s="7">
        <v>0</v>
      </c>
      <c r="C292" s="7">
        <v>0</v>
      </c>
      <c r="D292" s="7">
        <v>0</v>
      </c>
      <c r="E292" s="7">
        <v>0</v>
      </c>
      <c r="F292" s="7">
        <v>0</v>
      </c>
      <c r="G292" s="7">
        <v>0</v>
      </c>
      <c r="H292" s="7">
        <v>0</v>
      </c>
      <c r="I292" s="7">
        <v>0</v>
      </c>
      <c r="J292" s="7">
        <v>0</v>
      </c>
      <c r="K292" s="7">
        <v>0</v>
      </c>
      <c r="L292" s="7">
        <v>0</v>
      </c>
      <c r="M292" s="7">
        <v>0</v>
      </c>
    </row>
    <row r="295" spans="1:13" ht="15" hidden="1" thickBot="1" x14ac:dyDescent="0.4"/>
    <row r="296" spans="1:13" ht="33" hidden="1" customHeight="1" thickBot="1" x14ac:dyDescent="0.4">
      <c r="A296" s="78" t="s">
        <v>261</v>
      </c>
      <c r="B296" s="79"/>
      <c r="C296" s="79"/>
      <c r="D296" s="79"/>
      <c r="E296" s="79"/>
      <c r="F296" s="79"/>
      <c r="G296" s="79"/>
      <c r="H296" s="79"/>
      <c r="I296" s="79"/>
      <c r="J296" s="79"/>
      <c r="K296" s="79"/>
      <c r="L296" s="79"/>
      <c r="M296" s="80"/>
    </row>
    <row r="297" spans="1:13" ht="15" hidden="1" thickBot="1" x14ac:dyDescent="0.4">
      <c r="A297" s="9" t="s">
        <v>276</v>
      </c>
      <c r="B297" s="6">
        <v>44927</v>
      </c>
      <c r="C297" s="6">
        <v>44958</v>
      </c>
      <c r="D297" s="6">
        <v>44986</v>
      </c>
      <c r="E297" s="6">
        <v>45017</v>
      </c>
      <c r="F297" s="6">
        <v>45047</v>
      </c>
      <c r="G297" s="6">
        <v>45078</v>
      </c>
      <c r="H297" s="6">
        <v>45108</v>
      </c>
      <c r="I297" s="6">
        <v>45139</v>
      </c>
      <c r="J297" s="6">
        <v>45170</v>
      </c>
      <c r="K297" s="6">
        <v>45200</v>
      </c>
      <c r="L297" s="6">
        <v>45231</v>
      </c>
      <c r="M297" s="6">
        <v>45261</v>
      </c>
    </row>
    <row r="298" spans="1:13" hidden="1" x14ac:dyDescent="0.35">
      <c r="A298" s="2" t="s">
        <v>62</v>
      </c>
      <c r="B298" s="7"/>
      <c r="C298" s="7"/>
      <c r="D298" s="7"/>
      <c r="E298" s="7"/>
      <c r="F298" s="7"/>
      <c r="G298" s="7"/>
      <c r="H298" s="7"/>
      <c r="I298" s="7"/>
      <c r="J298" s="7"/>
      <c r="K298" s="7"/>
      <c r="L298" s="7"/>
      <c r="M298" s="7"/>
    </row>
    <row r="301" spans="1:13" ht="15" hidden="1" thickBot="1" x14ac:dyDescent="0.4"/>
    <row r="302" spans="1:13" ht="33" hidden="1" customHeight="1" thickBot="1" x14ac:dyDescent="0.4">
      <c r="A302" s="78" t="s">
        <v>261</v>
      </c>
      <c r="B302" s="79"/>
      <c r="C302" s="79"/>
      <c r="D302" s="79"/>
      <c r="E302" s="79"/>
      <c r="F302" s="79"/>
      <c r="G302" s="79"/>
      <c r="H302" s="79"/>
      <c r="I302" s="79"/>
      <c r="J302" s="79"/>
      <c r="K302" s="79"/>
      <c r="L302" s="79"/>
      <c r="M302" s="80"/>
    </row>
    <row r="303" spans="1:13" ht="15" hidden="1" thickBot="1" x14ac:dyDescent="0.4">
      <c r="A303" s="9" t="s">
        <v>277</v>
      </c>
      <c r="B303" s="6">
        <v>44927</v>
      </c>
      <c r="C303" s="6">
        <v>44958</v>
      </c>
      <c r="D303" s="6">
        <v>44986</v>
      </c>
      <c r="E303" s="6">
        <v>45017</v>
      </c>
      <c r="F303" s="6">
        <v>45047</v>
      </c>
      <c r="G303" s="6">
        <v>45078</v>
      </c>
      <c r="H303" s="6">
        <v>45108</v>
      </c>
      <c r="I303" s="6">
        <v>45139</v>
      </c>
      <c r="J303" s="6">
        <v>45170</v>
      </c>
      <c r="K303" s="6">
        <v>45200</v>
      </c>
      <c r="L303" s="6">
        <v>45231</v>
      </c>
      <c r="M303" s="6">
        <v>45261</v>
      </c>
    </row>
    <row r="304" spans="1:13" hidden="1" x14ac:dyDescent="0.35">
      <c r="A304" s="2" t="s">
        <v>64</v>
      </c>
      <c r="B304" s="7">
        <v>0</v>
      </c>
      <c r="C304" s="7">
        <v>0</v>
      </c>
      <c r="D304" s="7">
        <v>0</v>
      </c>
      <c r="E304" s="7">
        <v>0</v>
      </c>
      <c r="F304" s="7">
        <v>0</v>
      </c>
      <c r="G304" s="7">
        <v>0</v>
      </c>
      <c r="H304" s="7">
        <v>0</v>
      </c>
      <c r="I304" s="7">
        <v>0</v>
      </c>
      <c r="J304" s="7">
        <v>0</v>
      </c>
      <c r="K304" s="7">
        <v>0</v>
      </c>
      <c r="L304" s="7">
        <v>0</v>
      </c>
      <c r="M304" s="7">
        <v>0</v>
      </c>
    </row>
    <row r="307" spans="1:13" ht="15" hidden="1" thickBot="1" x14ac:dyDescent="0.4"/>
    <row r="308" spans="1:13" ht="33" hidden="1" customHeight="1" thickBot="1" x14ac:dyDescent="0.4">
      <c r="A308" s="78" t="s">
        <v>261</v>
      </c>
      <c r="B308" s="79"/>
      <c r="C308" s="79"/>
      <c r="D308" s="79"/>
      <c r="E308" s="79"/>
      <c r="F308" s="79"/>
      <c r="G308" s="79"/>
      <c r="H308" s="79"/>
      <c r="I308" s="79"/>
      <c r="J308" s="79"/>
      <c r="K308" s="79"/>
      <c r="L308" s="79"/>
      <c r="M308" s="80"/>
    </row>
    <row r="309" spans="1:13" ht="15" hidden="1" thickBot="1" x14ac:dyDescent="0.4">
      <c r="A309" s="9" t="s">
        <v>277</v>
      </c>
      <c r="B309" s="6">
        <v>44927</v>
      </c>
      <c r="C309" s="6">
        <v>44958</v>
      </c>
      <c r="D309" s="6">
        <v>44986</v>
      </c>
      <c r="E309" s="6">
        <v>45017</v>
      </c>
      <c r="F309" s="6">
        <v>45047</v>
      </c>
      <c r="G309" s="6">
        <v>45078</v>
      </c>
      <c r="H309" s="6">
        <v>45108</v>
      </c>
      <c r="I309" s="6">
        <v>45139</v>
      </c>
      <c r="J309" s="6">
        <v>45170</v>
      </c>
      <c r="K309" s="6">
        <v>45200</v>
      </c>
      <c r="L309" s="6">
        <v>45231</v>
      </c>
      <c r="M309" s="6">
        <v>45261</v>
      </c>
    </row>
    <row r="310" spans="1:13" hidden="1" x14ac:dyDescent="0.35">
      <c r="A310" s="2" t="s">
        <v>65</v>
      </c>
      <c r="B310" s="7"/>
      <c r="C310" s="7"/>
      <c r="D310" s="7"/>
      <c r="E310" s="7"/>
      <c r="F310" s="7"/>
      <c r="G310" s="7"/>
      <c r="H310" s="7"/>
      <c r="I310" s="7"/>
      <c r="J310" s="7"/>
      <c r="K310" s="7"/>
      <c r="L310" s="7"/>
      <c r="M310" s="7"/>
    </row>
    <row r="312" spans="1:13" hidden="1" x14ac:dyDescent="0.35">
      <c r="E312" s="19"/>
    </row>
    <row r="313" spans="1:13" ht="15" hidden="1" thickBot="1" x14ac:dyDescent="0.4"/>
    <row r="314" spans="1:13" ht="33" hidden="1" customHeight="1" thickBot="1" x14ac:dyDescent="0.4">
      <c r="A314" s="78" t="s">
        <v>261</v>
      </c>
      <c r="B314" s="79"/>
      <c r="C314" s="79"/>
      <c r="D314" s="79"/>
      <c r="E314" s="79"/>
      <c r="F314" s="79"/>
      <c r="G314" s="79"/>
      <c r="H314" s="79"/>
      <c r="I314" s="79"/>
      <c r="J314" s="79"/>
      <c r="K314" s="79"/>
      <c r="L314" s="79"/>
      <c r="M314" s="80"/>
    </row>
    <row r="315" spans="1:13" ht="15" hidden="1" thickBot="1" x14ac:dyDescent="0.4">
      <c r="A315" s="9" t="s">
        <v>277</v>
      </c>
      <c r="B315" s="6">
        <v>44927</v>
      </c>
      <c r="C315" s="6">
        <v>44958</v>
      </c>
      <c r="D315" s="6">
        <v>44986</v>
      </c>
      <c r="E315" s="6">
        <v>45017</v>
      </c>
      <c r="F315" s="6">
        <v>45047</v>
      </c>
      <c r="G315" s="6">
        <v>45078</v>
      </c>
      <c r="H315" s="6">
        <v>45108</v>
      </c>
      <c r="I315" s="6">
        <v>45139</v>
      </c>
      <c r="J315" s="6">
        <v>45170</v>
      </c>
      <c r="K315" s="6">
        <v>45200</v>
      </c>
      <c r="L315" s="6">
        <v>45231</v>
      </c>
      <c r="M315" s="6">
        <v>45261</v>
      </c>
    </row>
    <row r="316" spans="1:13" hidden="1" x14ac:dyDescent="0.35">
      <c r="A316" s="2" t="s">
        <v>66</v>
      </c>
      <c r="B316" s="7"/>
      <c r="C316" s="7"/>
      <c r="D316" s="7"/>
      <c r="E316" s="7"/>
      <c r="F316" s="7"/>
      <c r="G316" s="7"/>
      <c r="H316" s="7"/>
      <c r="I316" s="7"/>
      <c r="J316" s="7"/>
      <c r="K316" s="7"/>
      <c r="L316" s="7"/>
      <c r="M316" s="7"/>
    </row>
    <row r="319" spans="1:13" ht="15" hidden="1" thickBot="1" x14ac:dyDescent="0.4"/>
    <row r="320" spans="1:13" ht="33" hidden="1" customHeight="1" thickBot="1" x14ac:dyDescent="0.4">
      <c r="A320" s="78" t="s">
        <v>261</v>
      </c>
      <c r="B320" s="79"/>
      <c r="C320" s="79"/>
      <c r="D320" s="79"/>
      <c r="E320" s="79"/>
      <c r="F320" s="79"/>
      <c r="G320" s="79"/>
      <c r="H320" s="79"/>
      <c r="I320" s="79"/>
      <c r="J320" s="79"/>
      <c r="K320" s="79"/>
      <c r="L320" s="79"/>
      <c r="M320" s="80"/>
    </row>
    <row r="321" spans="1:13" ht="15" hidden="1" thickBot="1" x14ac:dyDescent="0.4">
      <c r="A321" s="9" t="s">
        <v>277</v>
      </c>
      <c r="B321" s="6">
        <v>44927</v>
      </c>
      <c r="C321" s="6">
        <v>44958</v>
      </c>
      <c r="D321" s="6">
        <v>44986</v>
      </c>
      <c r="E321" s="6">
        <v>45017</v>
      </c>
      <c r="F321" s="6">
        <v>45047</v>
      </c>
      <c r="G321" s="6">
        <v>45078</v>
      </c>
      <c r="H321" s="6">
        <v>45108</v>
      </c>
      <c r="I321" s="6">
        <v>45139</v>
      </c>
      <c r="J321" s="6">
        <v>45170</v>
      </c>
      <c r="K321" s="6">
        <v>45200</v>
      </c>
      <c r="L321" s="6">
        <v>45231</v>
      </c>
      <c r="M321" s="6">
        <v>45261</v>
      </c>
    </row>
    <row r="322" spans="1:13" hidden="1" x14ac:dyDescent="0.35">
      <c r="A322" s="2" t="s">
        <v>67</v>
      </c>
      <c r="B322" s="7">
        <v>0</v>
      </c>
      <c r="C322" s="7">
        <v>0</v>
      </c>
      <c r="D322" s="7">
        <v>0</v>
      </c>
      <c r="E322" s="7">
        <v>0</v>
      </c>
      <c r="F322" s="7">
        <v>0</v>
      </c>
      <c r="G322" s="7">
        <v>0</v>
      </c>
      <c r="H322" s="7">
        <v>0</v>
      </c>
      <c r="I322" s="7">
        <v>0</v>
      </c>
      <c r="J322" s="7">
        <v>0</v>
      </c>
      <c r="K322" s="7">
        <v>0</v>
      </c>
      <c r="L322" s="7">
        <v>0</v>
      </c>
      <c r="M322" s="7">
        <v>0</v>
      </c>
    </row>
    <row r="325" spans="1:13" ht="15" hidden="1" thickBot="1" x14ac:dyDescent="0.4"/>
    <row r="326" spans="1:13" ht="33" hidden="1" customHeight="1" thickBot="1" x14ac:dyDescent="0.4">
      <c r="A326" s="78" t="s">
        <v>261</v>
      </c>
      <c r="B326" s="79"/>
      <c r="C326" s="79"/>
      <c r="D326" s="79"/>
      <c r="E326" s="79"/>
      <c r="F326" s="79"/>
      <c r="G326" s="79"/>
      <c r="H326" s="79"/>
      <c r="I326" s="79"/>
      <c r="J326" s="79"/>
      <c r="K326" s="79"/>
      <c r="L326" s="79"/>
      <c r="M326" s="80"/>
    </row>
    <row r="327" spans="1:13" ht="15" hidden="1" thickBot="1" x14ac:dyDescent="0.4">
      <c r="A327" s="9" t="s">
        <v>277</v>
      </c>
      <c r="B327" s="6">
        <v>44927</v>
      </c>
      <c r="C327" s="6">
        <v>44958</v>
      </c>
      <c r="D327" s="6">
        <v>44986</v>
      </c>
      <c r="E327" s="6">
        <v>45017</v>
      </c>
      <c r="F327" s="6">
        <v>45047</v>
      </c>
      <c r="G327" s="6">
        <v>45078</v>
      </c>
      <c r="H327" s="6">
        <v>45108</v>
      </c>
      <c r="I327" s="6">
        <v>45139</v>
      </c>
      <c r="J327" s="6">
        <v>45170</v>
      </c>
      <c r="K327" s="6">
        <v>45200</v>
      </c>
      <c r="L327" s="6">
        <v>45231</v>
      </c>
      <c r="M327" s="6">
        <v>45261</v>
      </c>
    </row>
    <row r="328" spans="1:13" hidden="1" x14ac:dyDescent="0.35">
      <c r="A328" s="2" t="s">
        <v>68</v>
      </c>
      <c r="B328" s="7"/>
      <c r="C328" s="7"/>
      <c r="D328" s="7"/>
      <c r="E328" s="7"/>
      <c r="F328" s="7"/>
      <c r="G328" s="7"/>
      <c r="H328" s="7"/>
      <c r="I328" s="7"/>
      <c r="J328" s="7"/>
      <c r="K328" s="7"/>
      <c r="L328" s="7"/>
      <c r="M328" s="7"/>
    </row>
    <row r="331" spans="1:13" ht="15" hidden="1" thickBot="1" x14ac:dyDescent="0.4"/>
    <row r="332" spans="1:13" ht="33" hidden="1" customHeight="1" thickBot="1" x14ac:dyDescent="0.4">
      <c r="A332" s="78" t="s">
        <v>261</v>
      </c>
      <c r="B332" s="79"/>
      <c r="C332" s="79"/>
      <c r="D332" s="79"/>
      <c r="E332" s="79"/>
      <c r="F332" s="79"/>
      <c r="G332" s="79"/>
      <c r="H332" s="79"/>
      <c r="I332" s="79"/>
      <c r="J332" s="79"/>
      <c r="K332" s="79"/>
      <c r="L332" s="79"/>
      <c r="M332" s="80"/>
    </row>
    <row r="333" spans="1:13" ht="15" hidden="1" thickBot="1" x14ac:dyDescent="0.4">
      <c r="A333" s="9" t="s">
        <v>278</v>
      </c>
      <c r="B333" s="6">
        <v>44927</v>
      </c>
      <c r="C333" s="6">
        <v>44958</v>
      </c>
      <c r="D333" s="6">
        <v>44986</v>
      </c>
      <c r="E333" s="6">
        <v>45017</v>
      </c>
      <c r="F333" s="6">
        <v>45047</v>
      </c>
      <c r="G333" s="6">
        <v>45078</v>
      </c>
      <c r="H333" s="6">
        <v>45108</v>
      </c>
      <c r="I333" s="6">
        <v>45139</v>
      </c>
      <c r="J333" s="6">
        <v>45170</v>
      </c>
      <c r="K333" s="6">
        <v>45200</v>
      </c>
      <c r="L333" s="6">
        <v>45231</v>
      </c>
      <c r="M333" s="6">
        <v>45261</v>
      </c>
    </row>
    <row r="334" spans="1:13" hidden="1" x14ac:dyDescent="0.35">
      <c r="A334" s="2" t="s">
        <v>70</v>
      </c>
      <c r="B334" s="7"/>
      <c r="C334" s="7"/>
      <c r="D334" s="7"/>
      <c r="E334" s="7"/>
      <c r="F334" s="7"/>
      <c r="G334" s="7"/>
      <c r="H334" s="7"/>
      <c r="I334" s="7"/>
      <c r="J334" s="7"/>
      <c r="K334" s="7"/>
      <c r="L334" s="7"/>
      <c r="M334" s="7"/>
    </row>
    <row r="337" spans="1:13" ht="15" hidden="1" thickBot="1" x14ac:dyDescent="0.4"/>
    <row r="338" spans="1:13" ht="33" hidden="1" customHeight="1" thickBot="1" x14ac:dyDescent="0.4">
      <c r="A338" s="78" t="s">
        <v>261</v>
      </c>
      <c r="B338" s="79"/>
      <c r="C338" s="79"/>
      <c r="D338" s="79"/>
      <c r="E338" s="79"/>
      <c r="F338" s="79"/>
      <c r="G338" s="79"/>
      <c r="H338" s="79"/>
      <c r="I338" s="79"/>
      <c r="J338" s="79"/>
      <c r="K338" s="79"/>
      <c r="L338" s="79"/>
      <c r="M338" s="80"/>
    </row>
    <row r="339" spans="1:13" ht="15" hidden="1" thickBot="1" x14ac:dyDescent="0.4">
      <c r="A339" s="9" t="s">
        <v>278</v>
      </c>
      <c r="B339" s="6">
        <v>44927</v>
      </c>
      <c r="C339" s="6">
        <v>44958</v>
      </c>
      <c r="D339" s="6">
        <v>44986</v>
      </c>
      <c r="E339" s="6">
        <v>45017</v>
      </c>
      <c r="F339" s="6">
        <v>45047</v>
      </c>
      <c r="G339" s="6">
        <v>45078</v>
      </c>
      <c r="H339" s="6">
        <v>45108</v>
      </c>
      <c r="I339" s="6">
        <v>45139</v>
      </c>
      <c r="J339" s="6">
        <v>45170</v>
      </c>
      <c r="K339" s="6">
        <v>45200</v>
      </c>
      <c r="L339" s="6">
        <v>45231</v>
      </c>
      <c r="M339" s="6">
        <v>45261</v>
      </c>
    </row>
    <row r="340" spans="1:13" hidden="1" x14ac:dyDescent="0.35">
      <c r="A340" s="2" t="s">
        <v>71</v>
      </c>
      <c r="B340" s="7"/>
      <c r="C340" s="7"/>
      <c r="D340" s="7"/>
      <c r="E340" s="7"/>
      <c r="F340" s="7"/>
      <c r="G340" s="7"/>
      <c r="H340" s="7"/>
      <c r="I340" s="7"/>
      <c r="J340" s="7"/>
      <c r="K340" s="7"/>
      <c r="L340" s="7"/>
      <c r="M340" s="7"/>
    </row>
    <row r="345" spans="1:13" hidden="1" x14ac:dyDescent="0.35">
      <c r="A345" s="84" t="s">
        <v>279</v>
      </c>
    </row>
    <row r="346" spans="1:13" hidden="1" x14ac:dyDescent="0.35">
      <c r="A346" s="84"/>
    </row>
    <row r="348" spans="1:13" ht="15" hidden="1" thickBot="1" x14ac:dyDescent="0.4"/>
    <row r="349" spans="1:13" ht="33" hidden="1" customHeight="1" thickBot="1" x14ac:dyDescent="0.4">
      <c r="A349" s="78" t="s">
        <v>261</v>
      </c>
      <c r="B349" s="79"/>
      <c r="C349" s="79"/>
      <c r="D349" s="79"/>
      <c r="E349" s="79"/>
      <c r="F349" s="79"/>
      <c r="G349" s="79"/>
      <c r="H349" s="79"/>
      <c r="I349" s="79"/>
      <c r="J349" s="79"/>
      <c r="K349" s="79"/>
      <c r="L349" s="79"/>
      <c r="M349" s="80"/>
    </row>
    <row r="350" spans="1:13" ht="15" hidden="1" thickBot="1" x14ac:dyDescent="0.4">
      <c r="A350" s="9" t="s">
        <v>262</v>
      </c>
      <c r="B350" s="6">
        <v>44927</v>
      </c>
      <c r="C350" s="6">
        <v>44958</v>
      </c>
      <c r="D350" s="6">
        <v>44986</v>
      </c>
      <c r="E350" s="6">
        <v>45017</v>
      </c>
      <c r="F350" s="6">
        <v>45047</v>
      </c>
      <c r="G350" s="6">
        <v>45078</v>
      </c>
      <c r="H350" s="6">
        <v>45108</v>
      </c>
      <c r="I350" s="6">
        <v>45139</v>
      </c>
      <c r="J350" s="6">
        <v>45170</v>
      </c>
      <c r="K350" s="6">
        <v>45200</v>
      </c>
      <c r="L350" s="6">
        <v>45231</v>
      </c>
      <c r="M350" s="6">
        <v>45261</v>
      </c>
    </row>
    <row r="351" spans="1:13" hidden="1" x14ac:dyDescent="0.35">
      <c r="A351" s="2" t="s">
        <v>75</v>
      </c>
      <c r="B351" s="7"/>
      <c r="C351" s="7"/>
      <c r="D351" s="7"/>
      <c r="E351" s="7"/>
      <c r="F351" s="7"/>
      <c r="G351" s="7"/>
      <c r="H351" s="7"/>
      <c r="I351" s="7"/>
      <c r="J351" s="7"/>
      <c r="K351" s="7"/>
      <c r="L351" s="7"/>
      <c r="M351" s="7"/>
    </row>
    <row r="354" spans="1:13" ht="15" hidden="1" thickBot="1" x14ac:dyDescent="0.4"/>
    <row r="355" spans="1:13" ht="33" hidden="1" customHeight="1" thickBot="1" x14ac:dyDescent="0.4">
      <c r="A355" s="78" t="s">
        <v>261</v>
      </c>
      <c r="B355" s="79"/>
      <c r="C355" s="79"/>
      <c r="D355" s="79"/>
      <c r="E355" s="79"/>
      <c r="F355" s="79"/>
      <c r="G355" s="79"/>
      <c r="H355" s="79"/>
      <c r="I355" s="79"/>
      <c r="J355" s="79"/>
      <c r="K355" s="79"/>
      <c r="L355" s="79"/>
      <c r="M355" s="80"/>
    </row>
    <row r="356" spans="1:13" ht="15" hidden="1" thickBot="1" x14ac:dyDescent="0.4">
      <c r="A356" s="9" t="s">
        <v>267</v>
      </c>
      <c r="B356" s="6">
        <v>44927</v>
      </c>
      <c r="C356" s="6">
        <v>44958</v>
      </c>
      <c r="D356" s="6">
        <v>44986</v>
      </c>
      <c r="E356" s="6">
        <v>45017</v>
      </c>
      <c r="F356" s="6">
        <v>45047</v>
      </c>
      <c r="G356" s="6">
        <v>45078</v>
      </c>
      <c r="H356" s="6">
        <v>45108</v>
      </c>
      <c r="I356" s="6">
        <v>45139</v>
      </c>
      <c r="J356" s="6">
        <v>45170</v>
      </c>
      <c r="K356" s="6">
        <v>45200</v>
      </c>
      <c r="L356" s="6">
        <v>45231</v>
      </c>
      <c r="M356" s="6">
        <v>45261</v>
      </c>
    </row>
    <row r="357" spans="1:13" hidden="1" x14ac:dyDescent="0.35">
      <c r="A357" s="2" t="s">
        <v>280</v>
      </c>
      <c r="B357" s="7"/>
      <c r="C357" s="7"/>
      <c r="D357" s="7"/>
      <c r="E357" s="7"/>
      <c r="F357" s="7"/>
      <c r="G357" s="7"/>
      <c r="H357" s="7"/>
      <c r="I357" s="7"/>
      <c r="J357" s="7"/>
      <c r="K357" s="7"/>
      <c r="L357" s="7"/>
      <c r="M357" s="7"/>
    </row>
    <row r="360" spans="1:13" ht="15" hidden="1" thickBot="1" x14ac:dyDescent="0.4"/>
    <row r="361" spans="1:13" ht="33" hidden="1" customHeight="1" thickBot="1" x14ac:dyDescent="0.4">
      <c r="A361" s="78" t="s">
        <v>261</v>
      </c>
      <c r="B361" s="79"/>
      <c r="C361" s="79"/>
      <c r="D361" s="79"/>
      <c r="E361" s="79"/>
      <c r="F361" s="79"/>
      <c r="G361" s="79"/>
      <c r="H361" s="79"/>
      <c r="I361" s="79"/>
      <c r="J361" s="79"/>
      <c r="K361" s="79"/>
      <c r="L361" s="79"/>
      <c r="M361" s="80"/>
    </row>
    <row r="362" spans="1:13" ht="15" hidden="1" thickBot="1" x14ac:dyDescent="0.4">
      <c r="A362" s="9" t="s">
        <v>267</v>
      </c>
      <c r="B362" s="6">
        <v>44927</v>
      </c>
      <c r="C362" s="6">
        <v>44958</v>
      </c>
      <c r="D362" s="6">
        <v>44986</v>
      </c>
      <c r="E362" s="6">
        <v>45017</v>
      </c>
      <c r="F362" s="6">
        <v>45047</v>
      </c>
      <c r="G362" s="6">
        <v>45078</v>
      </c>
      <c r="H362" s="6">
        <v>45108</v>
      </c>
      <c r="I362" s="6">
        <v>45139</v>
      </c>
      <c r="J362" s="6">
        <v>45170</v>
      </c>
      <c r="K362" s="6">
        <v>45200</v>
      </c>
      <c r="L362" s="6">
        <v>45231</v>
      </c>
      <c r="M362" s="6">
        <v>45261</v>
      </c>
    </row>
    <row r="363" spans="1:13" hidden="1" x14ac:dyDescent="0.35">
      <c r="A363" s="2" t="s">
        <v>78</v>
      </c>
      <c r="B363" s="7"/>
      <c r="C363" s="7"/>
      <c r="D363" s="7"/>
      <c r="E363" s="7"/>
      <c r="F363" s="7"/>
      <c r="G363" s="7"/>
      <c r="H363" s="7"/>
      <c r="I363" s="7"/>
      <c r="J363" s="7"/>
      <c r="K363" s="7"/>
      <c r="L363" s="7"/>
      <c r="M363" s="7"/>
    </row>
    <row r="366" spans="1:13" ht="15" hidden="1" thickBot="1" x14ac:dyDescent="0.4"/>
    <row r="367" spans="1:13" ht="33" hidden="1" customHeight="1" thickBot="1" x14ac:dyDescent="0.4">
      <c r="A367" s="78" t="s">
        <v>261</v>
      </c>
      <c r="B367" s="79"/>
      <c r="C367" s="79"/>
      <c r="D367" s="79"/>
      <c r="E367" s="79"/>
      <c r="F367" s="79"/>
      <c r="G367" s="79"/>
      <c r="H367" s="79"/>
      <c r="I367" s="79"/>
      <c r="J367" s="79"/>
      <c r="K367" s="79"/>
      <c r="L367" s="79"/>
      <c r="M367" s="80"/>
    </row>
    <row r="368" spans="1:13" ht="15" hidden="1" thickBot="1" x14ac:dyDescent="0.4">
      <c r="A368" s="9" t="s">
        <v>281</v>
      </c>
      <c r="B368" s="6">
        <v>44927</v>
      </c>
      <c r="C368" s="6">
        <v>44958</v>
      </c>
      <c r="D368" s="6">
        <v>44986</v>
      </c>
      <c r="E368" s="6">
        <v>45017</v>
      </c>
      <c r="F368" s="6">
        <v>45047</v>
      </c>
      <c r="G368" s="6">
        <v>45078</v>
      </c>
      <c r="H368" s="6">
        <v>45108</v>
      </c>
      <c r="I368" s="6">
        <v>45139</v>
      </c>
      <c r="J368" s="6">
        <v>45170</v>
      </c>
      <c r="K368" s="6">
        <v>45200</v>
      </c>
      <c r="L368" s="6">
        <v>45231</v>
      </c>
      <c r="M368" s="6">
        <v>45261</v>
      </c>
    </row>
    <row r="369" spans="1:13" hidden="1" x14ac:dyDescent="0.35">
      <c r="A369" s="2" t="s">
        <v>80</v>
      </c>
      <c r="B369" s="7">
        <v>0</v>
      </c>
      <c r="C369" s="7">
        <v>0</v>
      </c>
      <c r="D369" s="7">
        <v>0</v>
      </c>
      <c r="E369" s="7">
        <v>0</v>
      </c>
      <c r="F369" s="7">
        <v>0</v>
      </c>
      <c r="G369" s="7">
        <v>0</v>
      </c>
      <c r="H369" s="7">
        <v>0</v>
      </c>
      <c r="I369" s="7">
        <v>0</v>
      </c>
      <c r="J369" s="7">
        <v>0</v>
      </c>
      <c r="K369" s="7">
        <v>0</v>
      </c>
      <c r="L369" s="7">
        <v>0</v>
      </c>
      <c r="M369" s="7">
        <v>0</v>
      </c>
    </row>
    <row r="372" spans="1:13" ht="15" hidden="1" thickBot="1" x14ac:dyDescent="0.4"/>
    <row r="373" spans="1:13" ht="33" hidden="1" customHeight="1" thickBot="1" x14ac:dyDescent="0.4">
      <c r="A373" s="78" t="s">
        <v>261</v>
      </c>
      <c r="B373" s="79"/>
      <c r="C373" s="79"/>
      <c r="D373" s="79"/>
      <c r="E373" s="79"/>
      <c r="F373" s="79"/>
      <c r="G373" s="79"/>
      <c r="H373" s="79"/>
      <c r="I373" s="79"/>
      <c r="J373" s="79"/>
      <c r="K373" s="79"/>
      <c r="L373" s="79"/>
      <c r="M373" s="80"/>
    </row>
    <row r="374" spans="1:13" ht="15" hidden="1" thickBot="1" x14ac:dyDescent="0.4">
      <c r="A374" s="9" t="s">
        <v>266</v>
      </c>
      <c r="B374" s="6">
        <v>44927</v>
      </c>
      <c r="C374" s="6">
        <v>44958</v>
      </c>
      <c r="D374" s="6">
        <v>44986</v>
      </c>
      <c r="E374" s="6">
        <v>45017</v>
      </c>
      <c r="F374" s="6">
        <v>45047</v>
      </c>
      <c r="G374" s="6">
        <v>45078</v>
      </c>
      <c r="H374" s="6">
        <v>45108</v>
      </c>
      <c r="I374" s="6">
        <v>45139</v>
      </c>
      <c r="J374" s="6">
        <v>45170</v>
      </c>
      <c r="K374" s="6">
        <v>45200</v>
      </c>
      <c r="L374" s="6">
        <v>45231</v>
      </c>
      <c r="M374" s="6">
        <v>45261</v>
      </c>
    </row>
    <row r="375" spans="1:13" hidden="1" x14ac:dyDescent="0.35">
      <c r="A375" s="2" t="s">
        <v>282</v>
      </c>
      <c r="B375" s="7">
        <v>0</v>
      </c>
      <c r="C375" s="7">
        <v>0</v>
      </c>
      <c r="D375" s="7">
        <v>0</v>
      </c>
      <c r="E375" s="7">
        <v>0</v>
      </c>
      <c r="F375" s="7">
        <v>0</v>
      </c>
      <c r="G375" s="7">
        <v>0</v>
      </c>
      <c r="H375" s="7">
        <v>0</v>
      </c>
      <c r="I375" s="7">
        <v>0</v>
      </c>
      <c r="J375" s="7">
        <v>0</v>
      </c>
      <c r="K375" s="7">
        <v>0</v>
      </c>
      <c r="L375" s="7">
        <v>0</v>
      </c>
      <c r="M375" s="7">
        <v>0</v>
      </c>
    </row>
    <row r="380" spans="1:13" x14ac:dyDescent="0.35">
      <c r="A380" s="84" t="s">
        <v>283</v>
      </c>
    </row>
    <row r="381" spans="1:13" x14ac:dyDescent="0.35">
      <c r="A381" s="84"/>
    </row>
    <row r="382" spans="1:13" x14ac:dyDescent="0.35"/>
    <row r="383" spans="1:13" ht="15" hidden="1" thickBot="1" x14ac:dyDescent="0.4"/>
    <row r="384" spans="1:13" ht="33" hidden="1" customHeight="1" thickBot="1" x14ac:dyDescent="0.4">
      <c r="A384" s="78" t="s">
        <v>261</v>
      </c>
      <c r="B384" s="79"/>
      <c r="C384" s="79"/>
      <c r="D384" s="79"/>
      <c r="E384" s="79"/>
      <c r="F384" s="79"/>
      <c r="G384" s="79"/>
      <c r="H384" s="79"/>
      <c r="I384" s="79"/>
      <c r="J384" s="79"/>
      <c r="K384" s="79"/>
      <c r="L384" s="79"/>
      <c r="M384" s="80"/>
    </row>
    <row r="385" spans="1:13" ht="15" hidden="1" thickBot="1" x14ac:dyDescent="0.4">
      <c r="A385" s="9" t="s">
        <v>284</v>
      </c>
      <c r="B385" s="6">
        <v>44927</v>
      </c>
      <c r="C385" s="6">
        <v>44958</v>
      </c>
      <c r="D385" s="6">
        <v>44986</v>
      </c>
      <c r="E385" s="6">
        <v>45017</v>
      </c>
      <c r="F385" s="6">
        <v>45047</v>
      </c>
      <c r="G385" s="6">
        <v>45078</v>
      </c>
      <c r="H385" s="6">
        <v>45108</v>
      </c>
      <c r="I385" s="6">
        <v>45139</v>
      </c>
      <c r="J385" s="6">
        <v>45170</v>
      </c>
      <c r="K385" s="6">
        <v>45200</v>
      </c>
      <c r="L385" s="6">
        <v>45231</v>
      </c>
      <c r="M385" s="6">
        <v>45261</v>
      </c>
    </row>
    <row r="386" spans="1:13" hidden="1" x14ac:dyDescent="0.35">
      <c r="A386" s="2" t="s">
        <v>85</v>
      </c>
      <c r="B386" s="7"/>
      <c r="C386" s="7"/>
      <c r="D386" s="7"/>
      <c r="E386" s="7"/>
      <c r="F386" s="7"/>
      <c r="G386" s="7">
        <v>0</v>
      </c>
      <c r="H386" s="7">
        <v>0</v>
      </c>
      <c r="I386" s="7">
        <v>0</v>
      </c>
      <c r="J386" s="7">
        <v>0</v>
      </c>
      <c r="K386" s="7">
        <v>0</v>
      </c>
      <c r="L386" s="7">
        <v>0</v>
      </c>
      <c r="M386" s="7">
        <v>0</v>
      </c>
    </row>
    <row r="387" spans="1:13" hidden="1" x14ac:dyDescent="0.35">
      <c r="B387" s="7"/>
      <c r="C387" s="7"/>
      <c r="D387" s="7"/>
      <c r="E387" s="7"/>
      <c r="F387" s="7"/>
      <c r="G387" s="7"/>
      <c r="H387" s="7"/>
      <c r="I387" s="7"/>
      <c r="J387" s="7"/>
      <c r="K387" s="7"/>
      <c r="L387" s="7"/>
      <c r="M387" s="7"/>
    </row>
    <row r="388" spans="1:13" hidden="1" x14ac:dyDescent="0.35">
      <c r="B388" s="7"/>
      <c r="C388" s="7"/>
      <c r="D388" s="7"/>
      <c r="E388" s="7"/>
      <c r="F388" s="7"/>
      <c r="G388" s="7"/>
      <c r="H388" s="7"/>
      <c r="I388" s="7"/>
      <c r="J388" s="7"/>
      <c r="K388" s="7"/>
      <c r="L388" s="7"/>
      <c r="M388" s="7"/>
    </row>
    <row r="389" spans="1:13" hidden="1" x14ac:dyDescent="0.35">
      <c r="B389" s="7"/>
      <c r="C389" s="7"/>
      <c r="D389" s="7"/>
      <c r="E389" s="7"/>
      <c r="F389" s="7"/>
      <c r="G389" s="7"/>
      <c r="H389" s="7"/>
      <c r="I389" s="7"/>
      <c r="J389" s="7"/>
      <c r="K389" s="7"/>
      <c r="L389" s="7"/>
      <c r="M389" s="7"/>
    </row>
    <row r="390" spans="1:13" hidden="1" x14ac:dyDescent="0.35">
      <c r="B390" s="7"/>
      <c r="C390" s="7"/>
      <c r="D390" s="7"/>
      <c r="E390" s="7"/>
      <c r="F390" s="7"/>
      <c r="G390" s="7"/>
      <c r="H390" s="7"/>
      <c r="I390" s="7"/>
      <c r="J390" s="7"/>
      <c r="K390" s="7"/>
      <c r="L390" s="7"/>
      <c r="M390" s="7"/>
    </row>
    <row r="391" spans="1:13" hidden="1" x14ac:dyDescent="0.35">
      <c r="B391" s="7"/>
      <c r="C391" s="7"/>
      <c r="D391" s="7"/>
      <c r="E391" s="7"/>
      <c r="F391" s="7"/>
      <c r="G391" s="7"/>
      <c r="H391" s="7"/>
      <c r="I391" s="7"/>
      <c r="J391" s="7"/>
      <c r="K391" s="7"/>
      <c r="L391" s="7"/>
      <c r="M391" s="7"/>
    </row>
    <row r="392" spans="1:13" ht="15" thickBot="1" x14ac:dyDescent="0.4">
      <c r="B392" s="7"/>
      <c r="C392" s="7"/>
      <c r="D392" s="7"/>
      <c r="E392" s="7"/>
      <c r="F392" s="7"/>
      <c r="G392" s="7"/>
      <c r="H392" s="7"/>
      <c r="I392" s="7"/>
      <c r="J392" s="7"/>
      <c r="K392" s="7"/>
      <c r="L392" s="7"/>
      <c r="M392" s="7"/>
    </row>
    <row r="393" spans="1:13" ht="33" customHeight="1" thickBot="1" x14ac:dyDescent="0.4">
      <c r="A393" s="78" t="s">
        <v>285</v>
      </c>
      <c r="B393" s="79"/>
      <c r="C393" s="79"/>
      <c r="D393" s="79"/>
      <c r="E393" s="79"/>
      <c r="F393" s="79"/>
      <c r="G393" s="79"/>
      <c r="H393" s="79"/>
      <c r="I393" s="79"/>
      <c r="J393" s="79"/>
      <c r="K393" s="79"/>
      <c r="L393" s="79"/>
      <c r="M393" s="80"/>
    </row>
    <row r="394" spans="1:13" ht="15" thickBot="1" x14ac:dyDescent="0.4">
      <c r="A394" s="9" t="s">
        <v>284</v>
      </c>
      <c r="B394" s="6">
        <v>44927</v>
      </c>
      <c r="C394" s="6">
        <v>44958</v>
      </c>
      <c r="D394" s="6">
        <v>44986</v>
      </c>
      <c r="E394" s="6">
        <v>45017</v>
      </c>
      <c r="F394" s="6">
        <v>45047</v>
      </c>
      <c r="G394" s="6">
        <v>45078</v>
      </c>
      <c r="H394" s="6">
        <v>45108</v>
      </c>
      <c r="I394" s="6">
        <v>45139</v>
      </c>
      <c r="J394" s="6">
        <v>45170</v>
      </c>
      <c r="K394" s="6">
        <v>45200</v>
      </c>
      <c r="L394" s="6">
        <v>45231</v>
      </c>
      <c r="M394" s="6">
        <v>45261</v>
      </c>
    </row>
    <row r="395" spans="1:13" x14ac:dyDescent="0.35">
      <c r="A395" s="14" t="s">
        <v>86</v>
      </c>
      <c r="B395" s="13">
        <f>SUM(B396:B399)</f>
        <v>1461153.75</v>
      </c>
      <c r="C395" s="13">
        <f t="shared" ref="C395:M395" si="0">SUM(C396:C399)</f>
        <v>1461153.75</v>
      </c>
      <c r="D395" s="13">
        <f t="shared" si="0"/>
        <v>1461153.75</v>
      </c>
      <c r="E395" s="13">
        <f t="shared" si="0"/>
        <v>1461153.75</v>
      </c>
      <c r="F395" s="13">
        <f t="shared" si="0"/>
        <v>1461153.75</v>
      </c>
      <c r="G395" s="13">
        <f t="shared" si="0"/>
        <v>1461156.75</v>
      </c>
      <c r="H395" s="13">
        <f t="shared" si="0"/>
        <v>1461156.75</v>
      </c>
      <c r="I395" s="13">
        <f t="shared" si="0"/>
        <v>1461156.75</v>
      </c>
      <c r="J395" s="13">
        <f t="shared" si="0"/>
        <v>1461156.75</v>
      </c>
      <c r="K395" s="13">
        <f t="shared" si="0"/>
        <v>1461156.75</v>
      </c>
      <c r="L395" s="13">
        <f t="shared" si="0"/>
        <v>1461156.75</v>
      </c>
      <c r="M395" s="13">
        <f t="shared" si="0"/>
        <v>1461156.75</v>
      </c>
    </row>
    <row r="396" spans="1:13" x14ac:dyDescent="0.35">
      <c r="A396" t="s">
        <v>370</v>
      </c>
      <c r="B396" s="7">
        <v>355950</v>
      </c>
      <c r="C396" s="7">
        <v>355950</v>
      </c>
      <c r="D396" s="7">
        <v>355950</v>
      </c>
      <c r="E396" s="7">
        <v>355950</v>
      </c>
      <c r="F396" s="7">
        <v>355950</v>
      </c>
      <c r="G396" s="7">
        <v>355950</v>
      </c>
      <c r="H396" s="7">
        <v>355950</v>
      </c>
      <c r="I396" s="7">
        <v>355950</v>
      </c>
      <c r="J396" s="7">
        <v>355950</v>
      </c>
      <c r="K396" s="7">
        <v>355950</v>
      </c>
      <c r="L396" s="7">
        <v>355950</v>
      </c>
      <c r="M396" s="7">
        <v>355950</v>
      </c>
    </row>
    <row r="397" spans="1:13" x14ac:dyDescent="0.35">
      <c r="A397" t="s">
        <v>371</v>
      </c>
      <c r="B397" s="7">
        <v>186873.75</v>
      </c>
      <c r="C397" s="7">
        <v>186873.75</v>
      </c>
      <c r="D397" s="7">
        <v>186873.75</v>
      </c>
      <c r="E397" s="7">
        <v>186873.75</v>
      </c>
      <c r="F397" s="7">
        <v>186873.75</v>
      </c>
      <c r="G397" s="7">
        <v>186876.75</v>
      </c>
      <c r="H397" s="7">
        <v>186876.75</v>
      </c>
      <c r="I397" s="7">
        <v>186876.75</v>
      </c>
      <c r="J397" s="7">
        <v>186876.75</v>
      </c>
      <c r="K397" s="7">
        <v>186876.75</v>
      </c>
      <c r="L397" s="7">
        <v>186876.75</v>
      </c>
      <c r="M397" s="7">
        <v>186876.75</v>
      </c>
    </row>
    <row r="398" spans="1:13" x14ac:dyDescent="0.35">
      <c r="A398" t="s">
        <v>372</v>
      </c>
      <c r="B398" s="7">
        <v>498330</v>
      </c>
      <c r="C398" s="7">
        <v>498330</v>
      </c>
      <c r="D398" s="7">
        <v>498330</v>
      </c>
      <c r="E398" s="7">
        <v>498330</v>
      </c>
      <c r="F398" s="7">
        <v>498330</v>
      </c>
      <c r="G398" s="7">
        <v>498330</v>
      </c>
      <c r="H398" s="7">
        <v>498330</v>
      </c>
      <c r="I398" s="7">
        <v>498330</v>
      </c>
      <c r="J398" s="7">
        <v>498330</v>
      </c>
      <c r="K398" s="7">
        <v>498330</v>
      </c>
      <c r="L398" s="7">
        <v>498330</v>
      </c>
      <c r="M398" s="7">
        <v>498330</v>
      </c>
    </row>
    <row r="399" spans="1:13" x14ac:dyDescent="0.35">
      <c r="A399" t="s">
        <v>373</v>
      </c>
      <c r="B399" s="7">
        <v>420000</v>
      </c>
      <c r="C399" s="7">
        <v>420000</v>
      </c>
      <c r="D399" s="7">
        <v>420000</v>
      </c>
      <c r="E399" s="7">
        <v>420000</v>
      </c>
      <c r="F399" s="7">
        <v>420000</v>
      </c>
      <c r="G399" s="7">
        <v>420000</v>
      </c>
      <c r="H399" s="7">
        <v>420000</v>
      </c>
      <c r="I399" s="7">
        <v>420000</v>
      </c>
      <c r="J399" s="7">
        <v>420000</v>
      </c>
      <c r="K399" s="7">
        <v>420000</v>
      </c>
      <c r="L399" s="7">
        <v>420000</v>
      </c>
      <c r="M399" s="7">
        <v>420000</v>
      </c>
    </row>
    <row r="400" spans="1:13" x14ac:dyDescent="0.35">
      <c r="B400" s="7"/>
      <c r="C400" s="7"/>
      <c r="D400" s="7"/>
      <c r="E400" s="7"/>
      <c r="F400" s="7"/>
      <c r="G400" s="7"/>
      <c r="H400" s="7"/>
      <c r="I400" s="7"/>
      <c r="J400" s="7"/>
      <c r="K400" s="7"/>
      <c r="L400" s="7"/>
      <c r="M400" s="7"/>
    </row>
    <row r="401" spans="1:13" ht="15" thickBot="1" x14ac:dyDescent="0.4"/>
    <row r="402" spans="1:13" ht="33" hidden="1" customHeight="1" thickBot="1" x14ac:dyDescent="0.4">
      <c r="A402" s="78" t="s">
        <v>261</v>
      </c>
      <c r="B402" s="79"/>
      <c r="C402" s="79"/>
      <c r="D402" s="79"/>
      <c r="E402" s="79"/>
      <c r="F402" s="79"/>
      <c r="G402" s="79"/>
      <c r="H402" s="79"/>
      <c r="I402" s="79"/>
      <c r="J402" s="79"/>
      <c r="K402" s="79"/>
      <c r="L402" s="79"/>
      <c r="M402" s="80"/>
    </row>
    <row r="403" spans="1:13" ht="15" hidden="1" thickBot="1" x14ac:dyDescent="0.4">
      <c r="A403" s="9" t="s">
        <v>284</v>
      </c>
      <c r="B403" s="6">
        <v>44927</v>
      </c>
      <c r="C403" s="6">
        <v>44958</v>
      </c>
      <c r="D403" s="6">
        <v>44986</v>
      </c>
      <c r="E403" s="6">
        <v>45017</v>
      </c>
      <c r="F403" s="6">
        <v>45047</v>
      </c>
      <c r="G403" s="6">
        <v>45078</v>
      </c>
      <c r="H403" s="6">
        <v>45108</v>
      </c>
      <c r="I403" s="6">
        <v>45139</v>
      </c>
      <c r="J403" s="6">
        <v>45170</v>
      </c>
      <c r="K403" s="6">
        <v>45200</v>
      </c>
      <c r="L403" s="6">
        <v>45231</v>
      </c>
      <c r="M403" s="6">
        <v>45261</v>
      </c>
    </row>
    <row r="404" spans="1:13" hidden="1" x14ac:dyDescent="0.35">
      <c r="A404" s="2" t="s">
        <v>87</v>
      </c>
      <c r="B404" s="7">
        <v>0</v>
      </c>
      <c r="C404" s="7">
        <v>0</v>
      </c>
      <c r="D404" s="7">
        <v>0</v>
      </c>
      <c r="E404" s="7">
        <v>0</v>
      </c>
      <c r="F404" s="7">
        <v>0</v>
      </c>
      <c r="G404" s="7">
        <v>0</v>
      </c>
      <c r="H404" s="7">
        <v>0</v>
      </c>
      <c r="I404" s="7">
        <v>0</v>
      </c>
      <c r="J404" s="7">
        <v>0</v>
      </c>
      <c r="K404" s="7">
        <v>0</v>
      </c>
      <c r="L404" s="7">
        <v>0</v>
      </c>
      <c r="M404" s="7">
        <v>0</v>
      </c>
    </row>
    <row r="406" spans="1:13" hidden="1" x14ac:dyDescent="0.35">
      <c r="B406" s="7"/>
      <c r="C406" s="7"/>
      <c r="D406" s="7"/>
      <c r="E406" s="7"/>
      <c r="F406" s="7"/>
      <c r="G406" s="7"/>
      <c r="H406" s="7"/>
      <c r="I406" s="7"/>
      <c r="J406" s="7"/>
      <c r="K406" s="7"/>
      <c r="L406" s="7"/>
      <c r="M406" s="7"/>
    </row>
    <row r="407" spans="1:13" ht="15" hidden="1" thickBot="1" x14ac:dyDescent="0.4"/>
    <row r="408" spans="1:13" ht="33" hidden="1" customHeight="1" thickBot="1" x14ac:dyDescent="0.4">
      <c r="A408" s="78" t="s">
        <v>261</v>
      </c>
      <c r="B408" s="79"/>
      <c r="C408" s="79"/>
      <c r="D408" s="79"/>
      <c r="E408" s="79"/>
      <c r="F408" s="79"/>
      <c r="G408" s="79"/>
      <c r="H408" s="79"/>
      <c r="I408" s="79"/>
      <c r="J408" s="79"/>
      <c r="K408" s="79"/>
      <c r="L408" s="79"/>
      <c r="M408" s="80"/>
    </row>
    <row r="409" spans="1:13" ht="15" hidden="1" thickBot="1" x14ac:dyDescent="0.4">
      <c r="A409" s="9" t="s">
        <v>284</v>
      </c>
      <c r="B409" s="6">
        <v>44927</v>
      </c>
      <c r="C409" s="6">
        <v>44958</v>
      </c>
      <c r="D409" s="6">
        <v>44986</v>
      </c>
      <c r="E409" s="6">
        <v>45017</v>
      </c>
      <c r="F409" s="6">
        <v>45047</v>
      </c>
      <c r="G409" s="6">
        <v>45078</v>
      </c>
      <c r="H409" s="6">
        <v>45108</v>
      </c>
      <c r="I409" s="6">
        <v>45139</v>
      </c>
      <c r="J409" s="6">
        <v>45170</v>
      </c>
      <c r="K409" s="6">
        <v>45200</v>
      </c>
      <c r="L409" s="6">
        <v>45231</v>
      </c>
      <c r="M409" s="6">
        <v>45261</v>
      </c>
    </row>
    <row r="410" spans="1:13" hidden="1" x14ac:dyDescent="0.35">
      <c r="A410" s="2" t="s">
        <v>254</v>
      </c>
      <c r="B410" s="7">
        <v>0</v>
      </c>
      <c r="C410" s="7">
        <v>0</v>
      </c>
      <c r="D410" s="7">
        <v>0</v>
      </c>
      <c r="E410" s="7">
        <v>0</v>
      </c>
      <c r="F410" s="7">
        <v>0</v>
      </c>
      <c r="G410" s="7">
        <v>0</v>
      </c>
      <c r="H410" s="7">
        <v>0</v>
      </c>
      <c r="I410" s="7">
        <v>0</v>
      </c>
      <c r="J410" s="7">
        <v>0</v>
      </c>
      <c r="K410" s="7">
        <v>0</v>
      </c>
      <c r="L410" s="7">
        <v>0</v>
      </c>
      <c r="M410" s="7">
        <v>0</v>
      </c>
    </row>
    <row r="413" spans="1:13" ht="15" hidden="1" thickBot="1" x14ac:dyDescent="0.4"/>
    <row r="414" spans="1:13" ht="33" customHeight="1" thickBot="1" x14ac:dyDescent="0.4">
      <c r="A414" s="78" t="s">
        <v>261</v>
      </c>
      <c r="B414" s="79"/>
      <c r="C414" s="79"/>
      <c r="D414" s="79"/>
      <c r="E414" s="79"/>
      <c r="F414" s="79"/>
      <c r="G414" s="79"/>
      <c r="H414" s="79"/>
      <c r="I414" s="79"/>
      <c r="J414" s="79"/>
      <c r="K414" s="79"/>
      <c r="L414" s="79"/>
      <c r="M414" s="80"/>
    </row>
    <row r="415" spans="1:13" ht="15" thickBot="1" x14ac:dyDescent="0.4">
      <c r="A415" s="9" t="s">
        <v>262</v>
      </c>
      <c r="B415" s="6">
        <v>44927</v>
      </c>
      <c r="C415" s="6">
        <v>44958</v>
      </c>
      <c r="D415" s="6">
        <v>44986</v>
      </c>
      <c r="E415" s="6">
        <v>45017</v>
      </c>
      <c r="F415" s="6">
        <v>45047</v>
      </c>
      <c r="G415" s="6">
        <v>45078</v>
      </c>
      <c r="H415" s="6">
        <v>45108</v>
      </c>
      <c r="I415" s="6">
        <v>45139</v>
      </c>
      <c r="J415" s="6">
        <v>45170</v>
      </c>
      <c r="K415" s="6">
        <v>45200</v>
      </c>
      <c r="L415" s="6">
        <v>45231</v>
      </c>
      <c r="M415" s="6">
        <v>45261</v>
      </c>
    </row>
    <row r="416" spans="1:13" x14ac:dyDescent="0.35">
      <c r="A416" s="21" t="s">
        <v>90</v>
      </c>
      <c r="B416" s="13">
        <f>SUM(B417:B430)</f>
        <v>1950000</v>
      </c>
      <c r="C416" s="13">
        <f t="shared" ref="C416:M416" si="1">SUM(C417:C430)</f>
        <v>1950000</v>
      </c>
      <c r="D416" s="13">
        <f t="shared" si="1"/>
        <v>1950000</v>
      </c>
      <c r="E416" s="13">
        <f t="shared" si="1"/>
        <v>1950000</v>
      </c>
      <c r="F416" s="13">
        <f t="shared" si="1"/>
        <v>1950000</v>
      </c>
      <c r="G416" s="13">
        <f t="shared" si="1"/>
        <v>1950000</v>
      </c>
      <c r="H416" s="13">
        <f t="shared" si="1"/>
        <v>1950000</v>
      </c>
      <c r="I416" s="13">
        <f t="shared" si="1"/>
        <v>1950000</v>
      </c>
      <c r="J416" s="13">
        <f t="shared" si="1"/>
        <v>1950000</v>
      </c>
      <c r="K416" s="13">
        <f t="shared" si="1"/>
        <v>1950000</v>
      </c>
      <c r="L416" s="13">
        <f t="shared" si="1"/>
        <v>1950000</v>
      </c>
      <c r="M416" s="13">
        <f t="shared" si="1"/>
        <v>1950000</v>
      </c>
    </row>
    <row r="417" spans="1:13" x14ac:dyDescent="0.35">
      <c r="A417" s="5" t="s">
        <v>374</v>
      </c>
      <c r="B417" s="7">
        <v>0</v>
      </c>
      <c r="C417" s="7">
        <v>0</v>
      </c>
      <c r="D417" s="7">
        <v>0</v>
      </c>
      <c r="E417" s="7">
        <v>0</v>
      </c>
      <c r="F417" s="7">
        <v>0</v>
      </c>
      <c r="G417" s="7">
        <v>0</v>
      </c>
      <c r="H417" s="7">
        <v>0</v>
      </c>
      <c r="I417" s="7">
        <v>0</v>
      </c>
      <c r="J417" s="7">
        <v>0</v>
      </c>
      <c r="K417" s="7">
        <v>0</v>
      </c>
      <c r="L417" s="7">
        <v>0</v>
      </c>
      <c r="M417" s="7">
        <v>0</v>
      </c>
    </row>
    <row r="418" spans="1:13" x14ac:dyDescent="0.35">
      <c r="A418" s="5" t="s">
        <v>375</v>
      </c>
      <c r="B418" s="7">
        <v>150000</v>
      </c>
      <c r="C418" s="7">
        <v>150000</v>
      </c>
      <c r="D418" s="7">
        <v>150000</v>
      </c>
      <c r="E418" s="7">
        <v>150000</v>
      </c>
      <c r="F418" s="7">
        <v>150000</v>
      </c>
      <c r="G418" s="7">
        <v>150000</v>
      </c>
      <c r="H418" s="7">
        <v>150000</v>
      </c>
      <c r="I418" s="7">
        <v>150000</v>
      </c>
      <c r="J418" s="7">
        <v>150000</v>
      </c>
      <c r="K418" s="7">
        <v>150000</v>
      </c>
      <c r="L418" s="7">
        <v>150000</v>
      </c>
      <c r="M418" s="7">
        <v>150000</v>
      </c>
    </row>
    <row r="419" spans="1:13" x14ac:dyDescent="0.35">
      <c r="A419" s="5" t="s">
        <v>376</v>
      </c>
      <c r="B419" s="7">
        <v>150000</v>
      </c>
      <c r="C419" s="7">
        <v>150000</v>
      </c>
      <c r="D419" s="7">
        <v>150000</v>
      </c>
      <c r="E419" s="7">
        <v>150000</v>
      </c>
      <c r="F419" s="7">
        <v>150000</v>
      </c>
      <c r="G419" s="7">
        <v>150000</v>
      </c>
      <c r="H419" s="7">
        <v>150000</v>
      </c>
      <c r="I419" s="7">
        <v>150000</v>
      </c>
      <c r="J419" s="7">
        <v>150000</v>
      </c>
      <c r="K419" s="7">
        <v>150000</v>
      </c>
      <c r="L419" s="7">
        <v>150000</v>
      </c>
      <c r="M419" s="7">
        <v>150000</v>
      </c>
    </row>
    <row r="420" spans="1:13" x14ac:dyDescent="0.35">
      <c r="A420" s="5" t="s">
        <v>377</v>
      </c>
      <c r="B420" s="7">
        <v>150000</v>
      </c>
      <c r="C420" s="7">
        <v>150000</v>
      </c>
      <c r="D420" s="7">
        <v>150000</v>
      </c>
      <c r="E420" s="7">
        <v>150000</v>
      </c>
      <c r="F420" s="7">
        <v>150000</v>
      </c>
      <c r="G420" s="7">
        <v>150000</v>
      </c>
      <c r="H420" s="7">
        <v>150000</v>
      </c>
      <c r="I420" s="7">
        <v>150000</v>
      </c>
      <c r="J420" s="7">
        <v>150000</v>
      </c>
      <c r="K420" s="7">
        <v>150000</v>
      </c>
      <c r="L420" s="7">
        <v>150000</v>
      </c>
      <c r="M420" s="7">
        <v>150000</v>
      </c>
    </row>
    <row r="421" spans="1:13" x14ac:dyDescent="0.35">
      <c r="A421" s="5" t="s">
        <v>378</v>
      </c>
      <c r="B421" s="7">
        <v>150000</v>
      </c>
      <c r="C421" s="7">
        <v>150000</v>
      </c>
      <c r="D421" s="7">
        <v>150000</v>
      </c>
      <c r="E421" s="7">
        <v>150000</v>
      </c>
      <c r="F421" s="7">
        <v>150000</v>
      </c>
      <c r="G421" s="7">
        <v>150000</v>
      </c>
      <c r="H421" s="7">
        <v>150000</v>
      </c>
      <c r="I421" s="7">
        <v>150000</v>
      </c>
      <c r="J421" s="7">
        <v>150000</v>
      </c>
      <c r="K421" s="7">
        <v>150000</v>
      </c>
      <c r="L421" s="7">
        <v>150000</v>
      </c>
      <c r="M421" s="7">
        <v>150000</v>
      </c>
    </row>
    <row r="422" spans="1:13" x14ac:dyDescent="0.35">
      <c r="A422" s="5" t="s">
        <v>379</v>
      </c>
      <c r="B422" s="7">
        <v>150000</v>
      </c>
      <c r="C422" s="7">
        <v>150000</v>
      </c>
      <c r="D422" s="7">
        <v>150000</v>
      </c>
      <c r="E422" s="7">
        <v>150000</v>
      </c>
      <c r="F422" s="7">
        <v>150000</v>
      </c>
      <c r="G422" s="7">
        <v>150000</v>
      </c>
      <c r="H422" s="7">
        <v>150000</v>
      </c>
      <c r="I422" s="7">
        <v>150000</v>
      </c>
      <c r="J422" s="7">
        <v>150000</v>
      </c>
      <c r="K422" s="7">
        <v>150000</v>
      </c>
      <c r="L422" s="7">
        <v>150000</v>
      </c>
      <c r="M422" s="7">
        <v>150000</v>
      </c>
    </row>
    <row r="423" spans="1:13" x14ac:dyDescent="0.35">
      <c r="A423" s="5" t="s">
        <v>380</v>
      </c>
      <c r="B423" s="7">
        <v>150000</v>
      </c>
      <c r="C423" s="7">
        <v>150000</v>
      </c>
      <c r="D423" s="7">
        <v>150000</v>
      </c>
      <c r="E423" s="7">
        <v>150000</v>
      </c>
      <c r="F423" s="7">
        <v>150000</v>
      </c>
      <c r="G423" s="7">
        <v>150000</v>
      </c>
      <c r="H423" s="7">
        <v>150000</v>
      </c>
      <c r="I423" s="7">
        <v>150000</v>
      </c>
      <c r="J423" s="7">
        <v>150000</v>
      </c>
      <c r="K423" s="7">
        <v>150000</v>
      </c>
      <c r="L423" s="7">
        <v>150000</v>
      </c>
      <c r="M423" s="7">
        <v>150000</v>
      </c>
    </row>
    <row r="424" spans="1:13" x14ac:dyDescent="0.35">
      <c r="A424" s="5" t="s">
        <v>381</v>
      </c>
      <c r="B424" s="7">
        <v>150000</v>
      </c>
      <c r="C424" s="7">
        <v>150000</v>
      </c>
      <c r="D424" s="7">
        <v>150000</v>
      </c>
      <c r="E424" s="7">
        <v>150000</v>
      </c>
      <c r="F424" s="7">
        <v>150000</v>
      </c>
      <c r="G424" s="7">
        <v>150000</v>
      </c>
      <c r="H424" s="7">
        <v>150000</v>
      </c>
      <c r="I424" s="7">
        <v>150000</v>
      </c>
      <c r="J424" s="7">
        <v>150000</v>
      </c>
      <c r="K424" s="7">
        <v>150000</v>
      </c>
      <c r="L424" s="7">
        <v>150000</v>
      </c>
      <c r="M424" s="7">
        <v>150000</v>
      </c>
    </row>
    <row r="425" spans="1:13" x14ac:dyDescent="0.35">
      <c r="A425" s="5" t="s">
        <v>382</v>
      </c>
      <c r="B425" s="7">
        <v>150000</v>
      </c>
      <c r="C425" s="7">
        <v>150000</v>
      </c>
      <c r="D425" s="7">
        <v>150000</v>
      </c>
      <c r="E425" s="7">
        <v>150000</v>
      </c>
      <c r="F425" s="7">
        <v>150000</v>
      </c>
      <c r="G425" s="7">
        <v>150000</v>
      </c>
      <c r="H425" s="7">
        <v>150000</v>
      </c>
      <c r="I425" s="7">
        <v>150000</v>
      </c>
      <c r="J425" s="7">
        <v>150000</v>
      </c>
      <c r="K425" s="7">
        <v>150000</v>
      </c>
      <c r="L425" s="7">
        <v>150000</v>
      </c>
      <c r="M425" s="7">
        <v>150000</v>
      </c>
    </row>
    <row r="426" spans="1:13" x14ac:dyDescent="0.35">
      <c r="A426" s="5" t="s">
        <v>383</v>
      </c>
      <c r="B426" s="7">
        <v>150000</v>
      </c>
      <c r="C426" s="7">
        <v>150000</v>
      </c>
      <c r="D426" s="7">
        <v>150000</v>
      </c>
      <c r="E426" s="7">
        <v>150000</v>
      </c>
      <c r="F426" s="7">
        <v>150000</v>
      </c>
      <c r="G426" s="7">
        <v>150000</v>
      </c>
      <c r="H426" s="7">
        <v>150000</v>
      </c>
      <c r="I426" s="7">
        <v>150000</v>
      </c>
      <c r="J426" s="7">
        <v>150000</v>
      </c>
      <c r="K426" s="7">
        <v>150000</v>
      </c>
      <c r="L426" s="7">
        <v>150000</v>
      </c>
      <c r="M426" s="7">
        <v>150000</v>
      </c>
    </row>
    <row r="427" spans="1:13" x14ac:dyDescent="0.35">
      <c r="A427" s="5" t="s">
        <v>384</v>
      </c>
      <c r="B427" s="7">
        <v>150000</v>
      </c>
      <c r="C427" s="7">
        <v>150000</v>
      </c>
      <c r="D427" s="7">
        <v>150000</v>
      </c>
      <c r="E427" s="7">
        <v>150000</v>
      </c>
      <c r="F427" s="7">
        <v>150000</v>
      </c>
      <c r="G427" s="7">
        <v>150000</v>
      </c>
      <c r="H427" s="7">
        <v>150000</v>
      </c>
      <c r="I427" s="7">
        <v>150000</v>
      </c>
      <c r="J427" s="7">
        <v>150000</v>
      </c>
      <c r="K427" s="7">
        <v>150000</v>
      </c>
      <c r="L427" s="7">
        <v>150000</v>
      </c>
      <c r="M427" s="7">
        <v>150000</v>
      </c>
    </row>
    <row r="428" spans="1:13" x14ac:dyDescent="0.35">
      <c r="A428" s="5" t="s">
        <v>385</v>
      </c>
      <c r="B428" s="7">
        <v>150000</v>
      </c>
      <c r="C428" s="7">
        <v>150000</v>
      </c>
      <c r="D428" s="7">
        <v>150000</v>
      </c>
      <c r="E428" s="7">
        <v>150000</v>
      </c>
      <c r="F428" s="7">
        <v>150000</v>
      </c>
      <c r="G428" s="7">
        <v>150000</v>
      </c>
      <c r="H428" s="7">
        <v>150000</v>
      </c>
      <c r="I428" s="7">
        <v>150000</v>
      </c>
      <c r="J428" s="7">
        <v>150000</v>
      </c>
      <c r="K428" s="7">
        <v>150000</v>
      </c>
      <c r="L428" s="7">
        <v>150000</v>
      </c>
      <c r="M428" s="7">
        <v>150000</v>
      </c>
    </row>
    <row r="429" spans="1:13" x14ac:dyDescent="0.35">
      <c r="A429" s="5" t="s">
        <v>386</v>
      </c>
      <c r="B429" s="7">
        <v>150000</v>
      </c>
      <c r="C429" s="7">
        <v>150000</v>
      </c>
      <c r="D429" s="7">
        <v>150000</v>
      </c>
      <c r="E429" s="7">
        <v>150000</v>
      </c>
      <c r="F429" s="7">
        <v>150000</v>
      </c>
      <c r="G429" s="7">
        <v>150000</v>
      </c>
      <c r="H429" s="7">
        <v>150000</v>
      </c>
      <c r="I429" s="7">
        <v>150000</v>
      </c>
      <c r="J429" s="7">
        <v>150000</v>
      </c>
      <c r="K429" s="7">
        <v>150000</v>
      </c>
      <c r="L429" s="7">
        <v>150000</v>
      </c>
      <c r="M429" s="7">
        <v>150000</v>
      </c>
    </row>
    <row r="430" spans="1:13" x14ac:dyDescent="0.35">
      <c r="A430" s="5" t="s">
        <v>387</v>
      </c>
      <c r="B430" s="7">
        <v>150000</v>
      </c>
      <c r="C430" s="7">
        <v>150000</v>
      </c>
      <c r="D430" s="7">
        <v>150000</v>
      </c>
      <c r="E430" s="7">
        <v>150000</v>
      </c>
      <c r="F430" s="7">
        <v>150000</v>
      </c>
      <c r="G430" s="7">
        <v>150000</v>
      </c>
      <c r="H430" s="7">
        <v>150000</v>
      </c>
      <c r="I430" s="7">
        <v>150000</v>
      </c>
      <c r="J430" s="7">
        <v>150000</v>
      </c>
      <c r="K430" s="7">
        <v>150000</v>
      </c>
      <c r="L430" s="7">
        <v>150000</v>
      </c>
      <c r="M430" s="7">
        <v>150000</v>
      </c>
    </row>
    <row r="431" spans="1:13" x14ac:dyDescent="0.35">
      <c r="A431" s="5"/>
      <c r="B431" s="7"/>
      <c r="C431" s="7"/>
      <c r="D431" s="7"/>
      <c r="E431" s="7"/>
      <c r="F431" s="7"/>
      <c r="G431" s="7"/>
      <c r="H431" s="7"/>
      <c r="I431" s="7"/>
      <c r="J431" s="7"/>
      <c r="K431" s="7"/>
      <c r="L431" s="7"/>
      <c r="M431" s="7"/>
    </row>
    <row r="432" spans="1:13" x14ac:dyDescent="0.35">
      <c r="A432" s="5"/>
      <c r="B432" s="7"/>
      <c r="C432" s="7"/>
      <c r="D432" s="7"/>
      <c r="E432" s="7"/>
      <c r="F432" s="7"/>
      <c r="G432" s="7"/>
      <c r="H432" s="7"/>
      <c r="I432" s="7"/>
      <c r="J432" s="7"/>
      <c r="K432" s="7"/>
      <c r="L432" s="7"/>
      <c r="M432" s="7"/>
    </row>
    <row r="433" spans="1:13" ht="33" hidden="1" customHeight="1" thickBot="1" x14ac:dyDescent="0.4">
      <c r="A433" s="78" t="s">
        <v>261</v>
      </c>
      <c r="B433" s="79"/>
      <c r="C433" s="79"/>
      <c r="D433" s="79"/>
      <c r="E433" s="79"/>
      <c r="F433" s="79"/>
      <c r="G433" s="79"/>
      <c r="H433" s="79"/>
      <c r="I433" s="79"/>
      <c r="J433" s="79"/>
      <c r="K433" s="79"/>
      <c r="L433" s="79"/>
      <c r="M433" s="80"/>
    </row>
    <row r="434" spans="1:13" ht="15" hidden="1" thickBot="1" x14ac:dyDescent="0.4">
      <c r="A434" s="9" t="s">
        <v>262</v>
      </c>
      <c r="B434" s="6">
        <v>44927</v>
      </c>
      <c r="C434" s="6">
        <v>44958</v>
      </c>
      <c r="D434" s="6">
        <v>44986</v>
      </c>
      <c r="E434" s="6">
        <v>45017</v>
      </c>
      <c r="F434" s="6">
        <v>45047</v>
      </c>
      <c r="G434" s="6">
        <v>45078</v>
      </c>
      <c r="H434" s="6">
        <v>45108</v>
      </c>
      <c r="I434" s="6">
        <v>45139</v>
      </c>
      <c r="J434" s="6">
        <v>45170</v>
      </c>
      <c r="K434" s="6">
        <v>45200</v>
      </c>
      <c r="L434" s="6">
        <v>45231</v>
      </c>
      <c r="M434" s="6">
        <v>45261</v>
      </c>
    </row>
    <row r="435" spans="1:13" hidden="1" x14ac:dyDescent="0.35">
      <c r="A435" s="2" t="s">
        <v>91</v>
      </c>
      <c r="B435" s="7"/>
      <c r="C435" s="7"/>
      <c r="D435" s="7"/>
      <c r="E435" s="7"/>
      <c r="F435" s="7"/>
      <c r="G435" s="7"/>
      <c r="H435" s="7"/>
      <c r="I435" s="7"/>
      <c r="J435" s="7"/>
      <c r="K435" s="7"/>
      <c r="L435" s="7"/>
      <c r="M435" s="7"/>
    </row>
    <row r="438" spans="1:13" ht="15" hidden="1" thickBot="1" x14ac:dyDescent="0.4"/>
    <row r="439" spans="1:13" ht="33" hidden="1" customHeight="1" thickBot="1" x14ac:dyDescent="0.4">
      <c r="A439" s="78" t="s">
        <v>261</v>
      </c>
      <c r="B439" s="79"/>
      <c r="C439" s="79"/>
      <c r="D439" s="79"/>
      <c r="E439" s="79"/>
      <c r="F439" s="79"/>
      <c r="G439" s="79"/>
      <c r="H439" s="79"/>
      <c r="I439" s="79"/>
      <c r="J439" s="79"/>
      <c r="K439" s="79"/>
      <c r="L439" s="79"/>
      <c r="M439" s="80"/>
    </row>
    <row r="440" spans="1:13" ht="15" hidden="1" thickBot="1" x14ac:dyDescent="0.4">
      <c r="A440" s="9" t="s">
        <v>262</v>
      </c>
      <c r="B440" s="6">
        <v>44927</v>
      </c>
      <c r="C440" s="6">
        <v>44958</v>
      </c>
      <c r="D440" s="6">
        <v>44986</v>
      </c>
      <c r="E440" s="6">
        <v>45017</v>
      </c>
      <c r="F440" s="6">
        <v>45047</v>
      </c>
      <c r="G440" s="6">
        <v>45078</v>
      </c>
      <c r="H440" s="6">
        <v>45108</v>
      </c>
      <c r="I440" s="6">
        <v>45139</v>
      </c>
      <c r="J440" s="6">
        <v>45170</v>
      </c>
      <c r="K440" s="6">
        <v>45200</v>
      </c>
      <c r="L440" s="6">
        <v>45231</v>
      </c>
      <c r="M440" s="6">
        <v>45261</v>
      </c>
    </row>
    <row r="441" spans="1:13" hidden="1" x14ac:dyDescent="0.35">
      <c r="A441" s="2" t="s">
        <v>92</v>
      </c>
      <c r="B441" s="7"/>
      <c r="C441" s="7"/>
      <c r="D441" s="7"/>
      <c r="E441" s="7"/>
      <c r="F441" s="7"/>
      <c r="G441" s="7"/>
      <c r="H441" s="7"/>
      <c r="I441" s="7"/>
      <c r="J441" s="7"/>
      <c r="K441" s="7"/>
      <c r="L441" s="7"/>
      <c r="M441" s="7"/>
    </row>
    <row r="444" spans="1:13" ht="15" hidden="1" thickBot="1" x14ac:dyDescent="0.4"/>
    <row r="445" spans="1:13" ht="33" hidden="1" customHeight="1" thickBot="1" x14ac:dyDescent="0.4">
      <c r="A445" s="78" t="s">
        <v>261</v>
      </c>
      <c r="B445" s="79"/>
      <c r="C445" s="79"/>
      <c r="D445" s="79"/>
      <c r="E445" s="79"/>
      <c r="F445" s="79"/>
      <c r="G445" s="79"/>
      <c r="H445" s="79"/>
      <c r="I445" s="79"/>
      <c r="J445" s="79"/>
      <c r="K445" s="79"/>
      <c r="L445" s="79"/>
      <c r="M445" s="80"/>
    </row>
    <row r="446" spans="1:13" ht="15" hidden="1" thickBot="1" x14ac:dyDescent="0.4">
      <c r="A446" s="9" t="s">
        <v>262</v>
      </c>
      <c r="B446" s="6">
        <v>44927</v>
      </c>
      <c r="C446" s="6">
        <v>44958</v>
      </c>
      <c r="D446" s="6">
        <v>44986</v>
      </c>
      <c r="E446" s="6">
        <v>45017</v>
      </c>
      <c r="F446" s="6">
        <v>45047</v>
      </c>
      <c r="G446" s="6">
        <v>45078</v>
      </c>
      <c r="H446" s="6">
        <v>45108</v>
      </c>
      <c r="I446" s="6">
        <v>45139</v>
      </c>
      <c r="J446" s="6">
        <v>45170</v>
      </c>
      <c r="K446" s="6">
        <v>45200</v>
      </c>
      <c r="L446" s="6">
        <v>45231</v>
      </c>
      <c r="M446" s="6">
        <v>45261</v>
      </c>
    </row>
    <row r="447" spans="1:13" hidden="1" x14ac:dyDescent="0.35">
      <c r="A447" s="2" t="s">
        <v>93</v>
      </c>
      <c r="B447" s="7"/>
      <c r="C447" s="7"/>
      <c r="D447" s="7"/>
      <c r="E447" s="7"/>
      <c r="F447" s="7"/>
      <c r="G447" s="7"/>
      <c r="H447" s="7"/>
      <c r="I447" s="7"/>
      <c r="J447" s="7"/>
      <c r="K447" s="7"/>
      <c r="L447" s="7"/>
      <c r="M447" s="7"/>
    </row>
    <row r="450" spans="1:13" ht="15" hidden="1" thickBot="1" x14ac:dyDescent="0.4"/>
    <row r="451" spans="1:13" ht="33" hidden="1" customHeight="1" thickBot="1" x14ac:dyDescent="0.4">
      <c r="A451" s="78" t="s">
        <v>261</v>
      </c>
      <c r="B451" s="79"/>
      <c r="C451" s="79"/>
      <c r="D451" s="79"/>
      <c r="E451" s="79"/>
      <c r="F451" s="79"/>
      <c r="G451" s="79"/>
      <c r="H451" s="79"/>
      <c r="I451" s="79"/>
      <c r="J451" s="79"/>
      <c r="K451" s="79"/>
      <c r="L451" s="79"/>
      <c r="M451" s="80"/>
    </row>
    <row r="452" spans="1:13" ht="15" hidden="1" thickBot="1" x14ac:dyDescent="0.4">
      <c r="A452" s="9" t="s">
        <v>262</v>
      </c>
      <c r="B452" s="6">
        <v>44927</v>
      </c>
      <c r="C452" s="6">
        <v>44958</v>
      </c>
      <c r="D452" s="6">
        <v>44986</v>
      </c>
      <c r="E452" s="6">
        <v>45017</v>
      </c>
      <c r="F452" s="6">
        <v>45047</v>
      </c>
      <c r="G452" s="6">
        <v>45078</v>
      </c>
      <c r="H452" s="6">
        <v>45108</v>
      </c>
      <c r="I452" s="6">
        <v>45139</v>
      </c>
      <c r="J452" s="6">
        <v>45170</v>
      </c>
      <c r="K452" s="6">
        <v>45200</v>
      </c>
      <c r="L452" s="6">
        <v>45231</v>
      </c>
      <c r="M452" s="6">
        <v>45261</v>
      </c>
    </row>
    <row r="453" spans="1:13" hidden="1" x14ac:dyDescent="0.35">
      <c r="A453" s="2" t="s">
        <v>94</v>
      </c>
      <c r="B453" s="7"/>
      <c r="C453" s="7"/>
      <c r="D453" s="7"/>
      <c r="E453" s="7"/>
      <c r="F453" s="7"/>
      <c r="G453" s="7"/>
      <c r="H453" s="7"/>
      <c r="I453" s="7"/>
      <c r="J453" s="7"/>
      <c r="K453" s="7"/>
      <c r="L453" s="7"/>
      <c r="M453" s="7"/>
    </row>
    <row r="456" spans="1:13" ht="15" hidden="1" thickBot="1" x14ac:dyDescent="0.4"/>
    <row r="457" spans="1:13" ht="33" hidden="1" customHeight="1" thickBot="1" x14ac:dyDescent="0.4">
      <c r="A457" s="78" t="s">
        <v>261</v>
      </c>
      <c r="B457" s="79"/>
      <c r="C457" s="79"/>
      <c r="D457" s="79"/>
      <c r="E457" s="79"/>
      <c r="F457" s="79"/>
      <c r="G457" s="79"/>
      <c r="H457" s="79"/>
      <c r="I457" s="79"/>
      <c r="J457" s="79"/>
      <c r="K457" s="79"/>
      <c r="L457" s="79"/>
      <c r="M457" s="80"/>
    </row>
    <row r="458" spans="1:13" ht="15" hidden="1" thickBot="1" x14ac:dyDescent="0.4">
      <c r="A458" s="9" t="s">
        <v>262</v>
      </c>
      <c r="B458" s="6">
        <v>44927</v>
      </c>
      <c r="C458" s="6">
        <v>44958</v>
      </c>
      <c r="D458" s="6">
        <v>44986</v>
      </c>
      <c r="E458" s="6">
        <v>45017</v>
      </c>
      <c r="F458" s="6">
        <v>45047</v>
      </c>
      <c r="G458" s="6">
        <v>45078</v>
      </c>
      <c r="H458" s="6">
        <v>45108</v>
      </c>
      <c r="I458" s="6">
        <v>45139</v>
      </c>
      <c r="J458" s="6">
        <v>45170</v>
      </c>
      <c r="K458" s="6">
        <v>45200</v>
      </c>
      <c r="L458" s="6">
        <v>45231</v>
      </c>
      <c r="M458" s="6">
        <v>45261</v>
      </c>
    </row>
    <row r="459" spans="1:13" hidden="1" x14ac:dyDescent="0.35">
      <c r="A459" s="2" t="s">
        <v>95</v>
      </c>
      <c r="B459" s="7"/>
      <c r="C459" s="7"/>
      <c r="D459" s="7"/>
      <c r="E459" s="7"/>
      <c r="F459" s="7"/>
      <c r="G459" s="7"/>
      <c r="H459" s="7"/>
      <c r="I459" s="7"/>
      <c r="J459" s="7"/>
      <c r="K459" s="7"/>
      <c r="L459" s="7"/>
      <c r="M459" s="7"/>
    </row>
    <row r="462" spans="1:13" ht="15" hidden="1" thickBot="1" x14ac:dyDescent="0.4"/>
    <row r="463" spans="1:13" ht="33" hidden="1" customHeight="1" thickBot="1" x14ac:dyDescent="0.4">
      <c r="A463" s="78" t="s">
        <v>261</v>
      </c>
      <c r="B463" s="79"/>
      <c r="C463" s="79"/>
      <c r="D463" s="79"/>
      <c r="E463" s="79"/>
      <c r="F463" s="79"/>
      <c r="G463" s="79"/>
      <c r="H463" s="79"/>
      <c r="I463" s="79"/>
      <c r="J463" s="79"/>
      <c r="K463" s="79"/>
      <c r="L463" s="79"/>
      <c r="M463" s="80"/>
    </row>
    <row r="464" spans="1:13" ht="15" hidden="1" thickBot="1" x14ac:dyDescent="0.4">
      <c r="A464" s="9" t="s">
        <v>262</v>
      </c>
      <c r="B464" s="6">
        <v>44927</v>
      </c>
      <c r="C464" s="6">
        <v>44958</v>
      </c>
      <c r="D464" s="6">
        <v>44986</v>
      </c>
      <c r="E464" s="6">
        <v>45017</v>
      </c>
      <c r="F464" s="6">
        <v>45047</v>
      </c>
      <c r="G464" s="6">
        <v>45078</v>
      </c>
      <c r="H464" s="6">
        <v>45108</v>
      </c>
      <c r="I464" s="6">
        <v>45139</v>
      </c>
      <c r="J464" s="6">
        <v>45170</v>
      </c>
      <c r="K464" s="6">
        <v>45200</v>
      </c>
      <c r="L464" s="6">
        <v>45231</v>
      </c>
      <c r="M464" s="6">
        <v>45261</v>
      </c>
    </row>
    <row r="465" spans="1:13" hidden="1" x14ac:dyDescent="0.35">
      <c r="A465" s="2" t="s">
        <v>96</v>
      </c>
      <c r="B465" s="7"/>
      <c r="C465" s="7"/>
      <c r="D465" s="7"/>
      <c r="E465" s="7"/>
      <c r="F465" s="7"/>
      <c r="G465" s="7"/>
      <c r="H465" s="7"/>
      <c r="I465" s="7"/>
      <c r="J465" s="7"/>
      <c r="K465" s="7"/>
      <c r="L465" s="7"/>
      <c r="M465" s="7"/>
    </row>
    <row r="468" spans="1:13" ht="15" hidden="1" thickBot="1" x14ac:dyDescent="0.4"/>
    <row r="469" spans="1:13" ht="33" hidden="1" customHeight="1" thickBot="1" x14ac:dyDescent="0.4">
      <c r="A469" s="78" t="s">
        <v>261</v>
      </c>
      <c r="B469" s="79"/>
      <c r="C469" s="79"/>
      <c r="D469" s="79"/>
      <c r="E469" s="79"/>
      <c r="F469" s="79"/>
      <c r="G469" s="79"/>
      <c r="H469" s="79"/>
      <c r="I469" s="79"/>
      <c r="J469" s="79"/>
      <c r="K469" s="79"/>
      <c r="L469" s="79"/>
      <c r="M469" s="80"/>
    </row>
    <row r="470" spans="1:13" ht="15" hidden="1" thickBot="1" x14ac:dyDescent="0.4">
      <c r="A470" s="9" t="s">
        <v>262</v>
      </c>
      <c r="B470" s="6">
        <v>44927</v>
      </c>
      <c r="C470" s="6">
        <v>44958</v>
      </c>
      <c r="D470" s="6">
        <v>44986</v>
      </c>
      <c r="E470" s="6">
        <v>45017</v>
      </c>
      <c r="F470" s="6">
        <v>45047</v>
      </c>
      <c r="G470" s="6">
        <v>45078</v>
      </c>
      <c r="H470" s="6">
        <v>45108</v>
      </c>
      <c r="I470" s="6">
        <v>45139</v>
      </c>
      <c r="J470" s="6">
        <v>45170</v>
      </c>
      <c r="K470" s="6">
        <v>45200</v>
      </c>
      <c r="L470" s="6">
        <v>45231</v>
      </c>
      <c r="M470" s="6">
        <v>45261</v>
      </c>
    </row>
    <row r="471" spans="1:13" hidden="1" x14ac:dyDescent="0.35">
      <c r="A471" s="2" t="s">
        <v>97</v>
      </c>
      <c r="B471" s="7"/>
      <c r="C471" s="7"/>
      <c r="D471" s="7"/>
      <c r="E471" s="7"/>
      <c r="F471" s="7"/>
      <c r="G471" s="7"/>
      <c r="H471" s="7"/>
      <c r="I471" s="7"/>
      <c r="J471" s="7"/>
      <c r="K471" s="7"/>
      <c r="L471" s="7"/>
      <c r="M471" s="7"/>
    </row>
    <row r="474" spans="1:13" ht="15" hidden="1" thickBot="1" x14ac:dyDescent="0.4"/>
    <row r="475" spans="1:13" ht="33" hidden="1" customHeight="1" thickBot="1" x14ac:dyDescent="0.4">
      <c r="A475" s="78" t="s">
        <v>261</v>
      </c>
      <c r="B475" s="79"/>
      <c r="C475" s="79"/>
      <c r="D475" s="79"/>
      <c r="E475" s="79"/>
      <c r="F475" s="79"/>
      <c r="G475" s="79"/>
      <c r="H475" s="79"/>
      <c r="I475" s="79"/>
      <c r="J475" s="79"/>
      <c r="K475" s="79"/>
      <c r="L475" s="79"/>
      <c r="M475" s="80"/>
    </row>
    <row r="476" spans="1:13" ht="15" hidden="1" thickBot="1" x14ac:dyDescent="0.4">
      <c r="A476" s="9" t="s">
        <v>262</v>
      </c>
      <c r="B476" s="6">
        <v>44927</v>
      </c>
      <c r="C476" s="6">
        <v>44958</v>
      </c>
      <c r="D476" s="6">
        <v>44986</v>
      </c>
      <c r="E476" s="6">
        <v>45017</v>
      </c>
      <c r="F476" s="6">
        <v>45047</v>
      </c>
      <c r="G476" s="6">
        <v>45078</v>
      </c>
      <c r="H476" s="6">
        <v>45108</v>
      </c>
      <c r="I476" s="6">
        <v>45139</v>
      </c>
      <c r="J476" s="6">
        <v>45170</v>
      </c>
      <c r="K476" s="6">
        <v>45200</v>
      </c>
      <c r="L476" s="6">
        <v>45231</v>
      </c>
      <c r="M476" s="6">
        <v>45261</v>
      </c>
    </row>
    <row r="477" spans="1:13" hidden="1" x14ac:dyDescent="0.35">
      <c r="A477" s="2" t="s">
        <v>98</v>
      </c>
      <c r="B477" s="7"/>
      <c r="C477" s="7"/>
      <c r="D477" s="7"/>
      <c r="E477" s="7"/>
      <c r="F477" s="7"/>
      <c r="G477" s="7"/>
      <c r="H477" s="7"/>
      <c r="I477" s="7"/>
      <c r="J477" s="7"/>
      <c r="K477" s="7"/>
      <c r="L477" s="7"/>
      <c r="M477" s="7"/>
    </row>
    <row r="480" spans="1:13" ht="15" hidden="1" thickBot="1" x14ac:dyDescent="0.4"/>
    <row r="481" spans="1:13" ht="33" hidden="1" customHeight="1" thickBot="1" x14ac:dyDescent="0.4">
      <c r="A481" s="78" t="s">
        <v>261</v>
      </c>
      <c r="B481" s="79"/>
      <c r="C481" s="79"/>
      <c r="D481" s="79"/>
      <c r="E481" s="79"/>
      <c r="F481" s="79"/>
      <c r="G481" s="79"/>
      <c r="H481" s="79"/>
      <c r="I481" s="79"/>
      <c r="J481" s="79"/>
      <c r="K481" s="79"/>
      <c r="L481" s="79"/>
      <c r="M481" s="80"/>
    </row>
    <row r="482" spans="1:13" ht="15" hidden="1" thickBot="1" x14ac:dyDescent="0.4">
      <c r="A482" s="9" t="s">
        <v>263</v>
      </c>
      <c r="B482" s="6">
        <v>44927</v>
      </c>
      <c r="C482" s="6">
        <v>44958</v>
      </c>
      <c r="D482" s="6">
        <v>44986</v>
      </c>
      <c r="E482" s="6">
        <v>45017</v>
      </c>
      <c r="F482" s="6">
        <v>45047</v>
      </c>
      <c r="G482" s="6">
        <v>45078</v>
      </c>
      <c r="H482" s="6">
        <v>45108</v>
      </c>
      <c r="I482" s="6">
        <v>45139</v>
      </c>
      <c r="J482" s="6">
        <v>45170</v>
      </c>
      <c r="K482" s="6">
        <v>45200</v>
      </c>
      <c r="L482" s="6">
        <v>45231</v>
      </c>
      <c r="M482" s="6">
        <v>45261</v>
      </c>
    </row>
    <row r="483" spans="1:13" hidden="1" x14ac:dyDescent="0.35">
      <c r="A483" s="2" t="s">
        <v>100</v>
      </c>
      <c r="B483" s="7"/>
      <c r="C483" s="7"/>
      <c r="D483" s="7"/>
      <c r="E483" s="7"/>
      <c r="F483" s="7">
        <v>0</v>
      </c>
      <c r="G483" s="7"/>
      <c r="H483" s="7"/>
      <c r="I483" s="7"/>
      <c r="J483" s="7"/>
      <c r="K483" s="7"/>
      <c r="L483" s="7"/>
      <c r="M483" s="7"/>
    </row>
    <row r="484" spans="1:13" hidden="1" x14ac:dyDescent="0.35">
      <c r="A484" s="2" t="s">
        <v>287</v>
      </c>
      <c r="B484" s="7">
        <v>0</v>
      </c>
      <c r="C484" s="7">
        <v>0</v>
      </c>
      <c r="D484" s="7">
        <v>0</v>
      </c>
      <c r="E484" s="7">
        <v>0</v>
      </c>
      <c r="F484" s="7">
        <v>0</v>
      </c>
      <c r="G484" s="7">
        <v>0</v>
      </c>
      <c r="H484" s="7">
        <v>0</v>
      </c>
      <c r="I484" s="7">
        <v>0</v>
      </c>
      <c r="J484" s="7">
        <v>0</v>
      </c>
      <c r="K484" s="7">
        <v>0</v>
      </c>
      <c r="L484" s="7">
        <v>0</v>
      </c>
      <c r="M484" s="7">
        <v>0</v>
      </c>
    </row>
    <row r="485" spans="1:13" hidden="1" x14ac:dyDescent="0.35">
      <c r="A485" s="2" t="s">
        <v>288</v>
      </c>
    </row>
    <row r="486" spans="1:13" hidden="1" x14ac:dyDescent="0.35">
      <c r="A486" s="2" t="s">
        <v>289</v>
      </c>
      <c r="B486" s="7"/>
      <c r="C486" s="7"/>
      <c r="D486" s="7"/>
      <c r="E486" s="7"/>
      <c r="F486" s="7">
        <v>0</v>
      </c>
      <c r="G486" s="7">
        <v>0</v>
      </c>
      <c r="H486" s="7">
        <v>0</v>
      </c>
      <c r="I486" s="7">
        <v>0</v>
      </c>
      <c r="J486" s="7">
        <v>0</v>
      </c>
      <c r="K486" s="7">
        <v>0</v>
      </c>
      <c r="L486" s="7">
        <v>0</v>
      </c>
      <c r="M486" s="7">
        <v>0</v>
      </c>
    </row>
    <row r="487" spans="1:13" hidden="1" x14ac:dyDescent="0.35">
      <c r="A487" s="2" t="s">
        <v>290</v>
      </c>
      <c r="B487" s="7"/>
      <c r="C487" s="7"/>
      <c r="D487" s="7"/>
      <c r="E487" s="7"/>
    </row>
    <row r="488" spans="1:13" hidden="1" x14ac:dyDescent="0.35">
      <c r="A488" s="2" t="s">
        <v>291</v>
      </c>
      <c r="B488" s="7"/>
      <c r="C488" s="7"/>
      <c r="D488" s="7"/>
      <c r="E488" s="7"/>
      <c r="F488" s="7">
        <v>0</v>
      </c>
      <c r="G488" s="7">
        <v>0</v>
      </c>
      <c r="H488" s="7">
        <v>0</v>
      </c>
      <c r="I488" s="7">
        <v>0</v>
      </c>
      <c r="J488" s="7">
        <v>0</v>
      </c>
      <c r="K488" s="7">
        <v>0</v>
      </c>
      <c r="L488" s="7">
        <v>0</v>
      </c>
      <c r="M488" s="7">
        <v>0</v>
      </c>
    </row>
    <row r="489" spans="1:13" hidden="1" x14ac:dyDescent="0.35">
      <c r="A489" s="2" t="s">
        <v>292</v>
      </c>
      <c r="B489" s="7"/>
      <c r="C489" s="7"/>
      <c r="D489" s="7"/>
      <c r="E489" s="7"/>
    </row>
    <row r="490" spans="1:13" hidden="1" x14ac:dyDescent="0.35">
      <c r="A490" s="2" t="s">
        <v>293</v>
      </c>
      <c r="B490" s="7"/>
      <c r="C490" s="7"/>
      <c r="D490" s="7"/>
      <c r="E490" s="7"/>
      <c r="F490" s="7">
        <v>0</v>
      </c>
      <c r="G490" s="7">
        <v>0</v>
      </c>
      <c r="H490" s="7">
        <v>0</v>
      </c>
      <c r="I490" s="7">
        <v>0</v>
      </c>
      <c r="J490" s="7">
        <v>0</v>
      </c>
      <c r="K490" s="7">
        <v>0</v>
      </c>
      <c r="L490" s="7">
        <v>0</v>
      </c>
      <c r="M490" s="7">
        <v>0</v>
      </c>
    </row>
    <row r="491" spans="1:13" hidden="1" x14ac:dyDescent="0.35">
      <c r="A491" s="2" t="s">
        <v>294</v>
      </c>
      <c r="B491" s="7"/>
      <c r="C491" s="7"/>
      <c r="D491" s="7"/>
      <c r="E491" s="7"/>
    </row>
    <row r="492" spans="1:13" hidden="1" x14ac:dyDescent="0.35">
      <c r="A492" t="s">
        <v>295</v>
      </c>
    </row>
    <row r="493" spans="1:13" ht="15" hidden="1" thickBot="1" x14ac:dyDescent="0.4"/>
    <row r="494" spans="1:13" ht="33" hidden="1" customHeight="1" thickBot="1" x14ac:dyDescent="0.4">
      <c r="A494" s="78" t="s">
        <v>261</v>
      </c>
      <c r="B494" s="79"/>
      <c r="C494" s="79"/>
      <c r="D494" s="79"/>
      <c r="E494" s="79"/>
      <c r="F494" s="79"/>
      <c r="G494" s="79"/>
      <c r="H494" s="79"/>
      <c r="I494" s="79"/>
      <c r="J494" s="79"/>
      <c r="K494" s="79"/>
      <c r="L494" s="79"/>
      <c r="M494" s="80"/>
    </row>
    <row r="495" spans="1:13" ht="15" hidden="1" thickBot="1" x14ac:dyDescent="0.4">
      <c r="A495" s="9" t="s">
        <v>265</v>
      </c>
      <c r="B495" s="6">
        <v>44927</v>
      </c>
      <c r="C495" s="6">
        <v>44958</v>
      </c>
      <c r="D495" s="6">
        <v>44986</v>
      </c>
      <c r="E495" s="6">
        <v>45017</v>
      </c>
      <c r="F495" s="6">
        <v>45047</v>
      </c>
      <c r="G495" s="6">
        <v>45078</v>
      </c>
      <c r="H495" s="6">
        <v>45108</v>
      </c>
      <c r="I495" s="6">
        <v>45139</v>
      </c>
      <c r="J495" s="6">
        <v>45170</v>
      </c>
      <c r="K495" s="6">
        <v>45200</v>
      </c>
      <c r="L495" s="6">
        <v>45231</v>
      </c>
      <c r="M495" s="6">
        <v>45261</v>
      </c>
    </row>
    <row r="496" spans="1:13" hidden="1" x14ac:dyDescent="0.35">
      <c r="A496" s="2" t="s">
        <v>102</v>
      </c>
      <c r="B496" s="7"/>
      <c r="C496" s="7"/>
      <c r="D496" s="7"/>
      <c r="E496" s="7"/>
      <c r="F496" s="7"/>
      <c r="G496" s="7"/>
      <c r="H496" s="7"/>
      <c r="I496" s="7"/>
      <c r="J496" s="7"/>
      <c r="K496" s="7">
        <v>0</v>
      </c>
      <c r="L496" s="7"/>
      <c r="M496" s="7"/>
    </row>
    <row r="499" spans="1:13" ht="15" hidden="1" thickBot="1" x14ac:dyDescent="0.4"/>
    <row r="500" spans="1:13" ht="33" hidden="1" customHeight="1" thickBot="1" x14ac:dyDescent="0.4">
      <c r="A500" s="78" t="s">
        <v>261</v>
      </c>
      <c r="B500" s="79"/>
      <c r="C500" s="79"/>
      <c r="D500" s="79"/>
      <c r="E500" s="79"/>
      <c r="F500" s="79"/>
      <c r="G500" s="79"/>
      <c r="H500" s="79"/>
      <c r="I500" s="79"/>
      <c r="J500" s="79"/>
      <c r="K500" s="79"/>
      <c r="L500" s="79"/>
      <c r="M500" s="80"/>
    </row>
    <row r="501" spans="1:13" ht="15" hidden="1" thickBot="1" x14ac:dyDescent="0.4">
      <c r="A501" s="9" t="s">
        <v>265</v>
      </c>
      <c r="B501" s="6">
        <v>44927</v>
      </c>
      <c r="C501" s="6">
        <v>44958</v>
      </c>
      <c r="D501" s="6">
        <v>44986</v>
      </c>
      <c r="E501" s="6">
        <v>45017</v>
      </c>
      <c r="F501" s="6">
        <v>45047</v>
      </c>
      <c r="G501" s="6">
        <v>45078</v>
      </c>
      <c r="H501" s="6">
        <v>45108</v>
      </c>
      <c r="I501" s="6">
        <v>45139</v>
      </c>
      <c r="J501" s="6">
        <v>45170</v>
      </c>
      <c r="K501" s="6">
        <v>45200</v>
      </c>
      <c r="L501" s="6">
        <v>45231</v>
      </c>
      <c r="M501" s="6">
        <v>45261</v>
      </c>
    </row>
    <row r="502" spans="1:13" hidden="1" x14ac:dyDescent="0.35">
      <c r="A502" s="2" t="s">
        <v>103</v>
      </c>
      <c r="B502" s="7"/>
      <c r="C502" s="7"/>
      <c r="D502" s="7"/>
      <c r="E502" s="7"/>
      <c r="F502" s="7"/>
      <c r="G502" s="7"/>
      <c r="H502" s="7"/>
      <c r="I502" s="7"/>
      <c r="J502" s="7"/>
      <c r="K502" s="7">
        <v>0</v>
      </c>
      <c r="L502" s="7"/>
      <c r="M502" s="7"/>
    </row>
    <row r="505" spans="1:13" ht="15" hidden="1" thickBot="1" x14ac:dyDescent="0.4"/>
    <row r="506" spans="1:13" ht="33" hidden="1" customHeight="1" thickBot="1" x14ac:dyDescent="0.4">
      <c r="A506" s="78" t="s">
        <v>261</v>
      </c>
      <c r="B506" s="79"/>
      <c r="C506" s="79"/>
      <c r="D506" s="79"/>
      <c r="E506" s="79"/>
      <c r="F506" s="79"/>
      <c r="G506" s="79"/>
      <c r="H506" s="79"/>
      <c r="I506" s="79"/>
      <c r="J506" s="79"/>
      <c r="K506" s="79"/>
      <c r="L506" s="79"/>
      <c r="M506" s="80"/>
    </row>
    <row r="507" spans="1:13" ht="15" hidden="1" thickBot="1" x14ac:dyDescent="0.4">
      <c r="A507" s="9" t="s">
        <v>265</v>
      </c>
      <c r="B507" s="6">
        <v>44927</v>
      </c>
      <c r="C507" s="6">
        <v>44958</v>
      </c>
      <c r="D507" s="6">
        <v>44986</v>
      </c>
      <c r="E507" s="6">
        <v>45017</v>
      </c>
      <c r="F507" s="6">
        <v>45047</v>
      </c>
      <c r="G507" s="6">
        <v>45078</v>
      </c>
      <c r="H507" s="6">
        <v>45108</v>
      </c>
      <c r="I507" s="6">
        <v>45139</v>
      </c>
      <c r="J507" s="6">
        <v>45170</v>
      </c>
      <c r="K507" s="6">
        <v>45200</v>
      </c>
      <c r="L507" s="6">
        <v>45231</v>
      </c>
      <c r="M507" s="6">
        <v>45261</v>
      </c>
    </row>
    <row r="508" spans="1:13" hidden="1" x14ac:dyDescent="0.35">
      <c r="A508" s="2" t="s">
        <v>104</v>
      </c>
      <c r="B508" s="7"/>
      <c r="C508" s="7"/>
      <c r="D508" s="7"/>
      <c r="E508" s="7"/>
      <c r="F508" s="7"/>
      <c r="G508" s="7"/>
      <c r="H508" s="7"/>
      <c r="I508" s="7"/>
      <c r="J508" s="7"/>
      <c r="K508" s="7">
        <v>0</v>
      </c>
      <c r="L508" s="7"/>
      <c r="M508" s="7"/>
    </row>
    <row r="511" spans="1:13" ht="15" thickBot="1" x14ac:dyDescent="0.4"/>
    <row r="512" spans="1:13" ht="33" customHeight="1" thickBot="1" x14ac:dyDescent="0.4">
      <c r="A512" s="78" t="s">
        <v>261</v>
      </c>
      <c r="B512" s="79"/>
      <c r="C512" s="79"/>
      <c r="D512" s="79"/>
      <c r="E512" s="79"/>
      <c r="F512" s="79"/>
      <c r="G512" s="79"/>
      <c r="H512" s="79"/>
      <c r="I512" s="79"/>
      <c r="J512" s="79"/>
      <c r="K512" s="79"/>
      <c r="L512" s="79"/>
      <c r="M512" s="80"/>
    </row>
    <row r="513" spans="1:13" ht="15" thickBot="1" x14ac:dyDescent="0.4">
      <c r="A513" s="9" t="s">
        <v>296</v>
      </c>
      <c r="B513" s="6">
        <v>44927</v>
      </c>
      <c r="C513" s="6">
        <v>44958</v>
      </c>
      <c r="D513" s="6">
        <v>44986</v>
      </c>
      <c r="E513" s="6">
        <v>45017</v>
      </c>
      <c r="F513" s="6">
        <v>45047</v>
      </c>
      <c r="G513" s="6">
        <v>45078</v>
      </c>
      <c r="H513" s="6">
        <v>45108</v>
      </c>
      <c r="I513" s="6">
        <v>45139</v>
      </c>
      <c r="J513" s="6">
        <v>45170</v>
      </c>
      <c r="K513" s="6">
        <v>45200</v>
      </c>
      <c r="L513" s="6">
        <v>45231</v>
      </c>
      <c r="M513" s="6">
        <v>45261</v>
      </c>
    </row>
    <row r="514" spans="1:13" x14ac:dyDescent="0.35">
      <c r="A514" s="14" t="s">
        <v>106</v>
      </c>
      <c r="B514" s="17">
        <f>SUM(B515:B527)</f>
        <v>78059.536474166671</v>
      </c>
      <c r="C514" s="17">
        <f t="shared" ref="C514:M514" si="2">SUM(C515:C527)</f>
        <v>78059.536474166671</v>
      </c>
      <c r="D514" s="17">
        <f t="shared" si="2"/>
        <v>78425.742074166672</v>
      </c>
      <c r="E514" s="17">
        <f t="shared" si="2"/>
        <v>78425.742074166672</v>
      </c>
      <c r="F514" s="17">
        <f t="shared" si="2"/>
        <v>78608.844874166665</v>
      </c>
      <c r="G514" s="17">
        <f t="shared" si="2"/>
        <v>78608.844874166665</v>
      </c>
      <c r="H514" s="17">
        <f t="shared" si="2"/>
        <v>78791.947674166659</v>
      </c>
      <c r="I514" s="17">
        <f t="shared" si="2"/>
        <v>79158.15327416666</v>
      </c>
      <c r="J514" s="17">
        <f t="shared" si="2"/>
        <v>79890.564474166662</v>
      </c>
      <c r="K514" s="17">
        <f t="shared" si="2"/>
        <v>79890.564474166662</v>
      </c>
      <c r="L514" s="17">
        <f t="shared" si="2"/>
        <v>79890.49447416667</v>
      </c>
      <c r="M514" s="17">
        <f t="shared" si="2"/>
        <v>80073.667274166655</v>
      </c>
    </row>
    <row r="515" spans="1:13" x14ac:dyDescent="0.35">
      <c r="A515" s="5" t="s">
        <v>375</v>
      </c>
      <c r="B515" s="15">
        <v>5150.7834877777777</v>
      </c>
      <c r="C515" s="15">
        <v>5150.7834877777777</v>
      </c>
      <c r="D515" s="15">
        <v>5150.7834877777777</v>
      </c>
      <c r="E515" s="15">
        <v>5150.7834877777777</v>
      </c>
      <c r="F515" s="15">
        <v>5150.7834877777777</v>
      </c>
      <c r="G515" s="15">
        <v>5150.7834877777777</v>
      </c>
      <c r="H515" s="15">
        <v>5150.7834877777777</v>
      </c>
      <c r="I515" s="15">
        <v>5150.7834877777777</v>
      </c>
      <c r="J515" s="15">
        <v>5333.8862877777783</v>
      </c>
      <c r="K515" s="15">
        <v>5333.8862877777783</v>
      </c>
      <c r="L515" s="15">
        <v>5333.8862877777783</v>
      </c>
      <c r="M515" s="15">
        <v>5333.8862877777783</v>
      </c>
    </row>
    <row r="516" spans="1:13" x14ac:dyDescent="0.35">
      <c r="A516" s="5" t="s">
        <v>376</v>
      </c>
      <c r="B516" s="15">
        <v>5847.6220750000002</v>
      </c>
      <c r="C516" s="15">
        <v>5847.6220750000002</v>
      </c>
      <c r="D516" s="15">
        <v>5847.6220750000002</v>
      </c>
      <c r="E516" s="15">
        <v>5847.6220750000002</v>
      </c>
      <c r="F516" s="15">
        <v>5847.6220750000002</v>
      </c>
      <c r="G516" s="15">
        <v>5847.6220750000002</v>
      </c>
      <c r="H516" s="15">
        <v>5847.6220750000002</v>
      </c>
      <c r="I516" s="15">
        <v>5847.6220750000002</v>
      </c>
      <c r="J516" s="15">
        <v>5847.6220750000002</v>
      </c>
      <c r="K516" s="15">
        <v>5847.6220750000002</v>
      </c>
      <c r="L516" s="15">
        <v>5847.6220750000002</v>
      </c>
      <c r="M516" s="15">
        <v>5847.6220750000002</v>
      </c>
    </row>
    <row r="517" spans="1:13" x14ac:dyDescent="0.35">
      <c r="A517" s="5" t="s">
        <v>377</v>
      </c>
      <c r="B517" s="15">
        <v>4708.7936733333327</v>
      </c>
      <c r="C517" s="15">
        <v>4708.7936733333327</v>
      </c>
      <c r="D517" s="15">
        <v>4891.8964733333332</v>
      </c>
      <c r="E517" s="15">
        <v>4891.8964733333332</v>
      </c>
      <c r="F517" s="15">
        <v>4891.8964733333332</v>
      </c>
      <c r="G517" s="15">
        <v>4891.8964733333332</v>
      </c>
      <c r="H517" s="15">
        <v>4891.8964733333332</v>
      </c>
      <c r="I517" s="15">
        <v>4891.8964733333332</v>
      </c>
      <c r="J517" s="15">
        <v>4891.8964733333332</v>
      </c>
      <c r="K517" s="15">
        <v>4891.8964733333332</v>
      </c>
      <c r="L517" s="15">
        <v>4891.8964733333332</v>
      </c>
      <c r="M517" s="15">
        <v>4891.8964733333332</v>
      </c>
    </row>
    <row r="518" spans="1:13" x14ac:dyDescent="0.35">
      <c r="A518" s="5" t="s">
        <v>378</v>
      </c>
      <c r="B518" s="15">
        <v>6816.6043611111099</v>
      </c>
      <c r="C518" s="15">
        <v>6816.6043611111099</v>
      </c>
      <c r="D518" s="15">
        <v>6816.6043611111099</v>
      </c>
      <c r="E518" s="15">
        <v>6816.6043611111099</v>
      </c>
      <c r="F518" s="15">
        <v>6816.6043611111099</v>
      </c>
      <c r="G518" s="15">
        <v>6816.6043611111099</v>
      </c>
      <c r="H518" s="15">
        <v>6816.6043611111099</v>
      </c>
      <c r="I518" s="15">
        <v>6816.6043611111099</v>
      </c>
      <c r="J518" s="15">
        <v>6999.7071611111096</v>
      </c>
      <c r="K518" s="15">
        <v>6999.7071611111096</v>
      </c>
      <c r="L518" s="15">
        <v>6999.7071611111096</v>
      </c>
      <c r="M518" s="15">
        <v>6999.7071611111096</v>
      </c>
    </row>
    <row r="519" spans="1:13" x14ac:dyDescent="0.35">
      <c r="A519" s="5" t="s">
        <v>379</v>
      </c>
      <c r="B519" s="15">
        <v>7153.7631399999982</v>
      </c>
      <c r="C519" s="15">
        <v>7153.7631399999982</v>
      </c>
      <c r="D519" s="15">
        <v>7153.7631399999982</v>
      </c>
      <c r="E519" s="15">
        <v>7153.7631399999982</v>
      </c>
      <c r="F519" s="15">
        <v>7153.7631399999982</v>
      </c>
      <c r="G519" s="15">
        <v>7153.7631399999982</v>
      </c>
      <c r="H519" s="15">
        <v>7153.7631399999982</v>
      </c>
      <c r="I519" s="15">
        <v>7153.7631399999982</v>
      </c>
      <c r="J519" s="15">
        <v>7153.7631399999982</v>
      </c>
      <c r="K519" s="15">
        <v>7153.7631399999982</v>
      </c>
      <c r="L519" s="15">
        <v>7153.7631399999982</v>
      </c>
      <c r="M519" s="15">
        <v>7153.7631399999982</v>
      </c>
    </row>
    <row r="520" spans="1:13" x14ac:dyDescent="0.35">
      <c r="A520" s="5" t="s">
        <v>380</v>
      </c>
      <c r="B520" s="15">
        <v>6845.7582066666664</v>
      </c>
      <c r="C520" s="15">
        <v>6845.7582066666664</v>
      </c>
      <c r="D520" s="15">
        <v>6845.7582066666664</v>
      </c>
      <c r="E520" s="15">
        <v>6845.7582066666664</v>
      </c>
      <c r="F520" s="15">
        <v>6845.7582066666664</v>
      </c>
      <c r="G520" s="15">
        <v>6845.7582066666664</v>
      </c>
      <c r="H520" s="15">
        <v>6845.7582066666664</v>
      </c>
      <c r="I520" s="15">
        <v>6845.7582066666664</v>
      </c>
      <c r="J520" s="15">
        <v>7028.8610066666661</v>
      </c>
      <c r="K520" s="15">
        <v>7028.8610066666661</v>
      </c>
      <c r="L520" s="15">
        <v>7028.8610066666661</v>
      </c>
      <c r="M520" s="15">
        <v>7028.8610066666661</v>
      </c>
    </row>
    <row r="521" spans="1:13" x14ac:dyDescent="0.35">
      <c r="A521" s="5" t="s">
        <v>381</v>
      </c>
      <c r="B521" s="15">
        <v>7391.0551733333341</v>
      </c>
      <c r="C521" s="15">
        <v>7391.0551733333341</v>
      </c>
      <c r="D521" s="15">
        <v>7391.0551733333341</v>
      </c>
      <c r="E521" s="15">
        <v>7391.0551733333341</v>
      </c>
      <c r="F521" s="15">
        <v>7574.1579733333328</v>
      </c>
      <c r="G521" s="15">
        <v>7574.1579733333328</v>
      </c>
      <c r="H521" s="15">
        <v>7574.1579733333328</v>
      </c>
      <c r="I521" s="15">
        <v>7574.1579733333328</v>
      </c>
      <c r="J521" s="15">
        <v>7574.1579733333328</v>
      </c>
      <c r="K521" s="15">
        <v>7574.1579733333328</v>
      </c>
      <c r="L521" s="15">
        <v>7574.1579733333328</v>
      </c>
      <c r="M521" s="15">
        <v>7574.1579733333328</v>
      </c>
    </row>
    <row r="522" spans="1:13" x14ac:dyDescent="0.35">
      <c r="A522" s="5" t="s">
        <v>382</v>
      </c>
      <c r="B522" s="15">
        <v>7295.5587533333328</v>
      </c>
      <c r="C522" s="15">
        <v>7295.5587533333328</v>
      </c>
      <c r="D522" s="15">
        <v>7295.5587533333328</v>
      </c>
      <c r="E522" s="15">
        <v>7295.5587533333328</v>
      </c>
      <c r="F522" s="15">
        <v>7295.5587533333328</v>
      </c>
      <c r="G522" s="15">
        <v>7295.5587533333328</v>
      </c>
      <c r="H522" s="15">
        <v>7295.5587533333328</v>
      </c>
      <c r="I522" s="15">
        <v>7295.5587533333328</v>
      </c>
      <c r="J522" s="15">
        <v>7295.5587533333328</v>
      </c>
      <c r="K522" s="15">
        <v>7295.5587533333328</v>
      </c>
      <c r="L522" s="15">
        <v>7295.5587533333328</v>
      </c>
      <c r="M522" s="15">
        <v>7478.6615533333334</v>
      </c>
    </row>
    <row r="523" spans="1:13" x14ac:dyDescent="0.35">
      <c r="A523" s="5" t="s">
        <v>383</v>
      </c>
      <c r="B523" s="15">
        <v>5330.0716461111106</v>
      </c>
      <c r="C523" s="15">
        <v>5330.0716461111106</v>
      </c>
      <c r="D523" s="15">
        <v>5330.0716461111106</v>
      </c>
      <c r="E523" s="15">
        <v>5330.0716461111106</v>
      </c>
      <c r="F523" s="15">
        <v>5330.0716461111106</v>
      </c>
      <c r="G523" s="15">
        <v>5330.0716461111106</v>
      </c>
      <c r="H523" s="15">
        <v>5330.0716461111106</v>
      </c>
      <c r="I523" s="15">
        <v>5513.1744461111111</v>
      </c>
      <c r="J523" s="15">
        <v>5513.1744461111111</v>
      </c>
      <c r="K523" s="15">
        <v>5513.1744461111111</v>
      </c>
      <c r="L523" s="15">
        <v>5513.1744461111111</v>
      </c>
      <c r="M523" s="15">
        <v>5513.1744461111111</v>
      </c>
    </row>
    <row r="524" spans="1:13" x14ac:dyDescent="0.35">
      <c r="A524" s="5" t="s">
        <v>384</v>
      </c>
      <c r="B524" s="15">
        <v>5611.5922011111115</v>
      </c>
      <c r="C524" s="15">
        <v>5611.5922011111115</v>
      </c>
      <c r="D524" s="15">
        <v>5611.5922011111115</v>
      </c>
      <c r="E524" s="15">
        <v>5611.5922011111115</v>
      </c>
      <c r="F524" s="15">
        <v>5611.5922011111115</v>
      </c>
      <c r="G524" s="15">
        <v>5611.5922011111115</v>
      </c>
      <c r="H524" s="15">
        <v>5611.5922011111115</v>
      </c>
      <c r="I524" s="15">
        <v>5611.5922011111115</v>
      </c>
      <c r="J524" s="15">
        <v>5794.6950011111112</v>
      </c>
      <c r="K524" s="15">
        <v>5794.6950011111112</v>
      </c>
      <c r="L524" s="15">
        <v>5794.6950011111112</v>
      </c>
      <c r="M524" s="15">
        <v>5794.6950011111112</v>
      </c>
    </row>
    <row r="525" spans="1:13" x14ac:dyDescent="0.35">
      <c r="A525" s="5" t="s">
        <v>385</v>
      </c>
      <c r="B525" s="15">
        <v>5234.6935277777775</v>
      </c>
      <c r="C525" s="15">
        <v>5234.6935277777775</v>
      </c>
      <c r="D525" s="15">
        <v>5417.7963277777772</v>
      </c>
      <c r="E525" s="15">
        <v>5417.7963277777772</v>
      </c>
      <c r="F525" s="15">
        <v>5417.7963277777772</v>
      </c>
      <c r="G525" s="15">
        <v>5417.7963277777772</v>
      </c>
      <c r="H525" s="15">
        <v>5417.7963277777772</v>
      </c>
      <c r="I525" s="15">
        <v>5417.7963277777772</v>
      </c>
      <c r="J525" s="15">
        <v>5417.7963277777772</v>
      </c>
      <c r="K525" s="15">
        <v>5417.7963277777772</v>
      </c>
      <c r="L525" s="15">
        <v>5417.7963277777772</v>
      </c>
      <c r="M525" s="15">
        <v>5417.7963277777772</v>
      </c>
    </row>
    <row r="526" spans="1:13" x14ac:dyDescent="0.35">
      <c r="A526" s="5" t="s">
        <v>386</v>
      </c>
      <c r="B526" s="15">
        <v>5343.1685825000004</v>
      </c>
      <c r="C526" s="15">
        <v>5343.1685825000004</v>
      </c>
      <c r="D526" s="15">
        <v>5343.1685825000004</v>
      </c>
      <c r="E526" s="15">
        <v>5343.1685825000004</v>
      </c>
      <c r="F526" s="15">
        <v>5343.1685825000004</v>
      </c>
      <c r="G526" s="15">
        <v>5343.1685825000004</v>
      </c>
      <c r="H526" s="15">
        <v>5526.2713825000001</v>
      </c>
      <c r="I526" s="15">
        <v>5526.2713825000001</v>
      </c>
      <c r="J526" s="15">
        <v>5526.2713825000001</v>
      </c>
      <c r="K526" s="15">
        <v>5526.2713825000001</v>
      </c>
      <c r="L526" s="15">
        <v>5526.2713825000001</v>
      </c>
      <c r="M526" s="15">
        <v>5526.2713825000001</v>
      </c>
    </row>
    <row r="527" spans="1:13" x14ac:dyDescent="0.35">
      <c r="A527" s="5" t="s">
        <v>387</v>
      </c>
      <c r="B527" s="15">
        <v>5330.0716461111106</v>
      </c>
      <c r="C527" s="15">
        <v>5330.0716461111106</v>
      </c>
      <c r="D527" s="15">
        <v>5330.0716461111106</v>
      </c>
      <c r="E527" s="15">
        <v>5330.0716461111106</v>
      </c>
      <c r="F527" s="15">
        <v>5330.0716461111106</v>
      </c>
      <c r="G527" s="15">
        <v>5330.0716461111106</v>
      </c>
      <c r="H527" s="15">
        <v>5330.0716461111106</v>
      </c>
      <c r="I527" s="15">
        <v>5513.1744461111111</v>
      </c>
      <c r="J527" s="15">
        <v>5513.1744461111111</v>
      </c>
      <c r="K527" s="15">
        <v>5513.1744461111111</v>
      </c>
      <c r="L527" s="15">
        <v>5513.1044461111114</v>
      </c>
      <c r="M527" s="15">
        <v>5513.1744461111111</v>
      </c>
    </row>
    <row r="528" spans="1:13" x14ac:dyDescent="0.35">
      <c r="A528" s="5"/>
      <c r="B528" s="15"/>
      <c r="C528" s="15"/>
      <c r="D528" s="15"/>
      <c r="E528" s="15"/>
      <c r="F528" s="15"/>
      <c r="G528" s="15"/>
      <c r="H528" s="15"/>
      <c r="I528" s="15"/>
      <c r="J528" s="15"/>
      <c r="K528" s="15"/>
      <c r="L528" s="15"/>
      <c r="M528" s="15"/>
    </row>
    <row r="529" spans="1:13" x14ac:dyDescent="0.35">
      <c r="A529" s="5"/>
      <c r="B529" s="15"/>
      <c r="C529" s="15"/>
      <c r="D529" s="15"/>
      <c r="E529" s="15"/>
      <c r="F529" s="15"/>
      <c r="G529" s="15"/>
      <c r="H529" s="15"/>
      <c r="I529" s="15"/>
      <c r="J529" s="15"/>
      <c r="K529" s="15"/>
      <c r="L529" s="15"/>
      <c r="M529" s="15"/>
    </row>
    <row r="530" spans="1:13" ht="15" thickBot="1" x14ac:dyDescent="0.4">
      <c r="A530" s="5"/>
      <c r="B530" s="15"/>
      <c r="C530" s="15"/>
      <c r="D530" s="15"/>
      <c r="E530" s="15"/>
      <c r="F530" s="15"/>
      <c r="G530" s="15"/>
      <c r="H530" s="15"/>
      <c r="I530" s="15"/>
      <c r="J530" s="15"/>
      <c r="K530" s="15"/>
      <c r="L530" s="15"/>
      <c r="M530" s="15"/>
    </row>
    <row r="531" spans="1:13" ht="33" customHeight="1" thickBot="1" x14ac:dyDescent="0.4">
      <c r="A531" s="78" t="s">
        <v>261</v>
      </c>
      <c r="B531" s="79"/>
      <c r="C531" s="79"/>
      <c r="D531" s="79"/>
      <c r="E531" s="79"/>
      <c r="F531" s="79"/>
      <c r="G531" s="79"/>
      <c r="H531" s="79"/>
      <c r="I531" s="79"/>
      <c r="J531" s="79"/>
      <c r="K531" s="79"/>
      <c r="L531" s="79"/>
      <c r="M531" s="80"/>
    </row>
    <row r="532" spans="1:13" ht="15" thickBot="1" x14ac:dyDescent="0.4">
      <c r="A532" s="9" t="s">
        <v>296</v>
      </c>
      <c r="B532" s="6">
        <v>44927</v>
      </c>
      <c r="C532" s="6">
        <v>44958</v>
      </c>
      <c r="D532" s="6">
        <v>44986</v>
      </c>
      <c r="E532" s="6">
        <v>45017</v>
      </c>
      <c r="F532" s="6">
        <v>45047</v>
      </c>
      <c r="G532" s="6">
        <v>45078</v>
      </c>
      <c r="H532" s="6">
        <v>45108</v>
      </c>
      <c r="I532" s="6">
        <v>45139</v>
      </c>
      <c r="J532" s="6">
        <v>45170</v>
      </c>
      <c r="K532" s="6">
        <v>45200</v>
      </c>
      <c r="L532" s="6">
        <v>45231</v>
      </c>
      <c r="M532" s="6">
        <v>45261</v>
      </c>
    </row>
    <row r="533" spans="1:13" x14ac:dyDescent="0.35">
      <c r="A533" s="14" t="s">
        <v>107</v>
      </c>
      <c r="B533" s="17">
        <f>SUM(B534:B546)</f>
        <v>58544.652355624989</v>
      </c>
      <c r="C533" s="17">
        <f t="shared" ref="C533:M533" si="3">SUM(C534:C546)</f>
        <v>58544.652355624989</v>
      </c>
      <c r="D533" s="17">
        <f t="shared" si="3"/>
        <v>58819.306555624993</v>
      </c>
      <c r="E533" s="17">
        <f t="shared" si="3"/>
        <v>58819.306555624993</v>
      </c>
      <c r="F533" s="17">
        <f t="shared" si="3"/>
        <v>58956.633655624988</v>
      </c>
      <c r="G533" s="17">
        <f t="shared" si="3"/>
        <v>58956.633655624988</v>
      </c>
      <c r="H533" s="17">
        <f t="shared" si="3"/>
        <v>59093.960755624998</v>
      </c>
      <c r="I533" s="17">
        <f t="shared" si="3"/>
        <v>59368.614955624995</v>
      </c>
      <c r="J533" s="17">
        <f t="shared" si="3"/>
        <v>59917.923355624989</v>
      </c>
      <c r="K533" s="17">
        <f t="shared" si="3"/>
        <v>59917.923355624989</v>
      </c>
      <c r="L533" s="17">
        <f t="shared" si="3"/>
        <v>59917.923355624989</v>
      </c>
      <c r="M533" s="17">
        <f t="shared" si="3"/>
        <v>60055.250455624984</v>
      </c>
    </row>
    <row r="534" spans="1:13" x14ac:dyDescent="0.35">
      <c r="A534" s="5" t="s">
        <v>375</v>
      </c>
      <c r="B534" s="15">
        <v>3863.0876158333335</v>
      </c>
      <c r="C534" s="15">
        <v>3863.0876158333335</v>
      </c>
      <c r="D534" s="15">
        <v>3863.0876158333335</v>
      </c>
      <c r="E534" s="15">
        <v>3863.0876158333335</v>
      </c>
      <c r="F534" s="15">
        <v>3863.0876158333335</v>
      </c>
      <c r="G534" s="15">
        <v>3863.0876158333335</v>
      </c>
      <c r="H534" s="15">
        <v>3863.0876158333335</v>
      </c>
      <c r="I534" s="15">
        <v>3863.0876158333335</v>
      </c>
      <c r="J534" s="15">
        <v>4000.414715833333</v>
      </c>
      <c r="K534" s="15">
        <v>4000.414715833333</v>
      </c>
      <c r="L534" s="15">
        <v>4000.414715833333</v>
      </c>
      <c r="M534" s="15">
        <v>4000.414715833333</v>
      </c>
    </row>
    <row r="535" spans="1:13" x14ac:dyDescent="0.35">
      <c r="A535" s="5" t="s">
        <v>376</v>
      </c>
      <c r="B535" s="15">
        <v>4385.7165562500004</v>
      </c>
      <c r="C535" s="15">
        <v>4385.7165562500004</v>
      </c>
      <c r="D535" s="15">
        <v>4385.7165562500004</v>
      </c>
      <c r="E535" s="15">
        <v>4385.7165562500004</v>
      </c>
      <c r="F535" s="15">
        <v>4385.7165562500004</v>
      </c>
      <c r="G535" s="15">
        <v>4385.7165562500004</v>
      </c>
      <c r="H535" s="15">
        <v>4385.7165562500004</v>
      </c>
      <c r="I535" s="15">
        <v>4385.7165562500004</v>
      </c>
      <c r="J535" s="15">
        <v>4385.7165562500004</v>
      </c>
      <c r="K535" s="15">
        <v>4385.7165562500004</v>
      </c>
      <c r="L535" s="15">
        <v>4385.7165562500004</v>
      </c>
      <c r="M535" s="15">
        <v>4385.7165562500004</v>
      </c>
    </row>
    <row r="536" spans="1:13" x14ac:dyDescent="0.35">
      <c r="A536" s="5" t="s">
        <v>377</v>
      </c>
      <c r="B536" s="15">
        <v>3531.5952549999997</v>
      </c>
      <c r="C536" s="15">
        <v>3531.5952549999997</v>
      </c>
      <c r="D536" s="15">
        <v>3668.9223549999997</v>
      </c>
      <c r="E536" s="15">
        <v>3668.9223549999997</v>
      </c>
      <c r="F536" s="15">
        <v>3668.9223549999997</v>
      </c>
      <c r="G536" s="15">
        <v>3668.9223549999997</v>
      </c>
      <c r="H536" s="15">
        <v>3668.9223549999997</v>
      </c>
      <c r="I536" s="15">
        <v>3668.9223549999997</v>
      </c>
      <c r="J536" s="15">
        <v>3668.9223549999997</v>
      </c>
      <c r="K536" s="15">
        <v>3668.9223549999997</v>
      </c>
      <c r="L536" s="15">
        <v>3668.9223549999997</v>
      </c>
      <c r="M536" s="15">
        <v>3668.9223549999997</v>
      </c>
    </row>
    <row r="537" spans="1:13" x14ac:dyDescent="0.35">
      <c r="A537" s="5" t="s">
        <v>378</v>
      </c>
      <c r="B537" s="15">
        <v>5112.4532708333318</v>
      </c>
      <c r="C537" s="15">
        <v>5112.4532708333318</v>
      </c>
      <c r="D537" s="15">
        <v>5112.4532708333318</v>
      </c>
      <c r="E537" s="15">
        <v>5112.4532708333318</v>
      </c>
      <c r="F537" s="15">
        <v>5112.4532708333318</v>
      </c>
      <c r="G537" s="15">
        <v>5112.4532708333318</v>
      </c>
      <c r="H537" s="15">
        <v>5112.4532708333318</v>
      </c>
      <c r="I537" s="15">
        <v>5112.4532708333318</v>
      </c>
      <c r="J537" s="15">
        <v>5249.7803708333322</v>
      </c>
      <c r="K537" s="15">
        <v>5249.7803708333322</v>
      </c>
      <c r="L537" s="15">
        <v>5249.7803708333322</v>
      </c>
      <c r="M537" s="15">
        <v>5249.7803708333322</v>
      </c>
    </row>
    <row r="538" spans="1:13" x14ac:dyDescent="0.35">
      <c r="A538" s="5" t="s">
        <v>379</v>
      </c>
      <c r="B538" s="15">
        <v>5365.3223549999984</v>
      </c>
      <c r="C538" s="15">
        <v>5365.3223549999984</v>
      </c>
      <c r="D538" s="15">
        <v>5365.3223549999984</v>
      </c>
      <c r="E538" s="15">
        <v>5365.3223549999984</v>
      </c>
      <c r="F538" s="15">
        <v>5365.3223549999984</v>
      </c>
      <c r="G538" s="15">
        <v>5365.3223549999984</v>
      </c>
      <c r="H538" s="15">
        <v>5365.3223549999984</v>
      </c>
      <c r="I538" s="15">
        <v>5365.3223549999984</v>
      </c>
      <c r="J538" s="15">
        <v>5365.3223549999984</v>
      </c>
      <c r="K538" s="15">
        <v>5365.3223549999984</v>
      </c>
      <c r="L538" s="15">
        <v>5365.3223549999984</v>
      </c>
      <c r="M538" s="15">
        <v>5365.3223549999984</v>
      </c>
    </row>
    <row r="539" spans="1:13" x14ac:dyDescent="0.35">
      <c r="A539" s="5" t="s">
        <v>380</v>
      </c>
      <c r="B539" s="15">
        <v>5134.3186549999991</v>
      </c>
      <c r="C539" s="15">
        <v>5134.3186549999991</v>
      </c>
      <c r="D539" s="15">
        <v>5134.3186549999991</v>
      </c>
      <c r="E539" s="15">
        <v>5134.3186549999991</v>
      </c>
      <c r="F539" s="15">
        <v>5134.3186549999991</v>
      </c>
      <c r="G539" s="15">
        <v>5134.3186549999991</v>
      </c>
      <c r="H539" s="15">
        <v>5134.3186549999991</v>
      </c>
      <c r="I539" s="15">
        <v>5134.3186549999991</v>
      </c>
      <c r="J539" s="15">
        <v>5271.6457549999996</v>
      </c>
      <c r="K539" s="15">
        <v>5271.6457549999996</v>
      </c>
      <c r="L539" s="15">
        <v>5271.6457549999996</v>
      </c>
      <c r="M539" s="15">
        <v>5271.6457549999996</v>
      </c>
    </row>
    <row r="540" spans="1:13" x14ac:dyDescent="0.35">
      <c r="A540" s="5" t="s">
        <v>381</v>
      </c>
      <c r="B540" s="15">
        <v>5543.2913800000006</v>
      </c>
      <c r="C540" s="15">
        <v>5543.2913800000006</v>
      </c>
      <c r="D540" s="15">
        <v>5543.2913800000006</v>
      </c>
      <c r="E540" s="15">
        <v>5543.2913800000006</v>
      </c>
      <c r="F540" s="15">
        <v>5680.6184799999992</v>
      </c>
      <c r="G540" s="15">
        <v>5680.6184799999992</v>
      </c>
      <c r="H540" s="15">
        <v>5680.6184799999992</v>
      </c>
      <c r="I540" s="15">
        <v>5680.6184799999992</v>
      </c>
      <c r="J540" s="15">
        <v>5680.6184799999992</v>
      </c>
      <c r="K540" s="15">
        <v>5680.6184799999992</v>
      </c>
      <c r="L540" s="15">
        <v>5680.6184799999992</v>
      </c>
      <c r="M540" s="15">
        <v>5680.6184799999992</v>
      </c>
    </row>
    <row r="541" spans="1:13" x14ac:dyDescent="0.35">
      <c r="A541" s="5" t="s">
        <v>382</v>
      </c>
      <c r="B541" s="15">
        <v>5471.6690649999991</v>
      </c>
      <c r="C541" s="15">
        <v>5471.6690649999991</v>
      </c>
      <c r="D541" s="15">
        <v>5471.6690649999991</v>
      </c>
      <c r="E541" s="15">
        <v>5471.6690649999991</v>
      </c>
      <c r="F541" s="15">
        <v>5471.6690649999991</v>
      </c>
      <c r="G541" s="15">
        <v>5471.6690649999991</v>
      </c>
      <c r="H541" s="15">
        <v>5471.6690649999991</v>
      </c>
      <c r="I541" s="15">
        <v>5471.6690649999991</v>
      </c>
      <c r="J541" s="15">
        <v>5471.6690649999991</v>
      </c>
      <c r="K541" s="15">
        <v>5471.6690649999991</v>
      </c>
      <c r="L541" s="15">
        <v>5471.6690649999991</v>
      </c>
      <c r="M541" s="15">
        <v>5608.9961649999996</v>
      </c>
    </row>
    <row r="542" spans="1:13" x14ac:dyDescent="0.35">
      <c r="A542" s="5" t="s">
        <v>383</v>
      </c>
      <c r="B542" s="15">
        <v>3997.5537345833327</v>
      </c>
      <c r="C542" s="15">
        <v>3997.5537345833327</v>
      </c>
      <c r="D542" s="15">
        <v>3997.5537345833327</v>
      </c>
      <c r="E542" s="15">
        <v>3997.5537345833327</v>
      </c>
      <c r="F542" s="15">
        <v>3997.5537345833327</v>
      </c>
      <c r="G542" s="15">
        <v>3997.5537345833327</v>
      </c>
      <c r="H542" s="15">
        <v>3997.5537345833327</v>
      </c>
      <c r="I542" s="15">
        <v>4134.8808345833331</v>
      </c>
      <c r="J542" s="15">
        <v>4134.8808345833331</v>
      </c>
      <c r="K542" s="15">
        <v>4134.8808345833331</v>
      </c>
      <c r="L542" s="15">
        <v>4134.8808345833331</v>
      </c>
      <c r="M542" s="15">
        <v>4134.8808345833331</v>
      </c>
    </row>
    <row r="543" spans="1:13" x14ac:dyDescent="0.35">
      <c r="A543" s="5" t="s">
        <v>384</v>
      </c>
      <c r="B543" s="15">
        <v>4208.6941508333339</v>
      </c>
      <c r="C543" s="15">
        <v>4208.6941508333339</v>
      </c>
      <c r="D543" s="15">
        <v>4208.6941508333339</v>
      </c>
      <c r="E543" s="15">
        <v>4208.6941508333339</v>
      </c>
      <c r="F543" s="15">
        <v>4208.6941508333339</v>
      </c>
      <c r="G543" s="15">
        <v>4208.6941508333339</v>
      </c>
      <c r="H543" s="15">
        <v>4208.6941508333339</v>
      </c>
      <c r="I543" s="15">
        <v>4208.6941508333339</v>
      </c>
      <c r="J543" s="15">
        <v>4346.0212508333334</v>
      </c>
      <c r="K543" s="15">
        <v>4346.0212508333334</v>
      </c>
      <c r="L543" s="15">
        <v>4346.0212508333334</v>
      </c>
      <c r="M543" s="15">
        <v>4346.0212508333334</v>
      </c>
    </row>
    <row r="544" spans="1:13" x14ac:dyDescent="0.35">
      <c r="A544" s="5" t="s">
        <v>385</v>
      </c>
      <c r="B544" s="15">
        <v>3926.0201458333331</v>
      </c>
      <c r="C544" s="15">
        <v>3926.0201458333331</v>
      </c>
      <c r="D544" s="15">
        <v>4063.3472458333326</v>
      </c>
      <c r="E544" s="15">
        <v>4063.3472458333326</v>
      </c>
      <c r="F544" s="15">
        <v>4063.3472458333326</v>
      </c>
      <c r="G544" s="15">
        <v>4063.3472458333326</v>
      </c>
      <c r="H544" s="15">
        <v>4063.3472458333326</v>
      </c>
      <c r="I544" s="15">
        <v>4063.3472458333326</v>
      </c>
      <c r="J544" s="15">
        <v>4063.3472458333326</v>
      </c>
      <c r="K544" s="15">
        <v>4063.3472458333326</v>
      </c>
      <c r="L544" s="15">
        <v>4063.3472458333326</v>
      </c>
      <c r="M544" s="15">
        <v>4063.3472458333326</v>
      </c>
    </row>
    <row r="545" spans="1:13" x14ac:dyDescent="0.35">
      <c r="A545" s="5" t="s">
        <v>386</v>
      </c>
      <c r="B545" s="15">
        <v>4007.3764368750003</v>
      </c>
      <c r="C545" s="15">
        <v>4007.3764368750003</v>
      </c>
      <c r="D545" s="15">
        <v>4007.3764368750003</v>
      </c>
      <c r="E545" s="15">
        <v>4007.3764368750003</v>
      </c>
      <c r="F545" s="15">
        <v>4007.3764368750003</v>
      </c>
      <c r="G545" s="15">
        <v>4007.3764368750003</v>
      </c>
      <c r="H545" s="15">
        <v>4144.7035368749994</v>
      </c>
      <c r="I545" s="15">
        <v>4144.7035368749994</v>
      </c>
      <c r="J545" s="15">
        <v>4144.7035368749994</v>
      </c>
      <c r="K545" s="15">
        <v>4144.7035368749994</v>
      </c>
      <c r="L545" s="15">
        <v>4144.7035368749994</v>
      </c>
      <c r="M545" s="15">
        <v>4144.7035368749994</v>
      </c>
    </row>
    <row r="546" spans="1:13" x14ac:dyDescent="0.35">
      <c r="A546" s="5" t="s">
        <v>387</v>
      </c>
      <c r="B546" s="15">
        <v>3997.5537345833327</v>
      </c>
      <c r="C546" s="15">
        <v>3997.5537345833327</v>
      </c>
      <c r="D546" s="15">
        <v>3997.5537345833327</v>
      </c>
      <c r="E546" s="15">
        <v>3997.5537345833327</v>
      </c>
      <c r="F546" s="15">
        <v>3997.5537345833327</v>
      </c>
      <c r="G546" s="15">
        <v>3997.5537345833327</v>
      </c>
      <c r="H546" s="15">
        <v>3997.5537345833327</v>
      </c>
      <c r="I546" s="15">
        <v>4134.8808345833331</v>
      </c>
      <c r="J546" s="15">
        <v>4134.8808345833331</v>
      </c>
      <c r="K546" s="15">
        <v>4134.8808345833331</v>
      </c>
      <c r="L546" s="15">
        <v>4134.8808345833331</v>
      </c>
      <c r="M546" s="15">
        <v>4134.8808345833331</v>
      </c>
    </row>
    <row r="547" spans="1:13" x14ac:dyDescent="0.35">
      <c r="A547" s="5"/>
      <c r="B547" s="15"/>
      <c r="C547" s="15"/>
      <c r="D547" s="15"/>
      <c r="E547" s="15"/>
      <c r="F547" s="15"/>
      <c r="G547" s="15"/>
      <c r="H547" s="15"/>
      <c r="I547" s="15"/>
      <c r="J547" s="15"/>
      <c r="K547" s="15"/>
      <c r="L547" s="15"/>
      <c r="M547" s="15"/>
    </row>
    <row r="548" spans="1:13" x14ac:dyDescent="0.35">
      <c r="A548" s="5"/>
      <c r="B548" s="15"/>
      <c r="C548" s="15"/>
      <c r="D548" s="15"/>
      <c r="E548" s="15"/>
      <c r="F548" s="15"/>
      <c r="G548" s="15"/>
      <c r="H548" s="15"/>
      <c r="I548" s="15"/>
      <c r="J548" s="15"/>
      <c r="K548" s="15"/>
      <c r="L548" s="15"/>
      <c r="M548" s="15"/>
    </row>
    <row r="549" spans="1:13" ht="15" thickBot="1" x14ac:dyDescent="0.4">
      <c r="A549" s="5"/>
      <c r="B549" s="15"/>
      <c r="C549" s="15"/>
      <c r="D549" s="15"/>
      <c r="E549" s="15"/>
      <c r="F549" s="15"/>
      <c r="G549" s="15"/>
      <c r="H549" s="15"/>
      <c r="I549" s="15"/>
      <c r="J549" s="15"/>
      <c r="K549" s="15"/>
      <c r="L549" s="15"/>
      <c r="M549" s="15"/>
    </row>
    <row r="550" spans="1:13" ht="33" customHeight="1" thickBot="1" x14ac:dyDescent="0.4">
      <c r="A550" s="78" t="s">
        <v>261</v>
      </c>
      <c r="B550" s="79"/>
      <c r="C550" s="79"/>
      <c r="D550" s="79"/>
      <c r="E550" s="79"/>
      <c r="F550" s="79"/>
      <c r="G550" s="79"/>
      <c r="H550" s="79"/>
      <c r="I550" s="79"/>
      <c r="J550" s="79"/>
      <c r="K550" s="79"/>
      <c r="L550" s="79"/>
      <c r="M550" s="80"/>
    </row>
    <row r="551" spans="1:13" ht="15" thickBot="1" x14ac:dyDescent="0.4">
      <c r="A551" s="9" t="s">
        <v>296</v>
      </c>
      <c r="B551" s="6">
        <v>44927</v>
      </c>
      <c r="C551" s="6">
        <v>44958</v>
      </c>
      <c r="D551" s="6">
        <v>44986</v>
      </c>
      <c r="E551" s="6">
        <v>45017</v>
      </c>
      <c r="F551" s="6">
        <v>45047</v>
      </c>
      <c r="G551" s="6">
        <v>45078</v>
      </c>
      <c r="H551" s="6">
        <v>45108</v>
      </c>
      <c r="I551" s="6">
        <v>45139</v>
      </c>
      <c r="J551" s="6">
        <v>45170</v>
      </c>
      <c r="K551" s="6">
        <v>45200</v>
      </c>
      <c r="L551" s="6">
        <v>45231</v>
      </c>
      <c r="M551" s="6">
        <v>45261</v>
      </c>
    </row>
    <row r="552" spans="1:13" x14ac:dyDescent="0.35">
      <c r="A552" s="14" t="s">
        <v>108</v>
      </c>
      <c r="B552" s="17">
        <f>SUM(B553:B565)</f>
        <v>78059.536474166671</v>
      </c>
      <c r="C552" s="17">
        <f t="shared" ref="C552:M552" si="4">SUM(C553:C565)</f>
        <v>78059.536474166671</v>
      </c>
      <c r="D552" s="17">
        <f t="shared" si="4"/>
        <v>78425.742074166672</v>
      </c>
      <c r="E552" s="17">
        <f t="shared" si="4"/>
        <v>78425.742074166672</v>
      </c>
      <c r="F552" s="17">
        <f t="shared" si="4"/>
        <v>78608.844874166665</v>
      </c>
      <c r="G552" s="17">
        <f t="shared" si="4"/>
        <v>78608.844874166665</v>
      </c>
      <c r="H552" s="17">
        <f t="shared" si="4"/>
        <v>78791.947674166659</v>
      </c>
      <c r="I552" s="17">
        <f t="shared" si="4"/>
        <v>79158.15327416666</v>
      </c>
      <c r="J552" s="17">
        <f t="shared" si="4"/>
        <v>79890.564474166662</v>
      </c>
      <c r="K552" s="17">
        <f t="shared" si="4"/>
        <v>79890.564474166662</v>
      </c>
      <c r="L552" s="17">
        <f t="shared" si="4"/>
        <v>79890.564474166662</v>
      </c>
      <c r="M552" s="17">
        <f t="shared" si="4"/>
        <v>80073.667274166655</v>
      </c>
    </row>
    <row r="553" spans="1:13" x14ac:dyDescent="0.35">
      <c r="A553" s="5" t="s">
        <v>375</v>
      </c>
      <c r="B553" s="15">
        <v>5150.7834877777777</v>
      </c>
      <c r="C553" s="15">
        <v>5150.7834877777777</v>
      </c>
      <c r="D553" s="15">
        <v>5150.7834877777777</v>
      </c>
      <c r="E553" s="15">
        <v>5150.7834877777777</v>
      </c>
      <c r="F553" s="15">
        <v>5150.7834877777777</v>
      </c>
      <c r="G553" s="15">
        <v>5150.7834877777777</v>
      </c>
      <c r="H553" s="15">
        <v>5150.7834877777777</v>
      </c>
      <c r="I553" s="15">
        <v>5150.7834877777777</v>
      </c>
      <c r="J553" s="15">
        <v>5333.8862877777783</v>
      </c>
      <c r="K553" s="15">
        <v>5333.8862877777783</v>
      </c>
      <c r="L553" s="15">
        <v>5333.8862877777783</v>
      </c>
      <c r="M553" s="15">
        <v>5333.8862877777783</v>
      </c>
    </row>
    <row r="554" spans="1:13" x14ac:dyDescent="0.35">
      <c r="A554" s="5" t="s">
        <v>376</v>
      </c>
      <c r="B554" s="15">
        <v>5847.6220750000002</v>
      </c>
      <c r="C554" s="15">
        <v>5847.6220750000002</v>
      </c>
      <c r="D554" s="15">
        <v>5847.6220750000002</v>
      </c>
      <c r="E554" s="15">
        <v>5847.6220750000002</v>
      </c>
      <c r="F554" s="15">
        <v>5847.6220750000002</v>
      </c>
      <c r="G554" s="15">
        <v>5847.6220750000002</v>
      </c>
      <c r="H554" s="15">
        <v>5847.6220750000002</v>
      </c>
      <c r="I554" s="15">
        <v>5847.6220750000002</v>
      </c>
      <c r="J554" s="15">
        <v>5847.6220750000002</v>
      </c>
      <c r="K554" s="15">
        <v>5847.6220750000002</v>
      </c>
      <c r="L554" s="15">
        <v>5847.6220750000002</v>
      </c>
      <c r="M554" s="15">
        <v>5847.6220750000002</v>
      </c>
    </row>
    <row r="555" spans="1:13" x14ac:dyDescent="0.35">
      <c r="A555" s="5" t="s">
        <v>377</v>
      </c>
      <c r="B555" s="15">
        <v>4708.7936733333327</v>
      </c>
      <c r="C555" s="15">
        <v>4708.7936733333327</v>
      </c>
      <c r="D555" s="15">
        <v>4891.8964733333332</v>
      </c>
      <c r="E555" s="15">
        <v>4891.8964733333332</v>
      </c>
      <c r="F555" s="15">
        <v>4891.8964733333332</v>
      </c>
      <c r="G555" s="15">
        <v>4891.8964733333332</v>
      </c>
      <c r="H555" s="15">
        <v>4891.8964733333332</v>
      </c>
      <c r="I555" s="15">
        <v>4891.8964733333332</v>
      </c>
      <c r="J555" s="15">
        <v>4891.8964733333332</v>
      </c>
      <c r="K555" s="15">
        <v>4891.8964733333332</v>
      </c>
      <c r="L555" s="15">
        <v>4891.8964733333332</v>
      </c>
      <c r="M555" s="15">
        <v>4891.8964733333332</v>
      </c>
    </row>
    <row r="556" spans="1:13" x14ac:dyDescent="0.35">
      <c r="A556" s="5" t="s">
        <v>378</v>
      </c>
      <c r="B556" s="15">
        <v>6816.6043611111099</v>
      </c>
      <c r="C556" s="15">
        <v>6816.6043611111099</v>
      </c>
      <c r="D556" s="15">
        <v>6816.6043611111099</v>
      </c>
      <c r="E556" s="15">
        <v>6816.6043611111099</v>
      </c>
      <c r="F556" s="15">
        <v>6816.6043611111099</v>
      </c>
      <c r="G556" s="15">
        <v>6816.6043611111099</v>
      </c>
      <c r="H556" s="15">
        <v>6816.6043611111099</v>
      </c>
      <c r="I556" s="15">
        <v>6816.6043611111099</v>
      </c>
      <c r="J556" s="15">
        <v>6999.7071611111096</v>
      </c>
      <c r="K556" s="15">
        <v>6999.7071611111096</v>
      </c>
      <c r="L556" s="15">
        <v>6999.7071611111096</v>
      </c>
      <c r="M556" s="15">
        <v>6999.7071611111096</v>
      </c>
    </row>
    <row r="557" spans="1:13" x14ac:dyDescent="0.35">
      <c r="A557" s="5" t="s">
        <v>379</v>
      </c>
      <c r="B557" s="15">
        <v>7153.7631399999982</v>
      </c>
      <c r="C557" s="15">
        <v>7153.7631399999982</v>
      </c>
      <c r="D557" s="15">
        <v>7153.7631399999982</v>
      </c>
      <c r="E557" s="15">
        <v>7153.7631399999982</v>
      </c>
      <c r="F557" s="15">
        <v>7153.7631399999982</v>
      </c>
      <c r="G557" s="15">
        <v>7153.7631399999982</v>
      </c>
      <c r="H557" s="15">
        <v>7153.7631399999982</v>
      </c>
      <c r="I557" s="15">
        <v>7153.7631399999982</v>
      </c>
      <c r="J557" s="15">
        <v>7153.7631399999982</v>
      </c>
      <c r="K557" s="15">
        <v>7153.7631399999982</v>
      </c>
      <c r="L557" s="15">
        <v>7153.7631399999982</v>
      </c>
      <c r="M557" s="15">
        <v>7153.7631399999982</v>
      </c>
    </row>
    <row r="558" spans="1:13" x14ac:dyDescent="0.35">
      <c r="A558" s="5" t="s">
        <v>380</v>
      </c>
      <c r="B558" s="15">
        <v>6845.7582066666664</v>
      </c>
      <c r="C558" s="15">
        <v>6845.7582066666664</v>
      </c>
      <c r="D558" s="15">
        <v>6845.7582066666664</v>
      </c>
      <c r="E558" s="15">
        <v>6845.7582066666664</v>
      </c>
      <c r="F558" s="15">
        <v>6845.7582066666664</v>
      </c>
      <c r="G558" s="15">
        <v>6845.7582066666664</v>
      </c>
      <c r="H558" s="15">
        <v>6845.7582066666664</v>
      </c>
      <c r="I558" s="15">
        <v>6845.7582066666664</v>
      </c>
      <c r="J558" s="15">
        <v>7028.8610066666661</v>
      </c>
      <c r="K558" s="15">
        <v>7028.8610066666661</v>
      </c>
      <c r="L558" s="15">
        <v>7028.8610066666661</v>
      </c>
      <c r="M558" s="15">
        <v>7028.8610066666661</v>
      </c>
    </row>
    <row r="559" spans="1:13" x14ac:dyDescent="0.35">
      <c r="A559" s="5" t="s">
        <v>381</v>
      </c>
      <c r="B559" s="15">
        <v>7391.0551733333341</v>
      </c>
      <c r="C559" s="15">
        <v>7391.0551733333341</v>
      </c>
      <c r="D559" s="15">
        <v>7391.0551733333341</v>
      </c>
      <c r="E559" s="15">
        <v>7391.0551733333341</v>
      </c>
      <c r="F559" s="15">
        <v>7574.1579733333328</v>
      </c>
      <c r="G559" s="15">
        <v>7574.1579733333328</v>
      </c>
      <c r="H559" s="15">
        <v>7574.1579733333328</v>
      </c>
      <c r="I559" s="15">
        <v>7574.1579733333328</v>
      </c>
      <c r="J559" s="15">
        <v>7574.1579733333328</v>
      </c>
      <c r="K559" s="15">
        <v>7574.1579733333328</v>
      </c>
      <c r="L559" s="15">
        <v>7574.1579733333328</v>
      </c>
      <c r="M559" s="15">
        <v>7574.1579733333328</v>
      </c>
    </row>
    <row r="560" spans="1:13" x14ac:dyDescent="0.35">
      <c r="A560" s="5" t="s">
        <v>382</v>
      </c>
      <c r="B560" s="15">
        <v>7295.5587533333328</v>
      </c>
      <c r="C560" s="15">
        <v>7295.5587533333328</v>
      </c>
      <c r="D560" s="15">
        <v>7295.5587533333328</v>
      </c>
      <c r="E560" s="15">
        <v>7295.5587533333328</v>
      </c>
      <c r="F560" s="15">
        <v>7295.5587533333328</v>
      </c>
      <c r="G560" s="15">
        <v>7295.5587533333328</v>
      </c>
      <c r="H560" s="15">
        <v>7295.5587533333328</v>
      </c>
      <c r="I560" s="15">
        <v>7295.5587533333328</v>
      </c>
      <c r="J560" s="15">
        <v>7295.5587533333328</v>
      </c>
      <c r="K560" s="15">
        <v>7295.5587533333328</v>
      </c>
      <c r="L560" s="15">
        <v>7295.5587533333328</v>
      </c>
      <c r="M560" s="15">
        <v>7478.6615533333334</v>
      </c>
    </row>
    <row r="561" spans="1:13" x14ac:dyDescent="0.35">
      <c r="A561" s="5" t="s">
        <v>383</v>
      </c>
      <c r="B561" s="15">
        <v>5330.0716461111106</v>
      </c>
      <c r="C561" s="15">
        <v>5330.0716461111106</v>
      </c>
      <c r="D561" s="15">
        <v>5330.0716461111106</v>
      </c>
      <c r="E561" s="15">
        <v>5330.0716461111106</v>
      </c>
      <c r="F561" s="15">
        <v>5330.0716461111106</v>
      </c>
      <c r="G561" s="15">
        <v>5330.0716461111106</v>
      </c>
      <c r="H561" s="15">
        <v>5330.0716461111106</v>
      </c>
      <c r="I561" s="15">
        <v>5513.1744461111111</v>
      </c>
      <c r="J561" s="15">
        <v>5513.1744461111111</v>
      </c>
      <c r="K561" s="15">
        <v>5513.1744461111111</v>
      </c>
      <c r="L561" s="15">
        <v>5513.1744461111111</v>
      </c>
      <c r="M561" s="15">
        <v>5513.1744461111111</v>
      </c>
    </row>
    <row r="562" spans="1:13" x14ac:dyDescent="0.35">
      <c r="A562" s="5" t="s">
        <v>384</v>
      </c>
      <c r="B562" s="15">
        <v>5611.5922011111115</v>
      </c>
      <c r="C562" s="15">
        <v>5611.5922011111115</v>
      </c>
      <c r="D562" s="15">
        <v>5611.5922011111115</v>
      </c>
      <c r="E562" s="15">
        <v>5611.5922011111115</v>
      </c>
      <c r="F562" s="15">
        <v>5611.5922011111115</v>
      </c>
      <c r="G562" s="15">
        <v>5611.5922011111115</v>
      </c>
      <c r="H562" s="15">
        <v>5611.5922011111115</v>
      </c>
      <c r="I562" s="15">
        <v>5611.5922011111115</v>
      </c>
      <c r="J562" s="15">
        <v>5794.6950011111112</v>
      </c>
      <c r="K562" s="15">
        <v>5794.6950011111112</v>
      </c>
      <c r="L562" s="15">
        <v>5794.6950011111112</v>
      </c>
      <c r="M562" s="15">
        <v>5794.6950011111112</v>
      </c>
    </row>
    <row r="563" spans="1:13" x14ac:dyDescent="0.35">
      <c r="A563" s="5" t="s">
        <v>385</v>
      </c>
      <c r="B563" s="15">
        <v>5234.6935277777775</v>
      </c>
      <c r="C563" s="15">
        <v>5234.6935277777775</v>
      </c>
      <c r="D563" s="15">
        <v>5417.7963277777772</v>
      </c>
      <c r="E563" s="15">
        <v>5417.7963277777772</v>
      </c>
      <c r="F563" s="15">
        <v>5417.7963277777772</v>
      </c>
      <c r="G563" s="15">
        <v>5417.7963277777772</v>
      </c>
      <c r="H563" s="15">
        <v>5417.7963277777772</v>
      </c>
      <c r="I563" s="15">
        <v>5417.7963277777772</v>
      </c>
      <c r="J563" s="15">
        <v>5417.7963277777772</v>
      </c>
      <c r="K563" s="15">
        <v>5417.7963277777772</v>
      </c>
      <c r="L563" s="15">
        <v>5417.7963277777772</v>
      </c>
      <c r="M563" s="15">
        <v>5417.7963277777772</v>
      </c>
    </row>
    <row r="564" spans="1:13" x14ac:dyDescent="0.35">
      <c r="A564" s="5" t="s">
        <v>386</v>
      </c>
      <c r="B564" s="15">
        <v>5343.1685825000004</v>
      </c>
      <c r="C564" s="15">
        <v>5343.1685825000004</v>
      </c>
      <c r="D564" s="15">
        <v>5343.1685825000004</v>
      </c>
      <c r="E564" s="15">
        <v>5343.1685825000004</v>
      </c>
      <c r="F564" s="15">
        <v>5343.1685825000004</v>
      </c>
      <c r="G564" s="15">
        <v>5343.1685825000004</v>
      </c>
      <c r="H564" s="15">
        <v>5526.2713825000001</v>
      </c>
      <c r="I564" s="15">
        <v>5526.2713825000001</v>
      </c>
      <c r="J564" s="15">
        <v>5526.2713825000001</v>
      </c>
      <c r="K564" s="15">
        <v>5526.2713825000001</v>
      </c>
      <c r="L564" s="15">
        <v>5526.2713825000001</v>
      </c>
      <c r="M564" s="15">
        <v>5526.2713825000001</v>
      </c>
    </row>
    <row r="565" spans="1:13" x14ac:dyDescent="0.35">
      <c r="A565" s="5" t="s">
        <v>387</v>
      </c>
      <c r="B565" s="15">
        <v>5330.0716461111106</v>
      </c>
      <c r="C565" s="15">
        <v>5330.0716461111106</v>
      </c>
      <c r="D565" s="15">
        <v>5330.0716461111106</v>
      </c>
      <c r="E565" s="15">
        <v>5330.0716461111106</v>
      </c>
      <c r="F565" s="15">
        <v>5330.0716461111106</v>
      </c>
      <c r="G565" s="15">
        <v>5330.0716461111106</v>
      </c>
      <c r="H565" s="15">
        <v>5330.0716461111106</v>
      </c>
      <c r="I565" s="15">
        <v>5513.1744461111111</v>
      </c>
      <c r="J565" s="15">
        <v>5513.1744461111111</v>
      </c>
      <c r="K565" s="15">
        <v>5513.1744461111111</v>
      </c>
      <c r="L565" s="15">
        <v>5513.1744461111111</v>
      </c>
      <c r="M565" s="15">
        <v>5513.1744461111111</v>
      </c>
    </row>
    <row r="566" spans="1:13" x14ac:dyDescent="0.35">
      <c r="A566" s="5"/>
      <c r="B566" s="15"/>
      <c r="C566" s="15"/>
      <c r="D566" s="15"/>
      <c r="E566" s="15"/>
      <c r="F566" s="15"/>
      <c r="G566" s="15"/>
      <c r="H566" s="15"/>
      <c r="I566" s="15"/>
      <c r="J566" s="15"/>
      <c r="K566" s="15"/>
      <c r="L566" s="15"/>
      <c r="M566" s="15"/>
    </row>
    <row r="567" spans="1:13" x14ac:dyDescent="0.35">
      <c r="A567" s="5"/>
      <c r="B567" s="15"/>
      <c r="C567" s="15"/>
      <c r="D567" s="15"/>
      <c r="E567" s="15"/>
      <c r="F567" s="15"/>
      <c r="G567" s="15"/>
      <c r="H567" s="15"/>
      <c r="I567" s="15"/>
      <c r="J567" s="15"/>
      <c r="K567" s="15"/>
      <c r="L567" s="15"/>
      <c r="M567" s="15"/>
    </row>
    <row r="568" spans="1:13" ht="15" thickBot="1" x14ac:dyDescent="0.4">
      <c r="A568" s="5"/>
      <c r="B568" s="15"/>
      <c r="C568" s="15"/>
      <c r="D568" s="15"/>
      <c r="E568" s="15"/>
      <c r="F568" s="15"/>
      <c r="G568" s="15"/>
      <c r="H568" s="15"/>
      <c r="I568" s="15"/>
      <c r="J568" s="15"/>
      <c r="K568" s="15"/>
      <c r="L568" s="15"/>
      <c r="M568" s="15"/>
    </row>
    <row r="569" spans="1:13" ht="33" customHeight="1" thickBot="1" x14ac:dyDescent="0.4">
      <c r="A569" s="78" t="s">
        <v>261</v>
      </c>
      <c r="B569" s="79"/>
      <c r="C569" s="79"/>
      <c r="D569" s="79"/>
      <c r="E569" s="79"/>
      <c r="F569" s="79"/>
      <c r="G569" s="79"/>
      <c r="H569" s="79"/>
      <c r="I569" s="79"/>
      <c r="J569" s="79"/>
      <c r="K569" s="79"/>
      <c r="L569" s="79"/>
      <c r="M569" s="80"/>
    </row>
    <row r="570" spans="1:13" ht="15" thickBot="1" x14ac:dyDescent="0.4">
      <c r="A570" s="9" t="s">
        <v>296</v>
      </c>
      <c r="B570" s="6">
        <v>44927</v>
      </c>
      <c r="C570" s="6">
        <v>44958</v>
      </c>
      <c r="D570" s="6">
        <v>44986</v>
      </c>
      <c r="E570" s="6">
        <v>45017</v>
      </c>
      <c r="F570" s="6">
        <v>45047</v>
      </c>
      <c r="G570" s="6">
        <v>45078</v>
      </c>
      <c r="H570" s="6">
        <v>45108</v>
      </c>
      <c r="I570" s="6">
        <v>45139</v>
      </c>
      <c r="J570" s="6">
        <v>45170</v>
      </c>
      <c r="K570" s="6">
        <v>45200</v>
      </c>
      <c r="L570" s="6">
        <v>45231</v>
      </c>
      <c r="M570" s="6">
        <v>45261</v>
      </c>
    </row>
    <row r="571" spans="1:13" x14ac:dyDescent="0.35">
      <c r="A571" s="14" t="s">
        <v>109</v>
      </c>
      <c r="B571" s="17">
        <f>SUM(B572:B584)</f>
        <v>39029.768237083335</v>
      </c>
      <c r="C571" s="17">
        <f t="shared" ref="C571:M571" si="5">SUM(C572:C584)</f>
        <v>39029.768237083335</v>
      </c>
      <c r="D571" s="17">
        <f t="shared" si="5"/>
        <v>39212.871037083336</v>
      </c>
      <c r="E571" s="17">
        <f t="shared" si="5"/>
        <v>39212.871037083336</v>
      </c>
      <c r="F571" s="17">
        <f t="shared" si="5"/>
        <v>39304.422437083333</v>
      </c>
      <c r="G571" s="17">
        <f t="shared" si="5"/>
        <v>39304.422437083333</v>
      </c>
      <c r="H571" s="17">
        <f t="shared" si="5"/>
        <v>39395.973837083329</v>
      </c>
      <c r="I571" s="17">
        <f t="shared" si="5"/>
        <v>39579.07663708333</v>
      </c>
      <c r="J571" s="17">
        <f t="shared" si="5"/>
        <v>39945.282237083331</v>
      </c>
      <c r="K571" s="17">
        <f t="shared" si="5"/>
        <v>39945.282237083331</v>
      </c>
      <c r="L571" s="17">
        <f t="shared" si="5"/>
        <v>39945.282237083331</v>
      </c>
      <c r="M571" s="17">
        <f t="shared" si="5"/>
        <v>40036.833637083328</v>
      </c>
    </row>
    <row r="572" spans="1:13" x14ac:dyDescent="0.35">
      <c r="A572" s="5" t="s">
        <v>375</v>
      </c>
      <c r="B572" s="15">
        <v>2575.3917438888889</v>
      </c>
      <c r="C572" s="15">
        <v>2575.3917438888889</v>
      </c>
      <c r="D572" s="15">
        <v>2575.3917438888889</v>
      </c>
      <c r="E572" s="15">
        <v>2575.3917438888889</v>
      </c>
      <c r="F572" s="15">
        <v>2575.3917438888889</v>
      </c>
      <c r="G572" s="15">
        <v>2575.3917438888889</v>
      </c>
      <c r="H572" s="15">
        <v>2575.3917438888889</v>
      </c>
      <c r="I572" s="15">
        <v>2575.3917438888889</v>
      </c>
      <c r="J572" s="15">
        <v>2666.9431438888892</v>
      </c>
      <c r="K572" s="15">
        <v>2666.9431438888892</v>
      </c>
      <c r="L572" s="15">
        <v>2666.9431438888892</v>
      </c>
      <c r="M572" s="15">
        <v>2666.9431438888892</v>
      </c>
    </row>
    <row r="573" spans="1:13" x14ac:dyDescent="0.35">
      <c r="A573" s="5" t="s">
        <v>376</v>
      </c>
      <c r="B573" s="15">
        <v>2923.8110375000001</v>
      </c>
      <c r="C573" s="15">
        <v>2923.8110375000001</v>
      </c>
      <c r="D573" s="15">
        <v>2923.8110375000001</v>
      </c>
      <c r="E573" s="15">
        <v>2923.8110375000001</v>
      </c>
      <c r="F573" s="15">
        <v>2923.8110375000001</v>
      </c>
      <c r="G573" s="15">
        <v>2923.8110375000001</v>
      </c>
      <c r="H573" s="15">
        <v>2923.8110375000001</v>
      </c>
      <c r="I573" s="15">
        <v>2923.8110375000001</v>
      </c>
      <c r="J573" s="15">
        <v>2923.8110375000001</v>
      </c>
      <c r="K573" s="15">
        <v>2923.8110375000001</v>
      </c>
      <c r="L573" s="15">
        <v>2923.8110375000001</v>
      </c>
      <c r="M573" s="15">
        <v>2923.8110375000001</v>
      </c>
    </row>
    <row r="574" spans="1:13" x14ac:dyDescent="0.35">
      <c r="A574" s="5" t="s">
        <v>377</v>
      </c>
      <c r="B574" s="15">
        <v>2354.3968366666663</v>
      </c>
      <c r="C574" s="15">
        <v>2354.3968366666663</v>
      </c>
      <c r="D574" s="15">
        <v>2445.9482366666666</v>
      </c>
      <c r="E574" s="15">
        <v>2445.9482366666666</v>
      </c>
      <c r="F574" s="15">
        <v>2445.9482366666666</v>
      </c>
      <c r="G574" s="15">
        <v>2445.9482366666666</v>
      </c>
      <c r="H574" s="15">
        <v>2445.9482366666666</v>
      </c>
      <c r="I574" s="15">
        <v>2445.9482366666666</v>
      </c>
      <c r="J574" s="15">
        <v>2445.9482366666666</v>
      </c>
      <c r="K574" s="15">
        <v>2445.9482366666666</v>
      </c>
      <c r="L574" s="15">
        <v>2445.9482366666666</v>
      </c>
      <c r="M574" s="15">
        <v>2445.9482366666666</v>
      </c>
    </row>
    <row r="575" spans="1:13" x14ac:dyDescent="0.35">
      <c r="A575" s="5" t="s">
        <v>378</v>
      </c>
      <c r="B575" s="15">
        <v>3408.302180555555</v>
      </c>
      <c r="C575" s="15">
        <v>3408.302180555555</v>
      </c>
      <c r="D575" s="15">
        <v>3408.302180555555</v>
      </c>
      <c r="E575" s="15">
        <v>3408.302180555555</v>
      </c>
      <c r="F575" s="15">
        <v>3408.302180555555</v>
      </c>
      <c r="G575" s="15">
        <v>3408.302180555555</v>
      </c>
      <c r="H575" s="15">
        <v>3408.302180555555</v>
      </c>
      <c r="I575" s="15">
        <v>3408.302180555555</v>
      </c>
      <c r="J575" s="15">
        <v>3499.8535805555548</v>
      </c>
      <c r="K575" s="15">
        <v>3499.8535805555548</v>
      </c>
      <c r="L575" s="15">
        <v>3499.8535805555548</v>
      </c>
      <c r="M575" s="15">
        <v>3499.8535805555548</v>
      </c>
    </row>
    <row r="576" spans="1:13" x14ac:dyDescent="0.35">
      <c r="A576" s="5" t="s">
        <v>379</v>
      </c>
      <c r="B576" s="15">
        <v>3576.8815699999991</v>
      </c>
      <c r="C576" s="15">
        <v>3576.8815699999991</v>
      </c>
      <c r="D576" s="15">
        <v>3576.8815699999991</v>
      </c>
      <c r="E576" s="15">
        <v>3576.8815699999991</v>
      </c>
      <c r="F576" s="15">
        <v>3576.8815699999991</v>
      </c>
      <c r="G576" s="15">
        <v>3576.8815699999991</v>
      </c>
      <c r="H576" s="15">
        <v>3576.8815699999991</v>
      </c>
      <c r="I576" s="15">
        <v>3576.8815699999991</v>
      </c>
      <c r="J576" s="15">
        <v>3576.8815699999991</v>
      </c>
      <c r="K576" s="15">
        <v>3576.8815699999991</v>
      </c>
      <c r="L576" s="15">
        <v>3576.8815699999991</v>
      </c>
      <c r="M576" s="15">
        <v>3576.8815699999991</v>
      </c>
    </row>
    <row r="577" spans="1:13" x14ac:dyDescent="0.35">
      <c r="A577" s="5" t="s">
        <v>380</v>
      </c>
      <c r="B577" s="15">
        <v>3422.8791033333332</v>
      </c>
      <c r="C577" s="15">
        <v>3422.8791033333332</v>
      </c>
      <c r="D577" s="15">
        <v>3422.8791033333332</v>
      </c>
      <c r="E577" s="15">
        <v>3422.8791033333332</v>
      </c>
      <c r="F577" s="15">
        <v>3422.8791033333332</v>
      </c>
      <c r="G577" s="15">
        <v>3422.8791033333332</v>
      </c>
      <c r="H577" s="15">
        <v>3422.8791033333332</v>
      </c>
      <c r="I577" s="15">
        <v>3422.8791033333332</v>
      </c>
      <c r="J577" s="15">
        <v>3514.430503333333</v>
      </c>
      <c r="K577" s="15">
        <v>3514.430503333333</v>
      </c>
      <c r="L577" s="15">
        <v>3514.430503333333</v>
      </c>
      <c r="M577" s="15">
        <v>3514.430503333333</v>
      </c>
    </row>
    <row r="578" spans="1:13" x14ac:dyDescent="0.35">
      <c r="A578" s="5" t="s">
        <v>381</v>
      </c>
      <c r="B578" s="15">
        <v>3695.527586666667</v>
      </c>
      <c r="C578" s="15">
        <v>3695.527586666667</v>
      </c>
      <c r="D578" s="15">
        <v>3695.527586666667</v>
      </c>
      <c r="E578" s="15">
        <v>3695.527586666667</v>
      </c>
      <c r="F578" s="15">
        <v>3787.0789866666664</v>
      </c>
      <c r="G578" s="15">
        <v>3787.0789866666664</v>
      </c>
      <c r="H578" s="15">
        <v>3787.0789866666664</v>
      </c>
      <c r="I578" s="15">
        <v>3787.0789866666664</v>
      </c>
      <c r="J578" s="15">
        <v>3787.0789866666664</v>
      </c>
      <c r="K578" s="15">
        <v>3787.0789866666664</v>
      </c>
      <c r="L578" s="15">
        <v>3787.0789866666664</v>
      </c>
      <c r="M578" s="15">
        <v>3787.0789866666664</v>
      </c>
    </row>
    <row r="579" spans="1:13" x14ac:dyDescent="0.35">
      <c r="A579" s="5" t="s">
        <v>382</v>
      </c>
      <c r="B579" s="15">
        <v>3647.7793766666664</v>
      </c>
      <c r="C579" s="15">
        <v>3647.7793766666664</v>
      </c>
      <c r="D579" s="15">
        <v>3647.7793766666664</v>
      </c>
      <c r="E579" s="15">
        <v>3647.7793766666664</v>
      </c>
      <c r="F579" s="15">
        <v>3647.7793766666664</v>
      </c>
      <c r="G579" s="15">
        <v>3647.7793766666664</v>
      </c>
      <c r="H579" s="15">
        <v>3647.7793766666664</v>
      </c>
      <c r="I579" s="15">
        <v>3647.7793766666664</v>
      </c>
      <c r="J579" s="15">
        <v>3647.7793766666664</v>
      </c>
      <c r="K579" s="15">
        <v>3647.7793766666664</v>
      </c>
      <c r="L579" s="15">
        <v>3647.7793766666664</v>
      </c>
      <c r="M579" s="15">
        <v>3739.3307766666667</v>
      </c>
    </row>
    <row r="580" spans="1:13" x14ac:dyDescent="0.35">
      <c r="A580" s="5" t="s">
        <v>383</v>
      </c>
      <c r="B580" s="15">
        <v>2665.0358230555553</v>
      </c>
      <c r="C580" s="15">
        <v>2665.0358230555553</v>
      </c>
      <c r="D580" s="15">
        <v>2665.0358230555553</v>
      </c>
      <c r="E580" s="15">
        <v>2665.0358230555553</v>
      </c>
      <c r="F580" s="15">
        <v>2665.0358230555553</v>
      </c>
      <c r="G580" s="15">
        <v>2665.0358230555553</v>
      </c>
      <c r="H580" s="15">
        <v>2665.0358230555553</v>
      </c>
      <c r="I580" s="15">
        <v>2756.5872230555556</v>
      </c>
      <c r="J580" s="15">
        <v>2756.5872230555556</v>
      </c>
      <c r="K580" s="15">
        <v>2756.5872230555556</v>
      </c>
      <c r="L580" s="15">
        <v>2756.5872230555556</v>
      </c>
      <c r="M580" s="15">
        <v>2756.5872230555556</v>
      </c>
    </row>
    <row r="581" spans="1:13" x14ac:dyDescent="0.35">
      <c r="A581" s="5" t="s">
        <v>384</v>
      </c>
      <c r="B581" s="15">
        <v>2805.7961005555558</v>
      </c>
      <c r="C581" s="15">
        <v>2805.7961005555558</v>
      </c>
      <c r="D581" s="15">
        <v>2805.7961005555558</v>
      </c>
      <c r="E581" s="15">
        <v>2805.7961005555558</v>
      </c>
      <c r="F581" s="15">
        <v>2805.7961005555558</v>
      </c>
      <c r="G581" s="15">
        <v>2805.7961005555558</v>
      </c>
      <c r="H581" s="15">
        <v>2805.7961005555558</v>
      </c>
      <c r="I581" s="15">
        <v>2805.7961005555558</v>
      </c>
      <c r="J581" s="15">
        <v>2897.3475005555556</v>
      </c>
      <c r="K581" s="15">
        <v>2897.3475005555556</v>
      </c>
      <c r="L581" s="15">
        <v>2897.3475005555556</v>
      </c>
      <c r="M581" s="15">
        <v>2897.3475005555556</v>
      </c>
    </row>
    <row r="582" spans="1:13" x14ac:dyDescent="0.35">
      <c r="A582" s="5" t="s">
        <v>385</v>
      </c>
      <c r="B582" s="15">
        <v>2617.3467638888887</v>
      </c>
      <c r="C582" s="15">
        <v>2617.3467638888887</v>
      </c>
      <c r="D582" s="15">
        <v>2708.8981638888886</v>
      </c>
      <c r="E582" s="15">
        <v>2708.8981638888886</v>
      </c>
      <c r="F582" s="15">
        <v>2708.8981638888886</v>
      </c>
      <c r="G582" s="15">
        <v>2708.8981638888886</v>
      </c>
      <c r="H582" s="15">
        <v>2708.8981638888886</v>
      </c>
      <c r="I582" s="15">
        <v>2708.8981638888886</v>
      </c>
      <c r="J582" s="15">
        <v>2708.8981638888886</v>
      </c>
      <c r="K582" s="15">
        <v>2708.8981638888886</v>
      </c>
      <c r="L582" s="15">
        <v>2708.8981638888886</v>
      </c>
      <c r="M582" s="15">
        <v>2708.8981638888886</v>
      </c>
    </row>
    <row r="583" spans="1:13" x14ac:dyDescent="0.35">
      <c r="A583" s="5" t="s">
        <v>386</v>
      </c>
      <c r="B583" s="15">
        <v>2671.5842912500002</v>
      </c>
      <c r="C583" s="15">
        <v>2671.5842912500002</v>
      </c>
      <c r="D583" s="15">
        <v>2671.5842912500002</v>
      </c>
      <c r="E583" s="15">
        <v>2671.5842912500002</v>
      </c>
      <c r="F583" s="15">
        <v>2671.5842912500002</v>
      </c>
      <c r="G583" s="15">
        <v>2671.5842912500002</v>
      </c>
      <c r="H583" s="15">
        <v>2763.13569125</v>
      </c>
      <c r="I583" s="15">
        <v>2763.13569125</v>
      </c>
      <c r="J583" s="15">
        <v>2763.13569125</v>
      </c>
      <c r="K583" s="15">
        <v>2763.13569125</v>
      </c>
      <c r="L583" s="15">
        <v>2763.13569125</v>
      </c>
      <c r="M583" s="15">
        <v>2763.13569125</v>
      </c>
    </row>
    <row r="584" spans="1:13" x14ac:dyDescent="0.35">
      <c r="A584" s="5" t="s">
        <v>387</v>
      </c>
      <c r="B584" s="15">
        <v>2665.0358230555553</v>
      </c>
      <c r="C584" s="15">
        <v>2665.0358230555553</v>
      </c>
      <c r="D584" s="15">
        <v>2665.0358230555553</v>
      </c>
      <c r="E584" s="15">
        <v>2665.0358230555553</v>
      </c>
      <c r="F584" s="15">
        <v>2665.0358230555553</v>
      </c>
      <c r="G584" s="15">
        <v>2665.0358230555553</v>
      </c>
      <c r="H584" s="15">
        <v>2665.0358230555553</v>
      </c>
      <c r="I584" s="15">
        <v>2756.5872230555556</v>
      </c>
      <c r="J584" s="15">
        <v>2756.5872230555556</v>
      </c>
      <c r="K584" s="15">
        <v>2756.5872230555556</v>
      </c>
      <c r="L584" s="15">
        <v>2756.5872230555556</v>
      </c>
      <c r="M584" s="15">
        <v>2756.5872230555556</v>
      </c>
    </row>
    <row r="585" spans="1:13" x14ac:dyDescent="0.35">
      <c r="A585" s="5"/>
      <c r="B585" s="15"/>
      <c r="C585" s="15"/>
      <c r="D585" s="15"/>
      <c r="E585" s="15"/>
      <c r="F585" s="15"/>
      <c r="G585" s="15"/>
      <c r="H585" s="15"/>
      <c r="I585" s="15"/>
      <c r="J585" s="15"/>
      <c r="K585" s="15"/>
      <c r="L585" s="15"/>
      <c r="M585" s="15"/>
    </row>
    <row r="586" spans="1:13" x14ac:dyDescent="0.35">
      <c r="A586" s="5"/>
      <c r="B586" s="15"/>
      <c r="C586" s="15"/>
      <c r="D586" s="15"/>
      <c r="E586" s="15"/>
      <c r="F586" s="15"/>
      <c r="G586" s="15"/>
      <c r="H586" s="15"/>
      <c r="I586" s="15"/>
      <c r="J586" s="15"/>
      <c r="K586" s="15"/>
      <c r="L586" s="15"/>
      <c r="M586" s="15"/>
    </row>
    <row r="587" spans="1:13" ht="33" hidden="1" customHeight="1" thickBot="1" x14ac:dyDescent="0.4">
      <c r="A587" s="78" t="s">
        <v>261</v>
      </c>
      <c r="B587" s="79"/>
      <c r="C587" s="79"/>
      <c r="D587" s="79"/>
      <c r="E587" s="79"/>
      <c r="F587" s="79"/>
      <c r="G587" s="79"/>
      <c r="H587" s="79"/>
      <c r="I587" s="79"/>
      <c r="J587" s="79"/>
      <c r="K587" s="79"/>
      <c r="L587" s="79"/>
      <c r="M587" s="80"/>
    </row>
    <row r="588" spans="1:13" ht="15" hidden="1" thickBot="1" x14ac:dyDescent="0.4">
      <c r="A588" s="9" t="s">
        <v>296</v>
      </c>
      <c r="B588" s="6">
        <v>44927</v>
      </c>
      <c r="C588" s="6">
        <v>44958</v>
      </c>
      <c r="D588" s="6">
        <v>44986</v>
      </c>
      <c r="E588" s="6">
        <v>45017</v>
      </c>
      <c r="F588" s="6">
        <v>45047</v>
      </c>
      <c r="G588" s="6">
        <v>45078</v>
      </c>
      <c r="H588" s="6">
        <v>45108</v>
      </c>
      <c r="I588" s="6">
        <v>45139</v>
      </c>
      <c r="J588" s="6">
        <v>45170</v>
      </c>
      <c r="K588" s="6">
        <v>45200</v>
      </c>
      <c r="L588" s="6">
        <v>45231</v>
      </c>
      <c r="M588" s="6">
        <v>45261</v>
      </c>
    </row>
    <row r="589" spans="1:13" hidden="1" x14ac:dyDescent="0.35">
      <c r="A589" s="2" t="s">
        <v>110</v>
      </c>
      <c r="B589" s="7"/>
      <c r="C589" s="7"/>
      <c r="D589" s="7"/>
      <c r="E589" s="7"/>
      <c r="F589" s="7"/>
      <c r="G589" s="7"/>
      <c r="H589" s="7"/>
      <c r="I589" s="7"/>
      <c r="J589" s="7"/>
      <c r="K589" s="7"/>
      <c r="L589" s="7"/>
      <c r="M589" s="7"/>
    </row>
    <row r="590" spans="1:13" hidden="1" x14ac:dyDescent="0.35">
      <c r="B590" s="7"/>
      <c r="C590" s="7"/>
      <c r="D590" s="7"/>
      <c r="E590" s="7"/>
      <c r="F590" s="7"/>
      <c r="G590" s="7"/>
      <c r="H590" s="7"/>
      <c r="I590" s="7"/>
      <c r="J590" s="7"/>
      <c r="K590" s="7"/>
      <c r="L590" s="7"/>
      <c r="M590" s="7"/>
    </row>
    <row r="591" spans="1:13" hidden="1" x14ac:dyDescent="0.35">
      <c r="B591" s="7"/>
      <c r="C591" s="7"/>
      <c r="D591" s="7"/>
      <c r="E591" s="7"/>
      <c r="F591" s="7"/>
      <c r="G591" s="7"/>
      <c r="H591" s="7"/>
      <c r="I591" s="7"/>
      <c r="J591" s="7"/>
      <c r="K591" s="7"/>
      <c r="L591" s="7"/>
      <c r="M591" s="7"/>
    </row>
    <row r="592" spans="1:13" hidden="1" x14ac:dyDescent="0.35">
      <c r="B592" s="7"/>
      <c r="C592" s="7"/>
      <c r="D592" s="7"/>
      <c r="E592" s="7"/>
      <c r="F592" s="7"/>
      <c r="G592" s="7"/>
      <c r="H592" s="7"/>
      <c r="I592" s="7"/>
      <c r="J592" s="7"/>
      <c r="K592" s="7"/>
      <c r="L592" s="7"/>
      <c r="M592" s="7"/>
    </row>
    <row r="593" spans="1:13" ht="15" thickBot="1" x14ac:dyDescent="0.4">
      <c r="B593" s="7"/>
      <c r="C593" s="7"/>
      <c r="D593" s="7"/>
      <c r="E593" s="7"/>
      <c r="F593" s="7"/>
      <c r="G593" s="7"/>
      <c r="H593" s="7"/>
      <c r="I593" s="7"/>
      <c r="J593" s="7"/>
      <c r="K593" s="7"/>
      <c r="L593" s="7"/>
      <c r="M593" s="7"/>
    </row>
    <row r="594" spans="1:13" ht="33" customHeight="1" thickBot="1" x14ac:dyDescent="0.4">
      <c r="A594" s="78" t="s">
        <v>261</v>
      </c>
      <c r="B594" s="79"/>
      <c r="C594" s="79"/>
      <c r="D594" s="79"/>
      <c r="E594" s="79"/>
      <c r="F594" s="79"/>
      <c r="G594" s="79"/>
      <c r="H594" s="79"/>
      <c r="I594" s="79"/>
      <c r="J594" s="79"/>
      <c r="K594" s="79"/>
      <c r="L594" s="79"/>
      <c r="M594" s="80"/>
    </row>
    <row r="595" spans="1:13" ht="15" thickBot="1" x14ac:dyDescent="0.4">
      <c r="A595" s="9" t="s">
        <v>297</v>
      </c>
      <c r="B595" s="6">
        <v>44927</v>
      </c>
      <c r="C595" s="6">
        <v>44958</v>
      </c>
      <c r="D595" s="6">
        <v>44986</v>
      </c>
      <c r="E595" s="6">
        <v>45017</v>
      </c>
      <c r="F595" s="6">
        <v>45047</v>
      </c>
      <c r="G595" s="6">
        <v>45078</v>
      </c>
      <c r="H595" s="6">
        <v>45108</v>
      </c>
      <c r="I595" s="6">
        <v>45139</v>
      </c>
      <c r="J595" s="6">
        <v>45170</v>
      </c>
      <c r="K595" s="6">
        <v>45200</v>
      </c>
      <c r="L595" s="6">
        <v>45231</v>
      </c>
      <c r="M595" s="6">
        <v>45261</v>
      </c>
    </row>
    <row r="596" spans="1:13" x14ac:dyDescent="0.35">
      <c r="A596" s="14" t="s">
        <v>112</v>
      </c>
      <c r="B596" s="17">
        <f>SUM(B597:B609)</f>
        <v>195148.84118541668</v>
      </c>
      <c r="C596" s="17">
        <f t="shared" ref="C596:M596" si="6">SUM(C597:C609)</f>
        <v>195148.84118541668</v>
      </c>
      <c r="D596" s="17">
        <f t="shared" si="6"/>
        <v>196064.3551854167</v>
      </c>
      <c r="E596" s="17">
        <f t="shared" si="6"/>
        <v>196064.3551854167</v>
      </c>
      <c r="F596" s="17">
        <f t="shared" si="6"/>
        <v>196522.11218541668</v>
      </c>
      <c r="G596" s="17">
        <f t="shared" si="6"/>
        <v>196522.11218541668</v>
      </c>
      <c r="H596" s="17">
        <f t="shared" si="6"/>
        <v>196979.86918541667</v>
      </c>
      <c r="I596" s="17">
        <f t="shared" si="6"/>
        <v>197895.38318541669</v>
      </c>
      <c r="J596" s="17">
        <f t="shared" si="6"/>
        <v>199726.41118541665</v>
      </c>
      <c r="K596" s="17">
        <f t="shared" si="6"/>
        <v>199726.41118541665</v>
      </c>
      <c r="L596" s="17">
        <f t="shared" si="6"/>
        <v>199726.41118541665</v>
      </c>
      <c r="M596" s="17">
        <f t="shared" si="6"/>
        <v>200184.16818541667</v>
      </c>
    </row>
    <row r="597" spans="1:13" x14ac:dyDescent="0.35">
      <c r="A597" s="5" t="s">
        <v>375</v>
      </c>
      <c r="B597" s="15">
        <v>12876.958719444447</v>
      </c>
      <c r="C597" s="15">
        <v>12876.958719444447</v>
      </c>
      <c r="D597" s="15">
        <v>12876.958719444447</v>
      </c>
      <c r="E597" s="15">
        <v>12876.958719444447</v>
      </c>
      <c r="F597" s="15">
        <v>12876.958719444447</v>
      </c>
      <c r="G597" s="15">
        <v>12876.958719444447</v>
      </c>
      <c r="H597" s="15">
        <v>12876.958719444447</v>
      </c>
      <c r="I597" s="15">
        <v>12876.958719444447</v>
      </c>
      <c r="J597" s="15">
        <v>13334.715719444444</v>
      </c>
      <c r="K597" s="15">
        <v>13334.715719444444</v>
      </c>
      <c r="L597" s="15">
        <v>13334.715719444444</v>
      </c>
      <c r="M597" s="15">
        <v>13334.715719444444</v>
      </c>
    </row>
    <row r="598" spans="1:13" x14ac:dyDescent="0.35">
      <c r="A598" s="5" t="s">
        <v>376</v>
      </c>
      <c r="B598" s="15">
        <v>14619.055187500002</v>
      </c>
      <c r="C598" s="15">
        <v>14619.055187500002</v>
      </c>
      <c r="D598" s="15">
        <v>14619.055187500002</v>
      </c>
      <c r="E598" s="15">
        <v>14619.055187500002</v>
      </c>
      <c r="F598" s="15">
        <v>14619.055187500002</v>
      </c>
      <c r="G598" s="15">
        <v>14619.055187500002</v>
      </c>
      <c r="H598" s="15">
        <v>14619.055187500002</v>
      </c>
      <c r="I598" s="15">
        <v>14619.055187500002</v>
      </c>
      <c r="J598" s="15">
        <v>14619.055187500002</v>
      </c>
      <c r="K598" s="15">
        <v>14619.055187500002</v>
      </c>
      <c r="L598" s="15">
        <v>14619.055187500002</v>
      </c>
      <c r="M598" s="15">
        <v>14619.055187500002</v>
      </c>
    </row>
    <row r="599" spans="1:13" x14ac:dyDescent="0.35">
      <c r="A599" s="5" t="s">
        <v>377</v>
      </c>
      <c r="B599" s="15">
        <v>11771.984183333334</v>
      </c>
      <c r="C599" s="15">
        <v>11771.984183333334</v>
      </c>
      <c r="D599" s="15">
        <v>12229.741183333334</v>
      </c>
      <c r="E599" s="15">
        <v>12229.741183333334</v>
      </c>
      <c r="F599" s="15">
        <v>12229.741183333334</v>
      </c>
      <c r="G599" s="15">
        <v>12229.741183333334</v>
      </c>
      <c r="H599" s="15">
        <v>12229.741183333334</v>
      </c>
      <c r="I599" s="15">
        <v>12229.741183333334</v>
      </c>
      <c r="J599" s="15">
        <v>12229.741183333334</v>
      </c>
      <c r="K599" s="15">
        <v>12229.741183333334</v>
      </c>
      <c r="L599" s="15">
        <v>12229.741183333334</v>
      </c>
      <c r="M599" s="15">
        <v>12229.741183333334</v>
      </c>
    </row>
    <row r="600" spans="1:13" x14ac:dyDescent="0.35">
      <c r="A600" s="5" t="s">
        <v>378</v>
      </c>
      <c r="B600" s="15">
        <v>17041.510902777776</v>
      </c>
      <c r="C600" s="15">
        <v>17041.510902777776</v>
      </c>
      <c r="D600" s="15">
        <v>17041.510902777776</v>
      </c>
      <c r="E600" s="15">
        <v>17041.510902777776</v>
      </c>
      <c r="F600" s="15">
        <v>17041.510902777776</v>
      </c>
      <c r="G600" s="15">
        <v>17041.510902777776</v>
      </c>
      <c r="H600" s="15">
        <v>17041.510902777776</v>
      </c>
      <c r="I600" s="15">
        <v>17041.510902777776</v>
      </c>
      <c r="J600" s="15">
        <v>17499.267902777774</v>
      </c>
      <c r="K600" s="15">
        <v>17499.267902777774</v>
      </c>
      <c r="L600" s="15">
        <v>17499.267902777774</v>
      </c>
      <c r="M600" s="15">
        <v>17499.267902777774</v>
      </c>
    </row>
    <row r="601" spans="1:13" x14ac:dyDescent="0.35">
      <c r="A601" s="5" t="s">
        <v>379</v>
      </c>
      <c r="B601" s="15">
        <v>17884.407849999996</v>
      </c>
      <c r="C601" s="15">
        <v>17884.407849999996</v>
      </c>
      <c r="D601" s="15">
        <v>17884.407849999996</v>
      </c>
      <c r="E601" s="15">
        <v>17884.407849999996</v>
      </c>
      <c r="F601" s="15">
        <v>17884.407849999996</v>
      </c>
      <c r="G601" s="15">
        <v>17884.407849999996</v>
      </c>
      <c r="H601" s="15">
        <v>17884.407849999996</v>
      </c>
      <c r="I601" s="15">
        <v>17884.407849999996</v>
      </c>
      <c r="J601" s="15">
        <v>17884.407849999996</v>
      </c>
      <c r="K601" s="15">
        <v>17884.407849999996</v>
      </c>
      <c r="L601" s="15">
        <v>17884.407849999996</v>
      </c>
      <c r="M601" s="15">
        <v>17884.407849999996</v>
      </c>
    </row>
    <row r="602" spans="1:13" x14ac:dyDescent="0.35">
      <c r="A602" s="5" t="s">
        <v>380</v>
      </c>
      <c r="B602" s="15">
        <v>17114.395516666667</v>
      </c>
      <c r="C602" s="15">
        <v>17114.395516666667</v>
      </c>
      <c r="D602" s="15">
        <v>17114.395516666667</v>
      </c>
      <c r="E602" s="15">
        <v>17114.395516666667</v>
      </c>
      <c r="F602" s="15">
        <v>17114.395516666667</v>
      </c>
      <c r="G602" s="15">
        <v>17114.395516666667</v>
      </c>
      <c r="H602" s="15">
        <v>17114.395516666667</v>
      </c>
      <c r="I602" s="15">
        <v>17114.395516666667</v>
      </c>
      <c r="J602" s="15">
        <v>17572.152516666665</v>
      </c>
      <c r="K602" s="15">
        <v>17572.152516666665</v>
      </c>
      <c r="L602" s="15">
        <v>17572.152516666665</v>
      </c>
      <c r="M602" s="15">
        <v>17572.152516666665</v>
      </c>
    </row>
    <row r="603" spans="1:13" x14ac:dyDescent="0.35">
      <c r="A603" s="5" t="s">
        <v>381</v>
      </c>
      <c r="B603" s="15">
        <v>18477.637933333335</v>
      </c>
      <c r="C603" s="15">
        <v>18477.637933333335</v>
      </c>
      <c r="D603" s="15">
        <v>18477.637933333335</v>
      </c>
      <c r="E603" s="15">
        <v>18477.637933333335</v>
      </c>
      <c r="F603" s="15">
        <v>18935.394933333333</v>
      </c>
      <c r="G603" s="15">
        <v>18935.394933333333</v>
      </c>
      <c r="H603" s="15">
        <v>18935.394933333333</v>
      </c>
      <c r="I603" s="15">
        <v>18935.394933333333</v>
      </c>
      <c r="J603" s="15">
        <v>18935.394933333333</v>
      </c>
      <c r="K603" s="15">
        <v>18935.394933333333</v>
      </c>
      <c r="L603" s="15">
        <v>18935.394933333333</v>
      </c>
      <c r="M603" s="15">
        <v>18935.394933333333</v>
      </c>
    </row>
    <row r="604" spans="1:13" x14ac:dyDescent="0.35">
      <c r="A604" s="5" t="s">
        <v>382</v>
      </c>
      <c r="B604" s="15">
        <v>18238.896883333331</v>
      </c>
      <c r="C604" s="15">
        <v>18238.896883333331</v>
      </c>
      <c r="D604" s="15">
        <v>18238.896883333331</v>
      </c>
      <c r="E604" s="15">
        <v>18238.896883333331</v>
      </c>
      <c r="F604" s="15">
        <v>18238.896883333331</v>
      </c>
      <c r="G604" s="15">
        <v>18238.896883333331</v>
      </c>
      <c r="H604" s="15">
        <v>18238.896883333331</v>
      </c>
      <c r="I604" s="15">
        <v>18238.896883333331</v>
      </c>
      <c r="J604" s="15">
        <v>18238.896883333331</v>
      </c>
      <c r="K604" s="15">
        <v>18238.896883333331</v>
      </c>
      <c r="L604" s="15">
        <v>18238.896883333331</v>
      </c>
      <c r="M604" s="15">
        <v>18696.653883333332</v>
      </c>
    </row>
    <row r="605" spans="1:13" x14ac:dyDescent="0.35">
      <c r="A605" s="5" t="s">
        <v>383</v>
      </c>
      <c r="B605" s="15">
        <v>13325.179115277777</v>
      </c>
      <c r="C605" s="15">
        <v>13325.179115277777</v>
      </c>
      <c r="D605" s="15">
        <v>13325.179115277777</v>
      </c>
      <c r="E605" s="15">
        <v>13325.179115277777</v>
      </c>
      <c r="F605" s="15">
        <v>13325.179115277777</v>
      </c>
      <c r="G605" s="15">
        <v>13325.179115277777</v>
      </c>
      <c r="H605" s="15">
        <v>13325.179115277777</v>
      </c>
      <c r="I605" s="15">
        <v>13782.936115277778</v>
      </c>
      <c r="J605" s="15">
        <v>13782.936115277778</v>
      </c>
      <c r="K605" s="15">
        <v>13782.936115277778</v>
      </c>
      <c r="L605" s="15">
        <v>13782.936115277778</v>
      </c>
      <c r="M605" s="15">
        <v>13782.936115277778</v>
      </c>
    </row>
    <row r="606" spans="1:13" x14ac:dyDescent="0.35">
      <c r="A606" s="5" t="s">
        <v>384</v>
      </c>
      <c r="B606" s="15">
        <v>14028.98050277778</v>
      </c>
      <c r="C606" s="15">
        <v>14028.98050277778</v>
      </c>
      <c r="D606" s="15">
        <v>14028.98050277778</v>
      </c>
      <c r="E606" s="15">
        <v>14028.98050277778</v>
      </c>
      <c r="F606" s="15">
        <v>14028.98050277778</v>
      </c>
      <c r="G606" s="15">
        <v>14028.98050277778</v>
      </c>
      <c r="H606" s="15">
        <v>14028.98050277778</v>
      </c>
      <c r="I606" s="15">
        <v>14028.98050277778</v>
      </c>
      <c r="J606" s="15">
        <v>14486.737502777778</v>
      </c>
      <c r="K606" s="15">
        <v>14486.737502777778</v>
      </c>
      <c r="L606" s="15">
        <v>14486.737502777778</v>
      </c>
      <c r="M606" s="15">
        <v>14486.737502777778</v>
      </c>
    </row>
    <row r="607" spans="1:13" x14ac:dyDescent="0.35">
      <c r="A607" s="5" t="s">
        <v>385</v>
      </c>
      <c r="B607" s="15">
        <v>13086.733819444446</v>
      </c>
      <c r="C607" s="15">
        <v>13086.733819444446</v>
      </c>
      <c r="D607" s="15">
        <v>13544.490819444443</v>
      </c>
      <c r="E607" s="15">
        <v>13544.490819444443</v>
      </c>
      <c r="F607" s="15">
        <v>13544.490819444443</v>
      </c>
      <c r="G607" s="15">
        <v>13544.490819444443</v>
      </c>
      <c r="H607" s="15">
        <v>13544.490819444443</v>
      </c>
      <c r="I607" s="15">
        <v>13544.490819444443</v>
      </c>
      <c r="J607" s="15">
        <v>13544.490819444443</v>
      </c>
      <c r="K607" s="15">
        <v>13544.490819444443</v>
      </c>
      <c r="L607" s="15">
        <v>13544.490819444443</v>
      </c>
      <c r="M607" s="15">
        <v>13544.490819444443</v>
      </c>
    </row>
    <row r="608" spans="1:13" x14ac:dyDescent="0.35">
      <c r="A608" s="5" t="s">
        <v>386</v>
      </c>
      <c r="B608" s="15">
        <v>13357.921456250002</v>
      </c>
      <c r="C608" s="15">
        <v>13357.921456250002</v>
      </c>
      <c r="D608" s="15">
        <v>13357.921456250002</v>
      </c>
      <c r="E608" s="15">
        <v>13357.921456250002</v>
      </c>
      <c r="F608" s="15">
        <v>13357.921456250002</v>
      </c>
      <c r="G608" s="15">
        <v>13357.921456250002</v>
      </c>
      <c r="H608" s="15">
        <v>13815.67845625</v>
      </c>
      <c r="I608" s="15">
        <v>13815.67845625</v>
      </c>
      <c r="J608" s="15">
        <v>13815.67845625</v>
      </c>
      <c r="K608" s="15">
        <v>13815.67845625</v>
      </c>
      <c r="L608" s="15">
        <v>13815.67845625</v>
      </c>
      <c r="M608" s="15">
        <v>13815.67845625</v>
      </c>
    </row>
    <row r="609" spans="1:13" x14ac:dyDescent="0.35">
      <c r="A609" s="5" t="s">
        <v>387</v>
      </c>
      <c r="B609" s="15">
        <v>13325.179115277777</v>
      </c>
      <c r="C609" s="15">
        <v>13325.179115277777</v>
      </c>
      <c r="D609" s="15">
        <v>13325.179115277777</v>
      </c>
      <c r="E609" s="15">
        <v>13325.179115277777</v>
      </c>
      <c r="F609" s="15">
        <v>13325.179115277777</v>
      </c>
      <c r="G609" s="15">
        <v>13325.179115277777</v>
      </c>
      <c r="H609" s="15">
        <v>13325.179115277777</v>
      </c>
      <c r="I609" s="15">
        <v>13782.936115277778</v>
      </c>
      <c r="J609" s="15">
        <v>13782.936115277778</v>
      </c>
      <c r="K609" s="15">
        <v>13782.936115277778</v>
      </c>
      <c r="L609" s="15">
        <v>13782.936115277778</v>
      </c>
      <c r="M609" s="15">
        <v>13782.936115277778</v>
      </c>
    </row>
    <row r="610" spans="1:13" x14ac:dyDescent="0.35">
      <c r="A610" s="5"/>
      <c r="B610" s="15"/>
      <c r="C610" s="15"/>
      <c r="D610" s="15"/>
      <c r="E610" s="15"/>
      <c r="F610" s="15"/>
      <c r="G610" s="15"/>
      <c r="H610" s="15"/>
      <c r="I610" s="15"/>
      <c r="J610" s="15"/>
      <c r="K610" s="15"/>
      <c r="L610" s="15"/>
      <c r="M610" s="15"/>
    </row>
    <row r="611" spans="1:13" x14ac:dyDescent="0.35">
      <c r="A611" s="5"/>
      <c r="B611" s="15"/>
      <c r="C611" s="15"/>
      <c r="D611" s="15"/>
      <c r="E611" s="15"/>
      <c r="F611" s="15"/>
      <c r="G611" s="15"/>
      <c r="H611" s="15"/>
      <c r="I611" s="15"/>
      <c r="J611" s="15"/>
      <c r="K611" s="15"/>
      <c r="L611" s="15"/>
      <c r="M611" s="15"/>
    </row>
    <row r="612" spans="1:13" ht="15" thickBot="1" x14ac:dyDescent="0.4">
      <c r="A612" s="5"/>
      <c r="B612" s="15"/>
      <c r="C612" s="15"/>
      <c r="D612" s="15"/>
      <c r="E612" s="15"/>
      <c r="F612" s="15"/>
      <c r="G612" s="15"/>
      <c r="H612" s="15"/>
      <c r="I612" s="15"/>
      <c r="J612" s="15"/>
      <c r="K612" s="15"/>
      <c r="L612" s="15"/>
      <c r="M612" s="15"/>
    </row>
    <row r="613" spans="1:13" ht="33" customHeight="1" thickBot="1" x14ac:dyDescent="0.4">
      <c r="A613" s="78" t="s">
        <v>261</v>
      </c>
      <c r="B613" s="79"/>
      <c r="C613" s="79"/>
      <c r="D613" s="79"/>
      <c r="E613" s="79"/>
      <c r="F613" s="79"/>
      <c r="G613" s="79"/>
      <c r="H613" s="79"/>
      <c r="I613" s="79"/>
      <c r="J613" s="79"/>
      <c r="K613" s="79"/>
      <c r="L613" s="79"/>
      <c r="M613" s="80"/>
    </row>
    <row r="614" spans="1:13" ht="15" thickBot="1" x14ac:dyDescent="0.4">
      <c r="A614" s="9" t="s">
        <v>297</v>
      </c>
      <c r="B614" s="6">
        <v>44927</v>
      </c>
      <c r="C614" s="6">
        <v>44958</v>
      </c>
      <c r="D614" s="6">
        <v>44986</v>
      </c>
      <c r="E614" s="6">
        <v>45017</v>
      </c>
      <c r="F614" s="6">
        <v>45047</v>
      </c>
      <c r="G614" s="6">
        <v>45078</v>
      </c>
      <c r="H614" s="6">
        <v>45108</v>
      </c>
      <c r="I614" s="6">
        <v>45139</v>
      </c>
      <c r="J614" s="6">
        <v>45170</v>
      </c>
      <c r="K614" s="6">
        <v>45200</v>
      </c>
      <c r="L614" s="6">
        <v>45231</v>
      </c>
      <c r="M614" s="6">
        <v>45261</v>
      </c>
    </row>
    <row r="615" spans="1:13" x14ac:dyDescent="0.35">
      <c r="A615" s="14" t="s">
        <v>113</v>
      </c>
      <c r="B615" s="17">
        <f>SUM(B616:B628)</f>
        <v>195148.84118541668</v>
      </c>
      <c r="C615" s="17">
        <f t="shared" ref="C615:M615" si="7">SUM(C616:C628)</f>
        <v>195148.84118541668</v>
      </c>
      <c r="D615" s="17">
        <f t="shared" si="7"/>
        <v>196064.3551854167</v>
      </c>
      <c r="E615" s="17">
        <f t="shared" si="7"/>
        <v>196064.3551854167</v>
      </c>
      <c r="F615" s="17">
        <f t="shared" si="7"/>
        <v>196522.11218541668</v>
      </c>
      <c r="G615" s="17">
        <f t="shared" si="7"/>
        <v>196522.11218541668</v>
      </c>
      <c r="H615" s="17">
        <f t="shared" si="7"/>
        <v>196979.86918541667</v>
      </c>
      <c r="I615" s="17">
        <f t="shared" si="7"/>
        <v>197895.38318541669</v>
      </c>
      <c r="J615" s="17">
        <f t="shared" si="7"/>
        <v>199726.41118541665</v>
      </c>
      <c r="K615" s="17">
        <f t="shared" si="7"/>
        <v>199726.41118541665</v>
      </c>
      <c r="L615" s="17">
        <f t="shared" si="7"/>
        <v>199726.41118541665</v>
      </c>
      <c r="M615" s="17">
        <f t="shared" si="7"/>
        <v>200184.16818541667</v>
      </c>
    </row>
    <row r="616" spans="1:13" x14ac:dyDescent="0.35">
      <c r="A616" s="5" t="s">
        <v>375</v>
      </c>
      <c r="B616" s="15">
        <v>12876.958719444447</v>
      </c>
      <c r="C616" s="15">
        <v>12876.958719444447</v>
      </c>
      <c r="D616" s="15">
        <v>12876.958719444447</v>
      </c>
      <c r="E616" s="15">
        <v>12876.958719444447</v>
      </c>
      <c r="F616" s="15">
        <v>12876.958719444447</v>
      </c>
      <c r="G616" s="15">
        <v>12876.958719444447</v>
      </c>
      <c r="H616" s="15">
        <v>12876.958719444447</v>
      </c>
      <c r="I616" s="15">
        <v>12876.958719444447</v>
      </c>
      <c r="J616" s="15">
        <v>13334.715719444444</v>
      </c>
      <c r="K616" s="15">
        <v>13334.715719444444</v>
      </c>
      <c r="L616" s="15">
        <v>13334.715719444444</v>
      </c>
      <c r="M616" s="15">
        <v>13334.715719444444</v>
      </c>
    </row>
    <row r="617" spans="1:13" x14ac:dyDescent="0.35">
      <c r="A617" s="5" t="s">
        <v>376</v>
      </c>
      <c r="B617" s="15">
        <v>14619.055187500002</v>
      </c>
      <c r="C617" s="15">
        <v>14619.055187500002</v>
      </c>
      <c r="D617" s="15">
        <v>14619.055187500002</v>
      </c>
      <c r="E617" s="15">
        <v>14619.055187500002</v>
      </c>
      <c r="F617" s="15">
        <v>14619.055187500002</v>
      </c>
      <c r="G617" s="15">
        <v>14619.055187500002</v>
      </c>
      <c r="H617" s="15">
        <v>14619.055187500002</v>
      </c>
      <c r="I617" s="15">
        <v>14619.055187500002</v>
      </c>
      <c r="J617" s="15">
        <v>14619.055187500002</v>
      </c>
      <c r="K617" s="15">
        <v>14619.055187500002</v>
      </c>
      <c r="L617" s="15">
        <v>14619.055187500002</v>
      </c>
      <c r="M617" s="15">
        <v>14619.055187500002</v>
      </c>
    </row>
    <row r="618" spans="1:13" x14ac:dyDescent="0.35">
      <c r="A618" s="5" t="s">
        <v>377</v>
      </c>
      <c r="B618" s="15">
        <v>11771.984183333334</v>
      </c>
      <c r="C618" s="15">
        <v>11771.984183333334</v>
      </c>
      <c r="D618" s="15">
        <v>12229.741183333334</v>
      </c>
      <c r="E618" s="15">
        <v>12229.741183333334</v>
      </c>
      <c r="F618" s="15">
        <v>12229.741183333334</v>
      </c>
      <c r="G618" s="15">
        <v>12229.741183333334</v>
      </c>
      <c r="H618" s="15">
        <v>12229.741183333334</v>
      </c>
      <c r="I618" s="15">
        <v>12229.741183333334</v>
      </c>
      <c r="J618" s="15">
        <v>12229.741183333334</v>
      </c>
      <c r="K618" s="15">
        <v>12229.741183333334</v>
      </c>
      <c r="L618" s="15">
        <v>12229.741183333334</v>
      </c>
      <c r="M618" s="15">
        <v>12229.741183333334</v>
      </c>
    </row>
    <row r="619" spans="1:13" x14ac:dyDescent="0.35">
      <c r="A619" s="5" t="s">
        <v>378</v>
      </c>
      <c r="B619" s="15">
        <v>17041.510902777776</v>
      </c>
      <c r="C619" s="15">
        <v>17041.510902777776</v>
      </c>
      <c r="D619" s="15">
        <v>17041.510902777776</v>
      </c>
      <c r="E619" s="15">
        <v>17041.510902777776</v>
      </c>
      <c r="F619" s="15">
        <v>17041.510902777776</v>
      </c>
      <c r="G619" s="15">
        <v>17041.510902777776</v>
      </c>
      <c r="H619" s="15">
        <v>17041.510902777776</v>
      </c>
      <c r="I619" s="15">
        <v>17041.510902777776</v>
      </c>
      <c r="J619" s="15">
        <v>17499.267902777774</v>
      </c>
      <c r="K619" s="15">
        <v>17499.267902777774</v>
      </c>
      <c r="L619" s="15">
        <v>17499.267902777774</v>
      </c>
      <c r="M619" s="15">
        <v>17499.267902777774</v>
      </c>
    </row>
    <row r="620" spans="1:13" x14ac:dyDescent="0.35">
      <c r="A620" s="5" t="s">
        <v>379</v>
      </c>
      <c r="B620" s="15">
        <v>17884.407849999996</v>
      </c>
      <c r="C620" s="15">
        <v>17884.407849999996</v>
      </c>
      <c r="D620" s="15">
        <v>17884.407849999996</v>
      </c>
      <c r="E620" s="15">
        <v>17884.407849999996</v>
      </c>
      <c r="F620" s="15">
        <v>17884.407849999996</v>
      </c>
      <c r="G620" s="15">
        <v>17884.407849999996</v>
      </c>
      <c r="H620" s="15">
        <v>17884.407849999996</v>
      </c>
      <c r="I620" s="15">
        <v>17884.407849999996</v>
      </c>
      <c r="J620" s="15">
        <v>17884.407849999996</v>
      </c>
      <c r="K620" s="15">
        <v>17884.407849999996</v>
      </c>
      <c r="L620" s="15">
        <v>17884.407849999996</v>
      </c>
      <c r="M620" s="15">
        <v>17884.407849999996</v>
      </c>
    </row>
    <row r="621" spans="1:13" x14ac:dyDescent="0.35">
      <c r="A621" s="5" t="s">
        <v>380</v>
      </c>
      <c r="B621" s="15">
        <v>17114.395516666667</v>
      </c>
      <c r="C621" s="15">
        <v>17114.395516666667</v>
      </c>
      <c r="D621" s="15">
        <v>17114.395516666667</v>
      </c>
      <c r="E621" s="15">
        <v>17114.395516666667</v>
      </c>
      <c r="F621" s="15">
        <v>17114.395516666667</v>
      </c>
      <c r="G621" s="15">
        <v>17114.395516666667</v>
      </c>
      <c r="H621" s="15">
        <v>17114.395516666667</v>
      </c>
      <c r="I621" s="15">
        <v>17114.395516666667</v>
      </c>
      <c r="J621" s="15">
        <v>17572.152516666665</v>
      </c>
      <c r="K621" s="15">
        <v>17572.152516666665</v>
      </c>
      <c r="L621" s="15">
        <v>17572.152516666665</v>
      </c>
      <c r="M621" s="15">
        <v>17572.152516666665</v>
      </c>
    </row>
    <row r="622" spans="1:13" x14ac:dyDescent="0.35">
      <c r="A622" s="5" t="s">
        <v>381</v>
      </c>
      <c r="B622" s="15">
        <v>18477.637933333335</v>
      </c>
      <c r="C622" s="15">
        <v>18477.637933333335</v>
      </c>
      <c r="D622" s="15">
        <v>18477.637933333335</v>
      </c>
      <c r="E622" s="15">
        <v>18477.637933333335</v>
      </c>
      <c r="F622" s="15">
        <v>18935.394933333333</v>
      </c>
      <c r="G622" s="15">
        <v>18935.394933333333</v>
      </c>
      <c r="H622" s="15">
        <v>18935.394933333333</v>
      </c>
      <c r="I622" s="15">
        <v>18935.394933333333</v>
      </c>
      <c r="J622" s="15">
        <v>18935.394933333333</v>
      </c>
      <c r="K622" s="15">
        <v>18935.394933333333</v>
      </c>
      <c r="L622" s="15">
        <v>18935.394933333333</v>
      </c>
      <c r="M622" s="15">
        <v>18935.394933333333</v>
      </c>
    </row>
    <row r="623" spans="1:13" x14ac:dyDescent="0.35">
      <c r="A623" s="5" t="s">
        <v>382</v>
      </c>
      <c r="B623" s="15">
        <v>18238.896883333331</v>
      </c>
      <c r="C623" s="15">
        <v>18238.896883333331</v>
      </c>
      <c r="D623" s="15">
        <v>18238.896883333331</v>
      </c>
      <c r="E623" s="15">
        <v>18238.896883333331</v>
      </c>
      <c r="F623" s="15">
        <v>18238.896883333331</v>
      </c>
      <c r="G623" s="15">
        <v>18238.896883333331</v>
      </c>
      <c r="H623" s="15">
        <v>18238.896883333331</v>
      </c>
      <c r="I623" s="15">
        <v>18238.896883333331</v>
      </c>
      <c r="J623" s="15">
        <v>18238.896883333331</v>
      </c>
      <c r="K623" s="15">
        <v>18238.896883333331</v>
      </c>
      <c r="L623" s="15">
        <v>18238.896883333331</v>
      </c>
      <c r="M623" s="15">
        <v>18696.653883333332</v>
      </c>
    </row>
    <row r="624" spans="1:13" x14ac:dyDescent="0.35">
      <c r="A624" s="5" t="s">
        <v>383</v>
      </c>
      <c r="B624" s="15">
        <v>13325.179115277777</v>
      </c>
      <c r="C624" s="15">
        <v>13325.179115277777</v>
      </c>
      <c r="D624" s="15">
        <v>13325.179115277777</v>
      </c>
      <c r="E624" s="15">
        <v>13325.179115277777</v>
      </c>
      <c r="F624" s="15">
        <v>13325.179115277777</v>
      </c>
      <c r="G624" s="15">
        <v>13325.179115277777</v>
      </c>
      <c r="H624" s="15">
        <v>13325.179115277777</v>
      </c>
      <c r="I624" s="15">
        <v>13782.936115277778</v>
      </c>
      <c r="J624" s="15">
        <v>13782.936115277778</v>
      </c>
      <c r="K624" s="15">
        <v>13782.936115277778</v>
      </c>
      <c r="L624" s="15">
        <v>13782.936115277778</v>
      </c>
      <c r="M624" s="15">
        <v>13782.936115277778</v>
      </c>
    </row>
    <row r="625" spans="1:13" x14ac:dyDescent="0.35">
      <c r="A625" s="5" t="s">
        <v>384</v>
      </c>
      <c r="B625" s="15">
        <v>14028.98050277778</v>
      </c>
      <c r="C625" s="15">
        <v>14028.98050277778</v>
      </c>
      <c r="D625" s="15">
        <v>14028.98050277778</v>
      </c>
      <c r="E625" s="15">
        <v>14028.98050277778</v>
      </c>
      <c r="F625" s="15">
        <v>14028.98050277778</v>
      </c>
      <c r="G625" s="15">
        <v>14028.98050277778</v>
      </c>
      <c r="H625" s="15">
        <v>14028.98050277778</v>
      </c>
      <c r="I625" s="15">
        <v>14028.98050277778</v>
      </c>
      <c r="J625" s="15">
        <v>14486.737502777778</v>
      </c>
      <c r="K625" s="15">
        <v>14486.737502777778</v>
      </c>
      <c r="L625" s="15">
        <v>14486.737502777778</v>
      </c>
      <c r="M625" s="15">
        <v>14486.737502777778</v>
      </c>
    </row>
    <row r="626" spans="1:13" x14ac:dyDescent="0.35">
      <c r="A626" s="5" t="s">
        <v>385</v>
      </c>
      <c r="B626" s="15">
        <v>13086.733819444446</v>
      </c>
      <c r="C626" s="15">
        <v>13086.733819444446</v>
      </c>
      <c r="D626" s="15">
        <v>13544.490819444443</v>
      </c>
      <c r="E626" s="15">
        <v>13544.490819444443</v>
      </c>
      <c r="F626" s="15">
        <v>13544.490819444443</v>
      </c>
      <c r="G626" s="15">
        <v>13544.490819444443</v>
      </c>
      <c r="H626" s="15">
        <v>13544.490819444443</v>
      </c>
      <c r="I626" s="15">
        <v>13544.490819444443</v>
      </c>
      <c r="J626" s="15">
        <v>13544.490819444443</v>
      </c>
      <c r="K626" s="15">
        <v>13544.490819444443</v>
      </c>
      <c r="L626" s="15">
        <v>13544.490819444443</v>
      </c>
      <c r="M626" s="15">
        <v>13544.490819444443</v>
      </c>
    </row>
    <row r="627" spans="1:13" x14ac:dyDescent="0.35">
      <c r="A627" s="5" t="s">
        <v>386</v>
      </c>
      <c r="B627" s="15">
        <v>13357.921456250002</v>
      </c>
      <c r="C627" s="15">
        <v>13357.921456250002</v>
      </c>
      <c r="D627" s="15">
        <v>13357.921456250002</v>
      </c>
      <c r="E627" s="15">
        <v>13357.921456250002</v>
      </c>
      <c r="F627" s="15">
        <v>13357.921456250002</v>
      </c>
      <c r="G627" s="15">
        <v>13357.921456250002</v>
      </c>
      <c r="H627" s="15">
        <v>13815.67845625</v>
      </c>
      <c r="I627" s="15">
        <v>13815.67845625</v>
      </c>
      <c r="J627" s="15">
        <v>13815.67845625</v>
      </c>
      <c r="K627" s="15">
        <v>13815.67845625</v>
      </c>
      <c r="L627" s="15">
        <v>13815.67845625</v>
      </c>
      <c r="M627" s="15">
        <v>13815.67845625</v>
      </c>
    </row>
    <row r="628" spans="1:13" x14ac:dyDescent="0.35">
      <c r="A628" s="5" t="s">
        <v>387</v>
      </c>
      <c r="B628" s="15">
        <v>13325.179115277777</v>
      </c>
      <c r="C628" s="15">
        <v>13325.179115277777</v>
      </c>
      <c r="D628" s="15">
        <v>13325.179115277777</v>
      </c>
      <c r="E628" s="15">
        <v>13325.179115277777</v>
      </c>
      <c r="F628" s="15">
        <v>13325.179115277777</v>
      </c>
      <c r="G628" s="15">
        <v>13325.179115277777</v>
      </c>
      <c r="H628" s="15">
        <v>13325.179115277777</v>
      </c>
      <c r="I628" s="15">
        <v>13782.936115277778</v>
      </c>
      <c r="J628" s="15">
        <v>13782.936115277778</v>
      </c>
      <c r="K628" s="15">
        <v>13782.936115277778</v>
      </c>
      <c r="L628" s="15">
        <v>13782.936115277778</v>
      </c>
      <c r="M628" s="15">
        <v>13782.936115277778</v>
      </c>
    </row>
    <row r="629" spans="1:13" x14ac:dyDescent="0.35">
      <c r="A629" s="5"/>
      <c r="B629" s="15"/>
      <c r="C629" s="15"/>
      <c r="D629" s="15"/>
      <c r="E629" s="15"/>
      <c r="F629" s="15"/>
      <c r="G629" s="15"/>
      <c r="H629" s="15"/>
      <c r="I629" s="15"/>
      <c r="J629" s="15"/>
      <c r="K629" s="15"/>
      <c r="L629" s="15"/>
      <c r="M629" s="15"/>
    </row>
    <row r="630" spans="1:13" x14ac:dyDescent="0.35">
      <c r="A630" s="5"/>
      <c r="B630" s="15"/>
      <c r="C630" s="15"/>
      <c r="D630" s="15"/>
      <c r="E630" s="15"/>
      <c r="F630" s="15"/>
      <c r="G630" s="15"/>
      <c r="H630" s="15"/>
      <c r="I630" s="15"/>
      <c r="J630" s="15"/>
      <c r="K630" s="15"/>
      <c r="L630" s="15"/>
      <c r="M630" s="15"/>
    </row>
    <row r="631" spans="1:13" ht="15" thickBot="1" x14ac:dyDescent="0.4">
      <c r="A631" s="5"/>
      <c r="B631" s="15"/>
      <c r="C631" s="15"/>
      <c r="D631" s="15"/>
      <c r="E631" s="15"/>
      <c r="F631" s="15"/>
      <c r="G631" s="15"/>
      <c r="H631" s="15"/>
      <c r="I631" s="15"/>
      <c r="J631" s="15"/>
      <c r="K631" s="15"/>
      <c r="L631" s="15"/>
      <c r="M631" s="15"/>
    </row>
    <row r="632" spans="1:13" ht="33" customHeight="1" thickBot="1" x14ac:dyDescent="0.4">
      <c r="A632" s="78" t="s">
        <v>261</v>
      </c>
      <c r="B632" s="79"/>
      <c r="C632" s="79"/>
      <c r="D632" s="79"/>
      <c r="E632" s="79"/>
      <c r="F632" s="79"/>
      <c r="G632" s="79"/>
      <c r="H632" s="79"/>
      <c r="I632" s="79"/>
      <c r="J632" s="79"/>
      <c r="K632" s="79"/>
      <c r="L632" s="79"/>
      <c r="M632" s="80"/>
    </row>
    <row r="633" spans="1:13" ht="15" thickBot="1" x14ac:dyDescent="0.4">
      <c r="A633" s="9" t="s">
        <v>297</v>
      </c>
      <c r="B633" s="6">
        <v>44927</v>
      </c>
      <c r="C633" s="6">
        <v>44958</v>
      </c>
      <c r="D633" s="6">
        <v>44986</v>
      </c>
      <c r="E633" s="6">
        <v>45017</v>
      </c>
      <c r="F633" s="6">
        <v>45047</v>
      </c>
      <c r="G633" s="6">
        <v>45078</v>
      </c>
      <c r="H633" s="6">
        <v>45108</v>
      </c>
      <c r="I633" s="6">
        <v>45139</v>
      </c>
      <c r="J633" s="6">
        <v>45170</v>
      </c>
      <c r="K633" s="6">
        <v>45200</v>
      </c>
      <c r="L633" s="6">
        <v>45231</v>
      </c>
      <c r="M633" s="6">
        <v>45261</v>
      </c>
    </row>
    <row r="634" spans="1:13" x14ac:dyDescent="0.35">
      <c r="A634" s="14" t="s">
        <v>114</v>
      </c>
      <c r="B634" s="17">
        <f>SUM(B635:B647)</f>
        <v>58544.652355624989</v>
      </c>
      <c r="C634" s="17">
        <f t="shared" ref="C634:M634" si="8">SUM(C635:C647)</f>
        <v>58544.652355624989</v>
      </c>
      <c r="D634" s="17">
        <f t="shared" si="8"/>
        <v>58819.306555624993</v>
      </c>
      <c r="E634" s="17">
        <f t="shared" si="8"/>
        <v>58819.306555624993</v>
      </c>
      <c r="F634" s="17">
        <f t="shared" si="8"/>
        <v>58956.633655624988</v>
      </c>
      <c r="G634" s="17">
        <f t="shared" si="8"/>
        <v>58956.633655624988</v>
      </c>
      <c r="H634" s="17">
        <f t="shared" si="8"/>
        <v>59093.960755624998</v>
      </c>
      <c r="I634" s="17">
        <f t="shared" si="8"/>
        <v>59368.614955624995</v>
      </c>
      <c r="J634" s="17">
        <f t="shared" si="8"/>
        <v>59917.923355624989</v>
      </c>
      <c r="K634" s="17">
        <f t="shared" si="8"/>
        <v>59917.923355624989</v>
      </c>
      <c r="L634" s="17">
        <f t="shared" si="8"/>
        <v>59917.923355624989</v>
      </c>
      <c r="M634" s="17">
        <f t="shared" si="8"/>
        <v>60055.250455624984</v>
      </c>
    </row>
    <row r="635" spans="1:13" x14ac:dyDescent="0.35">
      <c r="A635" s="5" t="s">
        <v>375</v>
      </c>
      <c r="B635" s="15">
        <v>3863.0876158333335</v>
      </c>
      <c r="C635" s="15">
        <v>3863.0876158333335</v>
      </c>
      <c r="D635" s="15">
        <v>3863.0876158333335</v>
      </c>
      <c r="E635" s="15">
        <v>3863.0876158333335</v>
      </c>
      <c r="F635" s="15">
        <v>3863.0876158333335</v>
      </c>
      <c r="G635" s="15">
        <v>3863.0876158333335</v>
      </c>
      <c r="H635" s="15">
        <v>3863.0876158333335</v>
      </c>
      <c r="I635" s="15">
        <v>3863.0876158333335</v>
      </c>
      <c r="J635" s="15">
        <v>4000.414715833333</v>
      </c>
      <c r="K635" s="15">
        <v>4000.414715833333</v>
      </c>
      <c r="L635" s="15">
        <v>4000.414715833333</v>
      </c>
      <c r="M635" s="15">
        <v>4000.414715833333</v>
      </c>
    </row>
    <row r="636" spans="1:13" x14ac:dyDescent="0.35">
      <c r="A636" s="5" t="s">
        <v>376</v>
      </c>
      <c r="B636" s="15">
        <v>4385.7165562500004</v>
      </c>
      <c r="C636" s="15">
        <v>4385.7165562500004</v>
      </c>
      <c r="D636" s="15">
        <v>4385.7165562500004</v>
      </c>
      <c r="E636" s="15">
        <v>4385.7165562500004</v>
      </c>
      <c r="F636" s="15">
        <v>4385.7165562500004</v>
      </c>
      <c r="G636" s="15">
        <v>4385.7165562500004</v>
      </c>
      <c r="H636" s="15">
        <v>4385.7165562500004</v>
      </c>
      <c r="I636" s="15">
        <v>4385.7165562500004</v>
      </c>
      <c r="J636" s="15">
        <v>4385.7165562500004</v>
      </c>
      <c r="K636" s="15">
        <v>4385.7165562500004</v>
      </c>
      <c r="L636" s="15">
        <v>4385.7165562500004</v>
      </c>
      <c r="M636" s="15">
        <v>4385.7165562500004</v>
      </c>
    </row>
    <row r="637" spans="1:13" x14ac:dyDescent="0.35">
      <c r="A637" s="5" t="s">
        <v>377</v>
      </c>
      <c r="B637" s="15">
        <v>3531.5952549999997</v>
      </c>
      <c r="C637" s="15">
        <v>3531.5952549999997</v>
      </c>
      <c r="D637" s="15">
        <v>3668.9223549999997</v>
      </c>
      <c r="E637" s="15">
        <v>3668.9223549999997</v>
      </c>
      <c r="F637" s="15">
        <v>3668.9223549999997</v>
      </c>
      <c r="G637" s="15">
        <v>3668.9223549999997</v>
      </c>
      <c r="H637" s="15">
        <v>3668.9223549999997</v>
      </c>
      <c r="I637" s="15">
        <v>3668.9223549999997</v>
      </c>
      <c r="J637" s="15">
        <v>3668.9223549999997</v>
      </c>
      <c r="K637" s="15">
        <v>3668.9223549999997</v>
      </c>
      <c r="L637" s="15">
        <v>3668.9223549999997</v>
      </c>
      <c r="M637" s="15">
        <v>3668.9223549999997</v>
      </c>
    </row>
    <row r="638" spans="1:13" x14ac:dyDescent="0.35">
      <c r="A638" s="5" t="s">
        <v>378</v>
      </c>
      <c r="B638" s="15">
        <v>5112.4532708333318</v>
      </c>
      <c r="C638" s="15">
        <v>5112.4532708333318</v>
      </c>
      <c r="D638" s="15">
        <v>5112.4532708333318</v>
      </c>
      <c r="E638" s="15">
        <v>5112.4532708333318</v>
      </c>
      <c r="F638" s="15">
        <v>5112.4532708333318</v>
      </c>
      <c r="G638" s="15">
        <v>5112.4532708333318</v>
      </c>
      <c r="H638" s="15">
        <v>5112.4532708333318</v>
      </c>
      <c r="I638" s="15">
        <v>5112.4532708333318</v>
      </c>
      <c r="J638" s="15">
        <v>5249.7803708333322</v>
      </c>
      <c r="K638" s="15">
        <v>5249.7803708333322</v>
      </c>
      <c r="L638" s="15">
        <v>5249.7803708333322</v>
      </c>
      <c r="M638" s="15">
        <v>5249.7803708333322</v>
      </c>
    </row>
    <row r="639" spans="1:13" x14ac:dyDescent="0.35">
      <c r="A639" s="5" t="s">
        <v>379</v>
      </c>
      <c r="B639" s="15">
        <v>5365.3223549999984</v>
      </c>
      <c r="C639" s="15">
        <v>5365.3223549999984</v>
      </c>
      <c r="D639" s="15">
        <v>5365.3223549999984</v>
      </c>
      <c r="E639" s="15">
        <v>5365.3223549999984</v>
      </c>
      <c r="F639" s="15">
        <v>5365.3223549999984</v>
      </c>
      <c r="G639" s="15">
        <v>5365.3223549999984</v>
      </c>
      <c r="H639" s="15">
        <v>5365.3223549999984</v>
      </c>
      <c r="I639" s="15">
        <v>5365.3223549999984</v>
      </c>
      <c r="J639" s="15">
        <v>5365.3223549999984</v>
      </c>
      <c r="K639" s="15">
        <v>5365.3223549999984</v>
      </c>
      <c r="L639" s="15">
        <v>5365.3223549999984</v>
      </c>
      <c r="M639" s="15">
        <v>5365.3223549999984</v>
      </c>
    </row>
    <row r="640" spans="1:13" x14ac:dyDescent="0.35">
      <c r="A640" s="5" t="s">
        <v>380</v>
      </c>
      <c r="B640" s="15">
        <v>5134.3186549999991</v>
      </c>
      <c r="C640" s="15">
        <v>5134.3186549999991</v>
      </c>
      <c r="D640" s="15">
        <v>5134.3186549999991</v>
      </c>
      <c r="E640" s="15">
        <v>5134.3186549999991</v>
      </c>
      <c r="F640" s="15">
        <v>5134.3186549999991</v>
      </c>
      <c r="G640" s="15">
        <v>5134.3186549999991</v>
      </c>
      <c r="H640" s="15">
        <v>5134.3186549999991</v>
      </c>
      <c r="I640" s="15">
        <v>5134.3186549999991</v>
      </c>
      <c r="J640" s="15">
        <v>5271.6457549999996</v>
      </c>
      <c r="K640" s="15">
        <v>5271.6457549999996</v>
      </c>
      <c r="L640" s="15">
        <v>5271.6457549999996</v>
      </c>
      <c r="M640" s="15">
        <v>5271.6457549999996</v>
      </c>
    </row>
    <row r="641" spans="1:13" x14ac:dyDescent="0.35">
      <c r="A641" s="5" t="s">
        <v>381</v>
      </c>
      <c r="B641" s="15">
        <v>5543.2913800000006</v>
      </c>
      <c r="C641" s="15">
        <v>5543.2913800000006</v>
      </c>
      <c r="D641" s="15">
        <v>5543.2913800000006</v>
      </c>
      <c r="E641" s="15">
        <v>5543.2913800000006</v>
      </c>
      <c r="F641" s="15">
        <v>5680.6184799999992</v>
      </c>
      <c r="G641" s="15">
        <v>5680.6184799999992</v>
      </c>
      <c r="H641" s="15">
        <v>5680.6184799999992</v>
      </c>
      <c r="I641" s="15">
        <v>5680.6184799999992</v>
      </c>
      <c r="J641" s="15">
        <v>5680.6184799999992</v>
      </c>
      <c r="K641" s="15">
        <v>5680.6184799999992</v>
      </c>
      <c r="L641" s="15">
        <v>5680.6184799999992</v>
      </c>
      <c r="M641" s="15">
        <v>5680.6184799999992</v>
      </c>
    </row>
    <row r="642" spans="1:13" x14ac:dyDescent="0.35">
      <c r="A642" s="5" t="s">
        <v>382</v>
      </c>
      <c r="B642" s="15">
        <v>5471.6690649999991</v>
      </c>
      <c r="C642" s="15">
        <v>5471.6690649999991</v>
      </c>
      <c r="D642" s="15">
        <v>5471.6690649999991</v>
      </c>
      <c r="E642" s="15">
        <v>5471.6690649999991</v>
      </c>
      <c r="F642" s="15">
        <v>5471.6690649999991</v>
      </c>
      <c r="G642" s="15">
        <v>5471.6690649999991</v>
      </c>
      <c r="H642" s="15">
        <v>5471.6690649999991</v>
      </c>
      <c r="I642" s="15">
        <v>5471.6690649999991</v>
      </c>
      <c r="J642" s="15">
        <v>5471.6690649999991</v>
      </c>
      <c r="K642" s="15">
        <v>5471.6690649999991</v>
      </c>
      <c r="L642" s="15">
        <v>5471.6690649999991</v>
      </c>
      <c r="M642" s="15">
        <v>5608.9961649999996</v>
      </c>
    </row>
    <row r="643" spans="1:13" x14ac:dyDescent="0.35">
      <c r="A643" s="5" t="s">
        <v>383</v>
      </c>
      <c r="B643" s="15">
        <v>3997.5537345833327</v>
      </c>
      <c r="C643" s="15">
        <v>3997.5537345833327</v>
      </c>
      <c r="D643" s="15">
        <v>3997.5537345833327</v>
      </c>
      <c r="E643" s="15">
        <v>3997.5537345833327</v>
      </c>
      <c r="F643" s="15">
        <v>3997.5537345833327</v>
      </c>
      <c r="G643" s="15">
        <v>3997.5537345833327</v>
      </c>
      <c r="H643" s="15">
        <v>3997.5537345833327</v>
      </c>
      <c r="I643" s="15">
        <v>4134.8808345833331</v>
      </c>
      <c r="J643" s="15">
        <v>4134.8808345833331</v>
      </c>
      <c r="K643" s="15">
        <v>4134.8808345833331</v>
      </c>
      <c r="L643" s="15">
        <v>4134.8808345833331</v>
      </c>
      <c r="M643" s="15">
        <v>4134.8808345833331</v>
      </c>
    </row>
    <row r="644" spans="1:13" x14ac:dyDescent="0.35">
      <c r="A644" s="5" t="s">
        <v>384</v>
      </c>
      <c r="B644" s="15">
        <v>4208.6941508333339</v>
      </c>
      <c r="C644" s="15">
        <v>4208.6941508333339</v>
      </c>
      <c r="D644" s="15">
        <v>4208.6941508333339</v>
      </c>
      <c r="E644" s="15">
        <v>4208.6941508333339</v>
      </c>
      <c r="F644" s="15">
        <v>4208.6941508333339</v>
      </c>
      <c r="G644" s="15">
        <v>4208.6941508333339</v>
      </c>
      <c r="H644" s="15">
        <v>4208.6941508333339</v>
      </c>
      <c r="I644" s="15">
        <v>4208.6941508333339</v>
      </c>
      <c r="J644" s="15">
        <v>4346.0212508333334</v>
      </c>
      <c r="K644" s="15">
        <v>4346.0212508333334</v>
      </c>
      <c r="L644" s="15">
        <v>4346.0212508333334</v>
      </c>
      <c r="M644" s="15">
        <v>4346.0212508333334</v>
      </c>
    </row>
    <row r="645" spans="1:13" x14ac:dyDescent="0.35">
      <c r="A645" s="5" t="s">
        <v>385</v>
      </c>
      <c r="B645" s="15">
        <v>3926.0201458333331</v>
      </c>
      <c r="C645" s="15">
        <v>3926.0201458333331</v>
      </c>
      <c r="D645" s="15">
        <v>4063.3472458333326</v>
      </c>
      <c r="E645" s="15">
        <v>4063.3472458333326</v>
      </c>
      <c r="F645" s="15">
        <v>4063.3472458333326</v>
      </c>
      <c r="G645" s="15">
        <v>4063.3472458333326</v>
      </c>
      <c r="H645" s="15">
        <v>4063.3472458333326</v>
      </c>
      <c r="I645" s="15">
        <v>4063.3472458333326</v>
      </c>
      <c r="J645" s="15">
        <v>4063.3472458333326</v>
      </c>
      <c r="K645" s="15">
        <v>4063.3472458333326</v>
      </c>
      <c r="L645" s="15">
        <v>4063.3472458333326</v>
      </c>
      <c r="M645" s="15">
        <v>4063.3472458333326</v>
      </c>
    </row>
    <row r="646" spans="1:13" x14ac:dyDescent="0.35">
      <c r="A646" s="5" t="s">
        <v>386</v>
      </c>
      <c r="B646" s="15">
        <v>4007.3764368750003</v>
      </c>
      <c r="C646" s="15">
        <v>4007.3764368750003</v>
      </c>
      <c r="D646" s="15">
        <v>4007.3764368750003</v>
      </c>
      <c r="E646" s="15">
        <v>4007.3764368750003</v>
      </c>
      <c r="F646" s="15">
        <v>4007.3764368750003</v>
      </c>
      <c r="G646" s="15">
        <v>4007.3764368750003</v>
      </c>
      <c r="H646" s="15">
        <v>4144.7035368749994</v>
      </c>
      <c r="I646" s="15">
        <v>4144.7035368749994</v>
      </c>
      <c r="J646" s="15">
        <v>4144.7035368749994</v>
      </c>
      <c r="K646" s="15">
        <v>4144.7035368749994</v>
      </c>
      <c r="L646" s="15">
        <v>4144.7035368749994</v>
      </c>
      <c r="M646" s="15">
        <v>4144.7035368749994</v>
      </c>
    </row>
    <row r="647" spans="1:13" x14ac:dyDescent="0.35">
      <c r="A647" s="5" t="s">
        <v>387</v>
      </c>
      <c r="B647" s="15">
        <v>3997.5537345833327</v>
      </c>
      <c r="C647" s="15">
        <v>3997.5537345833327</v>
      </c>
      <c r="D647" s="15">
        <v>3997.5537345833327</v>
      </c>
      <c r="E647" s="15">
        <v>3997.5537345833327</v>
      </c>
      <c r="F647" s="15">
        <v>3997.5537345833327</v>
      </c>
      <c r="G647" s="15">
        <v>3997.5537345833327</v>
      </c>
      <c r="H647" s="15">
        <v>3997.5537345833327</v>
      </c>
      <c r="I647" s="15">
        <v>4134.8808345833331</v>
      </c>
      <c r="J647" s="15">
        <v>4134.8808345833331</v>
      </c>
      <c r="K647" s="15">
        <v>4134.8808345833331</v>
      </c>
      <c r="L647" s="15">
        <v>4134.8808345833331</v>
      </c>
      <c r="M647" s="15">
        <v>4134.8808345833331</v>
      </c>
    </row>
    <row r="648" spans="1:13" x14ac:dyDescent="0.35">
      <c r="A648" s="5"/>
      <c r="B648" s="15"/>
      <c r="C648" s="15"/>
      <c r="D648" s="15"/>
      <c r="E648" s="15"/>
      <c r="F648" s="15"/>
      <c r="G648" s="15"/>
      <c r="H648" s="15"/>
      <c r="I648" s="15"/>
      <c r="J648" s="15"/>
      <c r="K648" s="15"/>
      <c r="L648" s="15"/>
      <c r="M648" s="15"/>
    </row>
    <row r="649" spans="1:13" x14ac:dyDescent="0.35">
      <c r="A649" s="5"/>
      <c r="B649" s="15"/>
      <c r="C649" s="15"/>
      <c r="D649" s="15"/>
      <c r="E649" s="15"/>
      <c r="F649" s="15"/>
      <c r="G649" s="15"/>
      <c r="H649" s="15"/>
      <c r="I649" s="15"/>
      <c r="J649" s="15"/>
      <c r="K649" s="15"/>
      <c r="L649" s="15"/>
      <c r="M649" s="15"/>
    </row>
    <row r="650" spans="1:13" x14ac:dyDescent="0.35">
      <c r="A650" s="5"/>
      <c r="B650" s="15"/>
      <c r="C650" s="15"/>
      <c r="D650" s="15"/>
      <c r="E650" s="15"/>
      <c r="F650" s="15"/>
      <c r="G650" s="15"/>
      <c r="H650" s="15"/>
      <c r="I650" s="15"/>
      <c r="J650" s="15"/>
      <c r="K650" s="15"/>
      <c r="L650" s="15"/>
      <c r="M650" s="15"/>
    </row>
    <row r="651" spans="1:13" ht="15" thickBot="1" x14ac:dyDescent="0.4">
      <c r="A651" s="5"/>
      <c r="B651" s="15"/>
      <c r="C651" s="15"/>
      <c r="D651" s="15"/>
      <c r="E651" s="15"/>
      <c r="F651" s="15"/>
      <c r="G651" s="15"/>
      <c r="H651" s="15"/>
      <c r="I651" s="15"/>
      <c r="J651" s="15"/>
      <c r="K651" s="15"/>
      <c r="L651" s="15"/>
      <c r="M651" s="15"/>
    </row>
    <row r="652" spans="1:13" ht="33" customHeight="1" thickBot="1" x14ac:dyDescent="0.4">
      <c r="A652" s="78" t="s">
        <v>261</v>
      </c>
      <c r="B652" s="79"/>
      <c r="C652" s="79"/>
      <c r="D652" s="79"/>
      <c r="E652" s="79"/>
      <c r="F652" s="79"/>
      <c r="G652" s="79"/>
      <c r="H652" s="79"/>
      <c r="I652" s="79"/>
      <c r="J652" s="79"/>
      <c r="K652" s="79"/>
      <c r="L652" s="79"/>
      <c r="M652" s="80"/>
    </row>
    <row r="653" spans="1:13" ht="15" thickBot="1" x14ac:dyDescent="0.4">
      <c r="A653" s="9" t="s">
        <v>297</v>
      </c>
      <c r="B653" s="6">
        <v>44927</v>
      </c>
      <c r="C653" s="6">
        <v>44958</v>
      </c>
      <c r="D653" s="6">
        <v>44986</v>
      </c>
      <c r="E653" s="6">
        <v>45017</v>
      </c>
      <c r="F653" s="6">
        <v>45047</v>
      </c>
      <c r="G653" s="6">
        <v>45078</v>
      </c>
      <c r="H653" s="6">
        <v>45108</v>
      </c>
      <c r="I653" s="6">
        <v>45139</v>
      </c>
      <c r="J653" s="6">
        <v>45170</v>
      </c>
      <c r="K653" s="6">
        <v>45200</v>
      </c>
      <c r="L653" s="6">
        <v>45231</v>
      </c>
      <c r="M653" s="6">
        <v>45261</v>
      </c>
    </row>
    <row r="654" spans="1:13" x14ac:dyDescent="0.35">
      <c r="A654" s="14" t="s">
        <v>115</v>
      </c>
      <c r="B654" s="17">
        <f>SUM(B655:B667)</f>
        <v>195148.84118541668</v>
      </c>
      <c r="C654" s="17">
        <f t="shared" ref="C654:M654" si="9">SUM(C655:C667)</f>
        <v>195148.84118541668</v>
      </c>
      <c r="D654" s="17">
        <f t="shared" si="9"/>
        <v>196064.3551854167</v>
      </c>
      <c r="E654" s="17">
        <f t="shared" si="9"/>
        <v>196064.3551854167</v>
      </c>
      <c r="F654" s="17">
        <f t="shared" si="9"/>
        <v>196522.11218541668</v>
      </c>
      <c r="G654" s="17">
        <f t="shared" si="9"/>
        <v>196522.11218541668</v>
      </c>
      <c r="H654" s="17">
        <f t="shared" si="9"/>
        <v>196979.86918541667</v>
      </c>
      <c r="I654" s="17">
        <f t="shared" si="9"/>
        <v>197895.38318541669</v>
      </c>
      <c r="J654" s="17">
        <f t="shared" si="9"/>
        <v>199726.41118541665</v>
      </c>
      <c r="K654" s="17">
        <f t="shared" si="9"/>
        <v>199726.41118541665</v>
      </c>
      <c r="L654" s="17">
        <f t="shared" si="9"/>
        <v>199726.41118541665</v>
      </c>
      <c r="M654" s="17">
        <f t="shared" si="9"/>
        <v>200184.16818541667</v>
      </c>
    </row>
    <row r="655" spans="1:13" x14ac:dyDescent="0.35">
      <c r="A655" s="5" t="s">
        <v>375</v>
      </c>
      <c r="B655" s="15">
        <v>12876.958719444447</v>
      </c>
      <c r="C655" s="15">
        <v>12876.958719444447</v>
      </c>
      <c r="D655" s="15">
        <v>12876.958719444447</v>
      </c>
      <c r="E655" s="15">
        <v>12876.958719444447</v>
      </c>
      <c r="F655" s="15">
        <v>12876.958719444447</v>
      </c>
      <c r="G655" s="15">
        <v>12876.958719444447</v>
      </c>
      <c r="H655" s="15">
        <v>12876.958719444447</v>
      </c>
      <c r="I655" s="15">
        <v>12876.958719444447</v>
      </c>
      <c r="J655" s="15">
        <v>13334.715719444444</v>
      </c>
      <c r="K655" s="15">
        <v>13334.715719444444</v>
      </c>
      <c r="L655" s="15">
        <v>13334.715719444444</v>
      </c>
      <c r="M655" s="15">
        <v>13334.715719444444</v>
      </c>
    </row>
    <row r="656" spans="1:13" x14ac:dyDescent="0.35">
      <c r="A656" s="5" t="s">
        <v>376</v>
      </c>
      <c r="B656" s="15">
        <v>14619.055187500002</v>
      </c>
      <c r="C656" s="15">
        <v>14619.055187500002</v>
      </c>
      <c r="D656" s="15">
        <v>14619.055187500002</v>
      </c>
      <c r="E656" s="15">
        <v>14619.055187500002</v>
      </c>
      <c r="F656" s="15">
        <v>14619.055187500002</v>
      </c>
      <c r="G656" s="15">
        <v>14619.055187500002</v>
      </c>
      <c r="H656" s="15">
        <v>14619.055187500002</v>
      </c>
      <c r="I656" s="15">
        <v>14619.055187500002</v>
      </c>
      <c r="J656" s="15">
        <v>14619.055187500002</v>
      </c>
      <c r="K656" s="15">
        <v>14619.055187500002</v>
      </c>
      <c r="L656" s="15">
        <v>14619.055187500002</v>
      </c>
      <c r="M656" s="15">
        <v>14619.055187500002</v>
      </c>
    </row>
    <row r="657" spans="1:13" x14ac:dyDescent="0.35">
      <c r="A657" s="5" t="s">
        <v>377</v>
      </c>
      <c r="B657" s="15">
        <v>11771.984183333334</v>
      </c>
      <c r="C657" s="15">
        <v>11771.984183333334</v>
      </c>
      <c r="D657" s="15">
        <v>12229.741183333334</v>
      </c>
      <c r="E657" s="15">
        <v>12229.741183333334</v>
      </c>
      <c r="F657" s="15">
        <v>12229.741183333334</v>
      </c>
      <c r="G657" s="15">
        <v>12229.741183333334</v>
      </c>
      <c r="H657" s="15">
        <v>12229.741183333334</v>
      </c>
      <c r="I657" s="15">
        <v>12229.741183333334</v>
      </c>
      <c r="J657" s="15">
        <v>12229.741183333334</v>
      </c>
      <c r="K657" s="15">
        <v>12229.741183333334</v>
      </c>
      <c r="L657" s="15">
        <v>12229.741183333334</v>
      </c>
      <c r="M657" s="15">
        <v>12229.741183333334</v>
      </c>
    </row>
    <row r="658" spans="1:13" x14ac:dyDescent="0.35">
      <c r="A658" s="5" t="s">
        <v>378</v>
      </c>
      <c r="B658" s="15">
        <v>17041.510902777776</v>
      </c>
      <c r="C658" s="15">
        <v>17041.510902777776</v>
      </c>
      <c r="D658" s="15">
        <v>17041.510902777776</v>
      </c>
      <c r="E658" s="15">
        <v>17041.510902777776</v>
      </c>
      <c r="F658" s="15">
        <v>17041.510902777776</v>
      </c>
      <c r="G658" s="15">
        <v>17041.510902777776</v>
      </c>
      <c r="H658" s="15">
        <v>17041.510902777776</v>
      </c>
      <c r="I658" s="15">
        <v>17041.510902777776</v>
      </c>
      <c r="J658" s="15">
        <v>17499.267902777774</v>
      </c>
      <c r="K658" s="15">
        <v>17499.267902777774</v>
      </c>
      <c r="L658" s="15">
        <v>17499.267902777774</v>
      </c>
      <c r="M658" s="15">
        <v>17499.267902777774</v>
      </c>
    </row>
    <row r="659" spans="1:13" x14ac:dyDescent="0.35">
      <c r="A659" s="5" t="s">
        <v>379</v>
      </c>
      <c r="B659" s="15">
        <v>17884.407849999996</v>
      </c>
      <c r="C659" s="15">
        <v>17884.407849999996</v>
      </c>
      <c r="D659" s="15">
        <v>17884.407849999996</v>
      </c>
      <c r="E659" s="15">
        <v>17884.407849999996</v>
      </c>
      <c r="F659" s="15">
        <v>17884.407849999996</v>
      </c>
      <c r="G659" s="15">
        <v>17884.407849999996</v>
      </c>
      <c r="H659" s="15">
        <v>17884.407849999996</v>
      </c>
      <c r="I659" s="15">
        <v>17884.407849999996</v>
      </c>
      <c r="J659" s="15">
        <v>17884.407849999996</v>
      </c>
      <c r="K659" s="15">
        <v>17884.407849999996</v>
      </c>
      <c r="L659" s="15">
        <v>17884.407849999996</v>
      </c>
      <c r="M659" s="15">
        <v>17884.407849999996</v>
      </c>
    </row>
    <row r="660" spans="1:13" x14ac:dyDescent="0.35">
      <c r="A660" s="5" t="s">
        <v>380</v>
      </c>
      <c r="B660" s="15">
        <v>17114.395516666667</v>
      </c>
      <c r="C660" s="15">
        <v>17114.395516666667</v>
      </c>
      <c r="D660" s="15">
        <v>17114.395516666667</v>
      </c>
      <c r="E660" s="15">
        <v>17114.395516666667</v>
      </c>
      <c r="F660" s="15">
        <v>17114.395516666667</v>
      </c>
      <c r="G660" s="15">
        <v>17114.395516666667</v>
      </c>
      <c r="H660" s="15">
        <v>17114.395516666667</v>
      </c>
      <c r="I660" s="15">
        <v>17114.395516666667</v>
      </c>
      <c r="J660" s="15">
        <v>17572.152516666665</v>
      </c>
      <c r="K660" s="15">
        <v>17572.152516666665</v>
      </c>
      <c r="L660" s="15">
        <v>17572.152516666665</v>
      </c>
      <c r="M660" s="15">
        <v>17572.152516666665</v>
      </c>
    </row>
    <row r="661" spans="1:13" x14ac:dyDescent="0.35">
      <c r="A661" s="5" t="s">
        <v>381</v>
      </c>
      <c r="B661" s="15">
        <v>18477.637933333335</v>
      </c>
      <c r="C661" s="15">
        <v>18477.637933333335</v>
      </c>
      <c r="D661" s="15">
        <v>18477.637933333335</v>
      </c>
      <c r="E661" s="15">
        <v>18477.637933333335</v>
      </c>
      <c r="F661" s="15">
        <v>18935.394933333333</v>
      </c>
      <c r="G661" s="15">
        <v>18935.394933333333</v>
      </c>
      <c r="H661" s="15">
        <v>18935.394933333333</v>
      </c>
      <c r="I661" s="15">
        <v>18935.394933333333</v>
      </c>
      <c r="J661" s="15">
        <v>18935.394933333333</v>
      </c>
      <c r="K661" s="15">
        <v>18935.394933333333</v>
      </c>
      <c r="L661" s="15">
        <v>18935.394933333333</v>
      </c>
      <c r="M661" s="15">
        <v>18935.394933333333</v>
      </c>
    </row>
    <row r="662" spans="1:13" x14ac:dyDescent="0.35">
      <c r="A662" s="5" t="s">
        <v>382</v>
      </c>
      <c r="B662" s="15">
        <v>18238.896883333331</v>
      </c>
      <c r="C662" s="15">
        <v>18238.896883333331</v>
      </c>
      <c r="D662" s="15">
        <v>18238.896883333331</v>
      </c>
      <c r="E662" s="15">
        <v>18238.896883333331</v>
      </c>
      <c r="F662" s="15">
        <v>18238.896883333331</v>
      </c>
      <c r="G662" s="15">
        <v>18238.896883333331</v>
      </c>
      <c r="H662" s="15">
        <v>18238.896883333331</v>
      </c>
      <c r="I662" s="15">
        <v>18238.896883333331</v>
      </c>
      <c r="J662" s="15">
        <v>18238.896883333331</v>
      </c>
      <c r="K662" s="15">
        <v>18238.896883333331</v>
      </c>
      <c r="L662" s="15">
        <v>18238.896883333331</v>
      </c>
      <c r="M662" s="15">
        <v>18696.653883333332</v>
      </c>
    </row>
    <row r="663" spans="1:13" x14ac:dyDescent="0.35">
      <c r="A663" s="5" t="s">
        <v>383</v>
      </c>
      <c r="B663" s="15">
        <v>13325.179115277777</v>
      </c>
      <c r="C663" s="15">
        <v>13325.179115277777</v>
      </c>
      <c r="D663" s="15">
        <v>13325.179115277777</v>
      </c>
      <c r="E663" s="15">
        <v>13325.179115277777</v>
      </c>
      <c r="F663" s="15">
        <v>13325.179115277777</v>
      </c>
      <c r="G663" s="15">
        <v>13325.179115277777</v>
      </c>
      <c r="H663" s="15">
        <v>13325.179115277777</v>
      </c>
      <c r="I663" s="15">
        <v>13782.936115277778</v>
      </c>
      <c r="J663" s="15">
        <v>13782.936115277778</v>
      </c>
      <c r="K663" s="15">
        <v>13782.936115277778</v>
      </c>
      <c r="L663" s="15">
        <v>13782.936115277778</v>
      </c>
      <c r="M663" s="15">
        <v>13782.936115277778</v>
      </c>
    </row>
    <row r="664" spans="1:13" x14ac:dyDescent="0.35">
      <c r="A664" s="5" t="s">
        <v>384</v>
      </c>
      <c r="B664" s="15">
        <v>14028.98050277778</v>
      </c>
      <c r="C664" s="15">
        <v>14028.98050277778</v>
      </c>
      <c r="D664" s="15">
        <v>14028.98050277778</v>
      </c>
      <c r="E664" s="15">
        <v>14028.98050277778</v>
      </c>
      <c r="F664" s="15">
        <v>14028.98050277778</v>
      </c>
      <c r="G664" s="15">
        <v>14028.98050277778</v>
      </c>
      <c r="H664" s="15">
        <v>14028.98050277778</v>
      </c>
      <c r="I664" s="15">
        <v>14028.98050277778</v>
      </c>
      <c r="J664" s="15">
        <v>14486.737502777778</v>
      </c>
      <c r="K664" s="15">
        <v>14486.737502777778</v>
      </c>
      <c r="L664" s="15">
        <v>14486.737502777778</v>
      </c>
      <c r="M664" s="15">
        <v>14486.737502777778</v>
      </c>
    </row>
    <row r="665" spans="1:13" x14ac:dyDescent="0.35">
      <c r="A665" s="5" t="s">
        <v>385</v>
      </c>
      <c r="B665" s="15">
        <v>13086.733819444446</v>
      </c>
      <c r="C665" s="15">
        <v>13086.733819444446</v>
      </c>
      <c r="D665" s="15">
        <v>13544.490819444443</v>
      </c>
      <c r="E665" s="15">
        <v>13544.490819444443</v>
      </c>
      <c r="F665" s="15">
        <v>13544.490819444443</v>
      </c>
      <c r="G665" s="15">
        <v>13544.490819444443</v>
      </c>
      <c r="H665" s="15">
        <v>13544.490819444443</v>
      </c>
      <c r="I665" s="15">
        <v>13544.490819444443</v>
      </c>
      <c r="J665" s="15">
        <v>13544.490819444443</v>
      </c>
      <c r="K665" s="15">
        <v>13544.490819444443</v>
      </c>
      <c r="L665" s="15">
        <v>13544.490819444443</v>
      </c>
      <c r="M665" s="15">
        <v>13544.490819444443</v>
      </c>
    </row>
    <row r="666" spans="1:13" x14ac:dyDescent="0.35">
      <c r="A666" s="5" t="s">
        <v>386</v>
      </c>
      <c r="B666" s="15">
        <v>13357.921456250002</v>
      </c>
      <c r="C666" s="15">
        <v>13357.921456250002</v>
      </c>
      <c r="D666" s="15">
        <v>13357.921456250002</v>
      </c>
      <c r="E666" s="15">
        <v>13357.921456250002</v>
      </c>
      <c r="F666" s="15">
        <v>13357.921456250002</v>
      </c>
      <c r="G666" s="15">
        <v>13357.921456250002</v>
      </c>
      <c r="H666" s="15">
        <v>13815.67845625</v>
      </c>
      <c r="I666" s="15">
        <v>13815.67845625</v>
      </c>
      <c r="J666" s="15">
        <v>13815.67845625</v>
      </c>
      <c r="K666" s="15">
        <v>13815.67845625</v>
      </c>
      <c r="L666" s="15">
        <v>13815.67845625</v>
      </c>
      <c r="M666" s="15">
        <v>13815.67845625</v>
      </c>
    </row>
    <row r="667" spans="1:13" x14ac:dyDescent="0.35">
      <c r="A667" s="5" t="s">
        <v>387</v>
      </c>
      <c r="B667" s="15">
        <v>13325.179115277777</v>
      </c>
      <c r="C667" s="15">
        <v>13325.179115277777</v>
      </c>
      <c r="D667" s="15">
        <v>13325.179115277777</v>
      </c>
      <c r="E667" s="15">
        <v>13325.179115277777</v>
      </c>
      <c r="F667" s="15">
        <v>13325.179115277777</v>
      </c>
      <c r="G667" s="15">
        <v>13325.179115277777</v>
      </c>
      <c r="H667" s="15">
        <v>13325.179115277777</v>
      </c>
      <c r="I667" s="15">
        <v>13782.936115277778</v>
      </c>
      <c r="J667" s="15">
        <v>13782.936115277778</v>
      </c>
      <c r="K667" s="15">
        <v>13782.936115277778</v>
      </c>
      <c r="L667" s="15">
        <v>13782.936115277778</v>
      </c>
      <c r="M667" s="15">
        <v>13782.936115277778</v>
      </c>
    </row>
    <row r="668" spans="1:13" x14ac:dyDescent="0.35">
      <c r="A668" s="5"/>
      <c r="B668" s="15"/>
      <c r="C668" s="15"/>
      <c r="D668" s="15"/>
      <c r="E668" s="15"/>
      <c r="F668" s="15"/>
      <c r="G668" s="15"/>
      <c r="H668" s="15"/>
      <c r="I668" s="15"/>
      <c r="J668" s="15"/>
      <c r="K668" s="15"/>
      <c r="L668" s="15"/>
      <c r="M668" s="15"/>
    </row>
    <row r="669" spans="1:13" x14ac:dyDescent="0.35">
      <c r="A669" s="5"/>
      <c r="B669" s="15"/>
      <c r="C669" s="15"/>
      <c r="D669" s="15"/>
      <c r="E669" s="15"/>
      <c r="F669" s="15"/>
      <c r="G669" s="15"/>
      <c r="H669" s="15"/>
      <c r="I669" s="15"/>
      <c r="J669" s="15"/>
      <c r="K669" s="15"/>
      <c r="L669" s="15"/>
      <c r="M669" s="15"/>
    </row>
    <row r="670" spans="1:13" ht="15" thickBot="1" x14ac:dyDescent="0.4">
      <c r="A670" s="5"/>
      <c r="B670" s="15"/>
      <c r="C670" s="15"/>
      <c r="D670" s="15"/>
      <c r="E670" s="15"/>
      <c r="F670" s="15"/>
      <c r="G670" s="15"/>
      <c r="H670" s="15"/>
      <c r="I670" s="15"/>
      <c r="J670" s="15"/>
      <c r="K670" s="15"/>
      <c r="L670" s="15"/>
      <c r="M670" s="15"/>
    </row>
    <row r="671" spans="1:13" ht="33" customHeight="1" thickBot="1" x14ac:dyDescent="0.4">
      <c r="A671" s="78" t="s">
        <v>261</v>
      </c>
      <c r="B671" s="79"/>
      <c r="C671" s="79"/>
      <c r="D671" s="79"/>
      <c r="E671" s="79"/>
      <c r="F671" s="79"/>
      <c r="G671" s="79"/>
      <c r="H671" s="79"/>
      <c r="I671" s="79"/>
      <c r="J671" s="79"/>
      <c r="K671" s="79"/>
      <c r="L671" s="79"/>
      <c r="M671" s="80"/>
    </row>
    <row r="672" spans="1:13" ht="15" thickBot="1" x14ac:dyDescent="0.4">
      <c r="A672" s="9" t="s">
        <v>297</v>
      </c>
      <c r="B672" s="6">
        <v>44927</v>
      </c>
      <c r="C672" s="6">
        <v>44958</v>
      </c>
      <c r="D672" s="6">
        <v>44986</v>
      </c>
      <c r="E672" s="6">
        <v>45017</v>
      </c>
      <c r="F672" s="6">
        <v>45047</v>
      </c>
      <c r="G672" s="6">
        <v>45078</v>
      </c>
      <c r="H672" s="6">
        <v>45108</v>
      </c>
      <c r="I672" s="6">
        <v>45139</v>
      </c>
      <c r="J672" s="6">
        <v>45170</v>
      </c>
      <c r="K672" s="6">
        <v>45200</v>
      </c>
      <c r="L672" s="6">
        <v>45231</v>
      </c>
      <c r="M672" s="6">
        <v>45261</v>
      </c>
    </row>
    <row r="673" spans="1:13" x14ac:dyDescent="0.35">
      <c r="A673" s="14" t="s">
        <v>116</v>
      </c>
      <c r="B673" s="17">
        <f>SUM(B674:B686)</f>
        <v>246241.54765958333</v>
      </c>
      <c r="C673" s="17">
        <f t="shared" ref="C673:M673" si="10">SUM(C674:C686)</f>
        <v>246241.54765958333</v>
      </c>
      <c r="D673" s="17">
        <f t="shared" si="10"/>
        <v>247523.26725958334</v>
      </c>
      <c r="E673" s="17">
        <f t="shared" si="10"/>
        <v>247523.26725958334</v>
      </c>
      <c r="F673" s="17">
        <f t="shared" si="10"/>
        <v>248164.12705958332</v>
      </c>
      <c r="G673" s="17">
        <f t="shared" si="10"/>
        <v>248164.12705958332</v>
      </c>
      <c r="H673" s="17">
        <f t="shared" si="10"/>
        <v>248804.9868595833</v>
      </c>
      <c r="I673" s="17">
        <f t="shared" si="10"/>
        <v>250086.70645958334</v>
      </c>
      <c r="J673" s="17">
        <f t="shared" si="10"/>
        <v>252650.14565958336</v>
      </c>
      <c r="K673" s="17">
        <f t="shared" si="10"/>
        <v>252650.93565958334</v>
      </c>
      <c r="L673" s="17">
        <f t="shared" si="10"/>
        <v>252649.79565958332</v>
      </c>
      <c r="M673" s="17">
        <f t="shared" si="10"/>
        <v>253290.91545958337</v>
      </c>
    </row>
    <row r="674" spans="1:13" x14ac:dyDescent="0.35">
      <c r="A674" s="5" t="s">
        <v>375</v>
      </c>
      <c r="B674" s="15">
        <v>16307.842207222226</v>
      </c>
      <c r="C674" s="15">
        <v>16307.842207222226</v>
      </c>
      <c r="D674" s="15">
        <v>16307.842207222226</v>
      </c>
      <c r="E674" s="15">
        <v>16307.842207222226</v>
      </c>
      <c r="F674" s="15">
        <v>16307.842207222226</v>
      </c>
      <c r="G674" s="15">
        <v>16307.842207222226</v>
      </c>
      <c r="H674" s="15">
        <v>16307.842207222226</v>
      </c>
      <c r="I674" s="15">
        <v>16307.842207222226</v>
      </c>
      <c r="J674" s="15">
        <v>16948.702007222222</v>
      </c>
      <c r="K674" s="15">
        <v>16948.702007222222</v>
      </c>
      <c r="L674" s="15">
        <v>16948.702007222222</v>
      </c>
      <c r="M674" s="15">
        <v>16948.702007222222</v>
      </c>
    </row>
    <row r="675" spans="1:13" x14ac:dyDescent="0.35">
      <c r="A675" s="5" t="s">
        <v>376</v>
      </c>
      <c r="B675" s="15">
        <v>18536.9572625</v>
      </c>
      <c r="C675" s="15">
        <v>18536.9572625</v>
      </c>
      <c r="D675" s="15">
        <v>18536.9572625</v>
      </c>
      <c r="E675" s="15">
        <v>18536.9572625</v>
      </c>
      <c r="F675" s="15">
        <v>18536.9572625</v>
      </c>
      <c r="G675" s="15">
        <v>18536.9572625</v>
      </c>
      <c r="H675" s="15">
        <v>18536.9572625</v>
      </c>
      <c r="I675" s="15">
        <v>18536.9572625</v>
      </c>
      <c r="J675" s="15">
        <v>18536.9572625</v>
      </c>
      <c r="K675" s="15">
        <v>18536.9572625</v>
      </c>
      <c r="L675" s="15">
        <v>18536.9572625</v>
      </c>
      <c r="M675" s="15">
        <v>18536.9572625</v>
      </c>
    </row>
    <row r="676" spans="1:13" x14ac:dyDescent="0.35">
      <c r="A676" s="5" t="s">
        <v>377</v>
      </c>
      <c r="B676" s="15">
        <v>14876.537856666668</v>
      </c>
      <c r="C676" s="15">
        <v>14876.537856666668</v>
      </c>
      <c r="D676" s="15">
        <v>15517.39765666667</v>
      </c>
      <c r="E676" s="15">
        <v>15517.39765666667</v>
      </c>
      <c r="F676" s="15">
        <v>15517.39765666667</v>
      </c>
      <c r="G676" s="15">
        <v>15517.39765666667</v>
      </c>
      <c r="H676" s="15">
        <v>15517.39765666667</v>
      </c>
      <c r="I676" s="15">
        <v>15517.39765666667</v>
      </c>
      <c r="J676" s="15">
        <v>15517.39765666667</v>
      </c>
      <c r="K676" s="15">
        <v>15517.39765666667</v>
      </c>
      <c r="L676" s="15">
        <v>15517.39765666667</v>
      </c>
      <c r="M676" s="15">
        <v>15517.39765666667</v>
      </c>
    </row>
    <row r="677" spans="1:13" x14ac:dyDescent="0.35">
      <c r="A677" s="5" t="s">
        <v>378</v>
      </c>
      <c r="B677" s="15">
        <v>21588.485263888884</v>
      </c>
      <c r="C677" s="15">
        <v>21588.485263888884</v>
      </c>
      <c r="D677" s="15">
        <v>21588.485263888884</v>
      </c>
      <c r="E677" s="15">
        <v>21588.485263888884</v>
      </c>
      <c r="F677" s="15">
        <v>21588.485263888884</v>
      </c>
      <c r="G677" s="15">
        <v>21588.485263888884</v>
      </c>
      <c r="H677" s="15">
        <v>21588.485263888884</v>
      </c>
      <c r="I677" s="15">
        <v>21588.485263888884</v>
      </c>
      <c r="J677" s="15">
        <v>22229.345063888886</v>
      </c>
      <c r="K677" s="15">
        <v>22229.345063888886</v>
      </c>
      <c r="L677" s="15">
        <v>22229.345063888886</v>
      </c>
      <c r="M677" s="15">
        <v>22229.345063888886</v>
      </c>
    </row>
    <row r="678" spans="1:13" x14ac:dyDescent="0.35">
      <c r="A678" s="5" t="s">
        <v>379</v>
      </c>
      <c r="B678" s="15">
        <v>22677.430989999993</v>
      </c>
      <c r="C678" s="15">
        <v>22677.430989999993</v>
      </c>
      <c r="D678" s="15">
        <v>22677.430989999993</v>
      </c>
      <c r="E678" s="15">
        <v>22677.430989999993</v>
      </c>
      <c r="F678" s="15">
        <v>22677.430989999993</v>
      </c>
      <c r="G678" s="15">
        <v>22677.430989999993</v>
      </c>
      <c r="H678" s="15">
        <v>22677.430989999993</v>
      </c>
      <c r="I678" s="15">
        <v>22677.430989999993</v>
      </c>
      <c r="J678" s="15">
        <v>22677.430989999993</v>
      </c>
      <c r="K678" s="15">
        <v>22677.430989999993</v>
      </c>
      <c r="L678" s="15">
        <v>22677.430989999993</v>
      </c>
      <c r="M678" s="15">
        <v>22677.430989999993</v>
      </c>
    </row>
    <row r="679" spans="1:13" x14ac:dyDescent="0.35">
      <c r="A679" s="5" t="s">
        <v>380</v>
      </c>
      <c r="B679" s="15">
        <v>21680.913723333331</v>
      </c>
      <c r="C679" s="15">
        <v>21680.913723333331</v>
      </c>
      <c r="D679" s="15">
        <v>21680.913723333331</v>
      </c>
      <c r="E679" s="15">
        <v>21680.913723333331</v>
      </c>
      <c r="F679" s="15">
        <v>21680.913723333331</v>
      </c>
      <c r="G679" s="15">
        <v>21680.913723333331</v>
      </c>
      <c r="H679" s="15">
        <v>21680.913723333331</v>
      </c>
      <c r="I679" s="15">
        <v>21680.913723333331</v>
      </c>
      <c r="J679" s="15">
        <v>22321.773523333337</v>
      </c>
      <c r="K679" s="15">
        <v>22321.773523333337</v>
      </c>
      <c r="L679" s="15">
        <v>22321.773523333337</v>
      </c>
      <c r="M679" s="15">
        <v>22321.773523333337</v>
      </c>
    </row>
    <row r="680" spans="1:13" x14ac:dyDescent="0.35">
      <c r="A680" s="5" t="s">
        <v>381</v>
      </c>
      <c r="B680" s="15">
        <v>23389.32310666667</v>
      </c>
      <c r="C680" s="15">
        <v>23389.32310666667</v>
      </c>
      <c r="D680" s="15">
        <v>23389.32310666667</v>
      </c>
      <c r="E680" s="15">
        <v>23389.32310666667</v>
      </c>
      <c r="F680" s="15">
        <v>24030.182906666669</v>
      </c>
      <c r="G680" s="15">
        <v>24030.182906666669</v>
      </c>
      <c r="H680" s="15">
        <v>24030.182906666669</v>
      </c>
      <c r="I680" s="15">
        <v>24030.182906666669</v>
      </c>
      <c r="J680" s="15">
        <v>24030.182906666669</v>
      </c>
      <c r="K680" s="15">
        <v>24030.97290666667</v>
      </c>
      <c r="L680" s="15">
        <v>24029.812906666666</v>
      </c>
      <c r="M680" s="15">
        <v>24030.182906666669</v>
      </c>
    </row>
    <row r="681" spans="1:13" x14ac:dyDescent="0.35">
      <c r="A681" s="5" t="s">
        <v>382</v>
      </c>
      <c r="B681" s="15">
        <v>23121.885636666666</v>
      </c>
      <c r="C681" s="15">
        <v>23121.885636666666</v>
      </c>
      <c r="D681" s="15">
        <v>23121.885636666666</v>
      </c>
      <c r="E681" s="15">
        <v>23121.885636666666</v>
      </c>
      <c r="F681" s="15">
        <v>23121.885636666666</v>
      </c>
      <c r="G681" s="15">
        <v>23121.885636666666</v>
      </c>
      <c r="H681" s="15">
        <v>23121.885636666666</v>
      </c>
      <c r="I681" s="15">
        <v>23121.885636666666</v>
      </c>
      <c r="J681" s="15">
        <v>23121.885636666666</v>
      </c>
      <c r="K681" s="15">
        <v>23121.885636666666</v>
      </c>
      <c r="L681" s="15">
        <v>23121.885636666666</v>
      </c>
      <c r="M681" s="15">
        <v>23762.745436666668</v>
      </c>
    </row>
    <row r="682" spans="1:13" x14ac:dyDescent="0.35">
      <c r="A682" s="5" t="s">
        <v>383</v>
      </c>
      <c r="B682" s="15">
        <v>15952.080761388888</v>
      </c>
      <c r="C682" s="15">
        <v>15952.080761388888</v>
      </c>
      <c r="D682" s="15">
        <v>15952.080761388888</v>
      </c>
      <c r="E682" s="15">
        <v>15952.080761388888</v>
      </c>
      <c r="F682" s="15">
        <v>15952.080761388888</v>
      </c>
      <c r="G682" s="15">
        <v>15952.080761388888</v>
      </c>
      <c r="H682" s="15">
        <v>15952.080761388888</v>
      </c>
      <c r="I682" s="15">
        <v>16592.940561388888</v>
      </c>
      <c r="J682" s="15">
        <v>16592.940561388888</v>
      </c>
      <c r="K682" s="15">
        <v>16592.940561388888</v>
      </c>
      <c r="L682" s="15">
        <v>16592.940561388888</v>
      </c>
      <c r="M682" s="15">
        <v>16592.790561388887</v>
      </c>
    </row>
    <row r="683" spans="1:13" x14ac:dyDescent="0.35">
      <c r="A683" s="5" t="s">
        <v>384</v>
      </c>
      <c r="B683" s="15">
        <v>17768.602703888893</v>
      </c>
      <c r="C683" s="15">
        <v>17768.602703888893</v>
      </c>
      <c r="D683" s="15">
        <v>17768.602703888893</v>
      </c>
      <c r="E683" s="15">
        <v>17768.602703888893</v>
      </c>
      <c r="F683" s="15">
        <v>17768.602703888893</v>
      </c>
      <c r="G683" s="15">
        <v>17768.602703888893</v>
      </c>
      <c r="H683" s="15">
        <v>17768.602703888893</v>
      </c>
      <c r="I683" s="15">
        <v>17768.602703888893</v>
      </c>
      <c r="J683" s="15">
        <v>18409.462503888888</v>
      </c>
      <c r="K683" s="15">
        <v>18409.462503888888</v>
      </c>
      <c r="L683" s="15">
        <v>18409.462503888888</v>
      </c>
      <c r="M683" s="15">
        <v>18409.502503888889</v>
      </c>
    </row>
    <row r="684" spans="1:13" x14ac:dyDescent="0.35">
      <c r="A684" s="5" t="s">
        <v>385</v>
      </c>
      <c r="B684" s="15">
        <v>16562.707347222222</v>
      </c>
      <c r="C684" s="15">
        <v>16562.707347222222</v>
      </c>
      <c r="D684" s="15">
        <v>17203.56714722222</v>
      </c>
      <c r="E684" s="15">
        <v>17203.56714722222</v>
      </c>
      <c r="F684" s="15">
        <v>17203.56714722222</v>
      </c>
      <c r="G684" s="15">
        <v>17203.56714722222</v>
      </c>
      <c r="H684" s="15">
        <v>17203.56714722222</v>
      </c>
      <c r="I684" s="15">
        <v>17203.56714722222</v>
      </c>
      <c r="J684" s="15">
        <v>17203.56714722222</v>
      </c>
      <c r="K684" s="15">
        <v>17203.56714722222</v>
      </c>
      <c r="L684" s="15">
        <v>17203.587147222221</v>
      </c>
      <c r="M684" s="15">
        <v>17203.587147222221</v>
      </c>
    </row>
    <row r="685" spans="1:13" x14ac:dyDescent="0.35">
      <c r="A685" s="5" t="s">
        <v>386</v>
      </c>
      <c r="B685" s="15">
        <v>16907.630038750005</v>
      </c>
      <c r="C685" s="15">
        <v>16907.630038750005</v>
      </c>
      <c r="D685" s="15">
        <v>16907.630038750005</v>
      </c>
      <c r="E685" s="15">
        <v>16907.630038750005</v>
      </c>
      <c r="F685" s="15">
        <v>16907.630038750005</v>
      </c>
      <c r="G685" s="15">
        <v>16907.630038750005</v>
      </c>
      <c r="H685" s="15">
        <v>17548.48983875</v>
      </c>
      <c r="I685" s="15">
        <v>17548.48983875</v>
      </c>
      <c r="J685" s="15">
        <v>17548.48983875</v>
      </c>
      <c r="K685" s="15">
        <v>17548.48983875</v>
      </c>
      <c r="L685" s="15">
        <v>17548.48983875</v>
      </c>
      <c r="M685" s="15">
        <v>17548.48983875</v>
      </c>
    </row>
    <row r="686" spans="1:13" x14ac:dyDescent="0.35">
      <c r="A686" s="5" t="s">
        <v>387</v>
      </c>
      <c r="B686" s="15">
        <v>16871.15076138889</v>
      </c>
      <c r="C686" s="15">
        <v>16871.15076138889</v>
      </c>
      <c r="D686" s="15">
        <v>16871.15076138889</v>
      </c>
      <c r="E686" s="15">
        <v>16871.15076138889</v>
      </c>
      <c r="F686" s="15">
        <v>16871.15076138889</v>
      </c>
      <c r="G686" s="15">
        <v>16871.15076138889</v>
      </c>
      <c r="H686" s="15">
        <v>16871.15076138889</v>
      </c>
      <c r="I686" s="15">
        <v>17512.010561388892</v>
      </c>
      <c r="J686" s="15">
        <v>17512.010561388892</v>
      </c>
      <c r="K686" s="15">
        <v>17512.010561388892</v>
      </c>
      <c r="L686" s="15">
        <v>17512.010561388892</v>
      </c>
      <c r="M686" s="15">
        <v>17512.010561388892</v>
      </c>
    </row>
    <row r="687" spans="1:13" x14ac:dyDescent="0.35">
      <c r="A687" s="5"/>
      <c r="B687" s="15"/>
      <c r="C687" s="15"/>
      <c r="D687" s="15"/>
      <c r="E687" s="15"/>
      <c r="F687" s="15"/>
      <c r="G687" s="15"/>
      <c r="H687" s="15"/>
      <c r="I687" s="15"/>
      <c r="J687" s="15"/>
      <c r="K687" s="15"/>
      <c r="L687" s="15"/>
      <c r="M687" s="15"/>
    </row>
    <row r="688" spans="1:13" x14ac:dyDescent="0.35">
      <c r="A688" s="5"/>
      <c r="B688" s="15"/>
      <c r="C688" s="15"/>
      <c r="D688" s="15"/>
      <c r="E688" s="15"/>
      <c r="F688" s="15"/>
      <c r="G688" s="15"/>
      <c r="H688" s="15"/>
      <c r="I688" s="15"/>
      <c r="J688" s="15"/>
      <c r="K688" s="15"/>
      <c r="L688" s="15"/>
      <c r="M688" s="15"/>
    </row>
    <row r="689" spans="1:13" ht="33" hidden="1" customHeight="1" thickBot="1" x14ac:dyDescent="0.4">
      <c r="A689" s="78" t="s">
        <v>261</v>
      </c>
      <c r="B689" s="79"/>
      <c r="C689" s="79"/>
      <c r="D689" s="79"/>
      <c r="E689" s="79"/>
      <c r="F689" s="79"/>
      <c r="G689" s="79"/>
      <c r="H689" s="79"/>
      <c r="I689" s="79"/>
      <c r="J689" s="79"/>
      <c r="K689" s="79"/>
      <c r="L689" s="79"/>
      <c r="M689" s="80"/>
    </row>
    <row r="690" spans="1:13" ht="15" hidden="1" thickBot="1" x14ac:dyDescent="0.4">
      <c r="A690" s="9" t="s">
        <v>266</v>
      </c>
      <c r="B690" s="6">
        <v>44927</v>
      </c>
      <c r="C690" s="6">
        <v>44958</v>
      </c>
      <c r="D690" s="6">
        <v>44986</v>
      </c>
      <c r="E690" s="6">
        <v>45017</v>
      </c>
      <c r="F690" s="6">
        <v>45047</v>
      </c>
      <c r="G690" s="6">
        <v>45078</v>
      </c>
      <c r="H690" s="6">
        <v>45108</v>
      </c>
      <c r="I690" s="6">
        <v>45139</v>
      </c>
      <c r="J690" s="6">
        <v>45170</v>
      </c>
      <c r="K690" s="6">
        <v>45200</v>
      </c>
      <c r="L690" s="6">
        <v>45231</v>
      </c>
      <c r="M690" s="6">
        <v>45261</v>
      </c>
    </row>
    <row r="691" spans="1:13" hidden="1" x14ac:dyDescent="0.35">
      <c r="A691" s="2" t="s">
        <v>119</v>
      </c>
      <c r="B691" s="7">
        <v>0</v>
      </c>
      <c r="C691" s="7">
        <v>0</v>
      </c>
      <c r="D691" s="7">
        <v>0</v>
      </c>
      <c r="E691" s="7">
        <v>0</v>
      </c>
      <c r="F691" s="7">
        <v>0</v>
      </c>
      <c r="G691" s="7">
        <v>0</v>
      </c>
      <c r="H691" s="7">
        <v>0</v>
      </c>
      <c r="I691" s="7">
        <v>0</v>
      </c>
      <c r="J691" s="7">
        <v>0</v>
      </c>
      <c r="K691" s="7">
        <v>0</v>
      </c>
      <c r="L691" s="7">
        <v>0</v>
      </c>
      <c r="M691" s="7">
        <v>0</v>
      </c>
    </row>
    <row r="694" spans="1:13" ht="15" hidden="1" thickBot="1" x14ac:dyDescent="0.4"/>
    <row r="695" spans="1:13" ht="33" hidden="1" customHeight="1" thickBot="1" x14ac:dyDescent="0.4">
      <c r="A695" s="78" t="s">
        <v>261</v>
      </c>
      <c r="B695" s="79"/>
      <c r="C695" s="79"/>
      <c r="D695" s="79"/>
      <c r="E695" s="79"/>
      <c r="F695" s="79"/>
      <c r="G695" s="79"/>
      <c r="H695" s="79"/>
      <c r="I695" s="79"/>
      <c r="J695" s="79"/>
      <c r="K695" s="79"/>
      <c r="L695" s="79"/>
      <c r="M695" s="80"/>
    </row>
    <row r="696" spans="1:13" ht="15" hidden="1" thickBot="1" x14ac:dyDescent="0.4">
      <c r="A696" s="9" t="s">
        <v>266</v>
      </c>
      <c r="B696" s="6">
        <v>44927</v>
      </c>
      <c r="C696" s="6">
        <v>44958</v>
      </c>
      <c r="D696" s="6">
        <v>44986</v>
      </c>
      <c r="E696" s="6">
        <v>45017</v>
      </c>
      <c r="F696" s="6">
        <v>45047</v>
      </c>
      <c r="G696" s="6">
        <v>45078</v>
      </c>
      <c r="H696" s="6">
        <v>45108</v>
      </c>
      <c r="I696" s="6">
        <v>45139</v>
      </c>
      <c r="J696" s="6">
        <v>45170</v>
      </c>
      <c r="K696" s="6">
        <v>45200</v>
      </c>
      <c r="L696" s="6">
        <v>45231</v>
      </c>
      <c r="M696" s="6">
        <v>45261</v>
      </c>
    </row>
    <row r="697" spans="1:13" hidden="1" x14ac:dyDescent="0.35">
      <c r="A697" s="2" t="s">
        <v>120</v>
      </c>
      <c r="B697" s="7"/>
      <c r="C697" s="7"/>
      <c r="D697" s="7"/>
      <c r="E697" s="7"/>
      <c r="F697" s="7"/>
      <c r="G697" s="7"/>
      <c r="H697" s="7"/>
      <c r="I697" s="7"/>
      <c r="J697" s="7"/>
      <c r="K697" s="7"/>
      <c r="L697" s="7"/>
      <c r="M697" s="7"/>
    </row>
    <row r="700" spans="1:13" ht="15" hidden="1" thickBot="1" x14ac:dyDescent="0.4"/>
    <row r="701" spans="1:13" ht="33" hidden="1" customHeight="1" thickBot="1" x14ac:dyDescent="0.4">
      <c r="A701" s="78" t="s">
        <v>261</v>
      </c>
      <c r="B701" s="79"/>
      <c r="C701" s="79"/>
      <c r="D701" s="79"/>
      <c r="E701" s="79"/>
      <c r="F701" s="79"/>
      <c r="G701" s="79"/>
      <c r="H701" s="79"/>
      <c r="I701" s="79"/>
      <c r="J701" s="79"/>
      <c r="K701" s="79"/>
      <c r="L701" s="79"/>
      <c r="M701" s="80"/>
    </row>
    <row r="702" spans="1:13" ht="15" hidden="1" thickBot="1" x14ac:dyDescent="0.4">
      <c r="A702" s="9" t="s">
        <v>266</v>
      </c>
      <c r="B702" s="6">
        <v>44927</v>
      </c>
      <c r="C702" s="6">
        <v>44958</v>
      </c>
      <c r="D702" s="6">
        <v>44986</v>
      </c>
      <c r="E702" s="6">
        <v>45017</v>
      </c>
      <c r="F702" s="6">
        <v>45047</v>
      </c>
      <c r="G702" s="6">
        <v>45078</v>
      </c>
      <c r="H702" s="6">
        <v>45108</v>
      </c>
      <c r="I702" s="6">
        <v>45139</v>
      </c>
      <c r="J702" s="6">
        <v>45170</v>
      </c>
      <c r="K702" s="6">
        <v>45200</v>
      </c>
      <c r="L702" s="6">
        <v>45231</v>
      </c>
      <c r="M702" s="6">
        <v>45261</v>
      </c>
    </row>
    <row r="703" spans="1:13" hidden="1" x14ac:dyDescent="0.35">
      <c r="A703" s="2" t="s">
        <v>121</v>
      </c>
      <c r="B703" s="7">
        <v>0</v>
      </c>
      <c r="C703" s="7">
        <v>0</v>
      </c>
      <c r="D703" s="7">
        <v>0</v>
      </c>
      <c r="E703" s="7">
        <v>0</v>
      </c>
      <c r="F703" s="7">
        <v>0</v>
      </c>
      <c r="G703" s="7">
        <v>0</v>
      </c>
      <c r="H703" s="7">
        <v>0</v>
      </c>
      <c r="I703" s="7">
        <v>0</v>
      </c>
      <c r="J703" s="7">
        <v>0</v>
      </c>
      <c r="K703" s="7">
        <v>0</v>
      </c>
      <c r="L703" s="7">
        <v>0</v>
      </c>
      <c r="M703" s="7">
        <v>0</v>
      </c>
    </row>
    <row r="707" spans="1:13" ht="15" hidden="1" thickBot="1" x14ac:dyDescent="0.4"/>
    <row r="708" spans="1:13" ht="33" hidden="1" customHeight="1" thickBot="1" x14ac:dyDescent="0.4">
      <c r="A708" s="78" t="s">
        <v>261</v>
      </c>
      <c r="B708" s="79"/>
      <c r="C708" s="79"/>
      <c r="D708" s="79"/>
      <c r="E708" s="79"/>
      <c r="F708" s="79"/>
      <c r="G708" s="79"/>
      <c r="H708" s="79"/>
      <c r="I708" s="79"/>
      <c r="J708" s="79"/>
      <c r="K708" s="79"/>
      <c r="L708" s="79"/>
      <c r="M708" s="80"/>
    </row>
    <row r="709" spans="1:13" ht="15" hidden="1" thickBot="1" x14ac:dyDescent="0.4">
      <c r="A709" s="9" t="s">
        <v>266</v>
      </c>
      <c r="B709" s="6">
        <v>44927</v>
      </c>
      <c r="C709" s="6">
        <v>44958</v>
      </c>
      <c r="D709" s="6">
        <v>44986</v>
      </c>
      <c r="E709" s="6">
        <v>45017</v>
      </c>
      <c r="F709" s="6">
        <v>45047</v>
      </c>
      <c r="G709" s="6">
        <v>45078</v>
      </c>
      <c r="H709" s="6">
        <v>45108</v>
      </c>
      <c r="I709" s="6">
        <v>45139</v>
      </c>
      <c r="J709" s="6">
        <v>45170</v>
      </c>
      <c r="K709" s="6">
        <v>45200</v>
      </c>
      <c r="L709" s="6">
        <v>45231</v>
      </c>
      <c r="M709" s="6">
        <v>45261</v>
      </c>
    </row>
    <row r="710" spans="1:13" hidden="1" x14ac:dyDescent="0.35">
      <c r="A710" s="2" t="s">
        <v>122</v>
      </c>
      <c r="B710" s="7">
        <v>0</v>
      </c>
      <c r="C710" s="7">
        <v>0</v>
      </c>
      <c r="D710" s="7">
        <v>0</v>
      </c>
      <c r="E710" s="7">
        <v>0</v>
      </c>
      <c r="F710" s="7">
        <v>0</v>
      </c>
      <c r="G710" s="7">
        <v>0</v>
      </c>
      <c r="H710" s="7">
        <v>0</v>
      </c>
      <c r="I710" s="7">
        <v>0</v>
      </c>
      <c r="J710" s="7">
        <v>0</v>
      </c>
      <c r="K710" s="7">
        <v>0</v>
      </c>
      <c r="L710" s="7">
        <v>0</v>
      </c>
      <c r="M710" s="7">
        <v>0</v>
      </c>
    </row>
    <row r="713" spans="1:13" ht="15" hidden="1" thickBot="1" x14ac:dyDescent="0.4"/>
    <row r="714" spans="1:13" ht="33" hidden="1" customHeight="1" thickBot="1" x14ac:dyDescent="0.4">
      <c r="A714" s="78" t="s">
        <v>261</v>
      </c>
      <c r="B714" s="79"/>
      <c r="C714" s="79"/>
      <c r="D714" s="79"/>
      <c r="E714" s="79"/>
      <c r="F714" s="79"/>
      <c r="G714" s="79"/>
      <c r="H714" s="79"/>
      <c r="I714" s="79"/>
      <c r="J714" s="79"/>
      <c r="K714" s="79"/>
      <c r="L714" s="79"/>
      <c r="M714" s="80"/>
    </row>
    <row r="715" spans="1:13" ht="15" hidden="1" thickBot="1" x14ac:dyDescent="0.4">
      <c r="A715" s="9" t="s">
        <v>267</v>
      </c>
      <c r="B715" s="6">
        <v>44927</v>
      </c>
      <c r="C715" s="6">
        <v>44958</v>
      </c>
      <c r="D715" s="6">
        <v>44986</v>
      </c>
      <c r="E715" s="6">
        <v>45017</v>
      </c>
      <c r="F715" s="6">
        <v>45047</v>
      </c>
      <c r="G715" s="6">
        <v>45078</v>
      </c>
      <c r="H715" s="6">
        <v>45108</v>
      </c>
      <c r="I715" s="6">
        <v>45139</v>
      </c>
      <c r="J715" s="6">
        <v>45170</v>
      </c>
      <c r="K715" s="6">
        <v>45200</v>
      </c>
      <c r="L715" s="6">
        <v>45231</v>
      </c>
      <c r="M715" s="6">
        <v>45261</v>
      </c>
    </row>
    <row r="716" spans="1:13" hidden="1" x14ac:dyDescent="0.35">
      <c r="A716" s="2" t="s">
        <v>350</v>
      </c>
      <c r="B716" s="7">
        <v>0</v>
      </c>
      <c r="C716" s="7">
        <v>0</v>
      </c>
      <c r="D716" s="7">
        <v>0</v>
      </c>
      <c r="E716" s="7">
        <v>0</v>
      </c>
      <c r="F716" s="7">
        <v>0</v>
      </c>
      <c r="G716" s="7">
        <v>0</v>
      </c>
      <c r="H716" s="7">
        <v>0</v>
      </c>
      <c r="I716" s="7">
        <v>0</v>
      </c>
      <c r="J716" s="7">
        <v>0</v>
      </c>
      <c r="K716" s="7">
        <v>0</v>
      </c>
      <c r="L716" s="7">
        <v>0</v>
      </c>
      <c r="M716" s="7">
        <v>0</v>
      </c>
    </row>
    <row r="719" spans="1:13" ht="15" hidden="1" thickBot="1" x14ac:dyDescent="0.4"/>
    <row r="720" spans="1:13" ht="33" hidden="1" customHeight="1" thickBot="1" x14ac:dyDescent="0.4">
      <c r="A720" s="78" t="s">
        <v>261</v>
      </c>
      <c r="B720" s="79"/>
      <c r="C720" s="79"/>
      <c r="D720" s="79"/>
      <c r="E720" s="79"/>
      <c r="F720" s="79"/>
      <c r="G720" s="79"/>
      <c r="H720" s="79"/>
      <c r="I720" s="79"/>
      <c r="J720" s="79"/>
      <c r="K720" s="79"/>
      <c r="L720" s="79"/>
      <c r="M720" s="80"/>
    </row>
    <row r="721" spans="1:13" ht="15" hidden="1" thickBot="1" x14ac:dyDescent="0.4">
      <c r="A721" s="9" t="s">
        <v>267</v>
      </c>
      <c r="B721" s="6">
        <v>44927</v>
      </c>
      <c r="C721" s="6">
        <v>44958</v>
      </c>
      <c r="D721" s="6">
        <v>44986</v>
      </c>
      <c r="E721" s="6">
        <v>45017</v>
      </c>
      <c r="F721" s="6">
        <v>45047</v>
      </c>
      <c r="G721" s="6">
        <v>45078</v>
      </c>
      <c r="H721" s="6">
        <v>45108</v>
      </c>
      <c r="I721" s="6">
        <v>45139</v>
      </c>
      <c r="J721" s="6">
        <v>45170</v>
      </c>
      <c r="K721" s="6">
        <v>45200</v>
      </c>
      <c r="L721" s="6">
        <v>45231</v>
      </c>
      <c r="M721" s="6">
        <v>45261</v>
      </c>
    </row>
    <row r="722" spans="1:13" hidden="1" x14ac:dyDescent="0.35">
      <c r="A722" s="2" t="s">
        <v>256</v>
      </c>
      <c r="B722" s="7">
        <v>0</v>
      </c>
      <c r="C722" s="7">
        <v>0</v>
      </c>
      <c r="D722" s="7">
        <v>0</v>
      </c>
      <c r="E722" s="7">
        <v>0</v>
      </c>
      <c r="F722" s="7">
        <v>0</v>
      </c>
      <c r="G722" s="7">
        <v>0</v>
      </c>
      <c r="H722" s="7">
        <v>0</v>
      </c>
      <c r="I722" s="7">
        <v>0</v>
      </c>
      <c r="J722" s="7">
        <v>0</v>
      </c>
      <c r="K722" s="7">
        <v>0</v>
      </c>
      <c r="L722" s="7">
        <v>0</v>
      </c>
      <c r="M722" s="7">
        <v>0</v>
      </c>
    </row>
    <row r="725" spans="1:13" ht="15" hidden="1" thickBot="1" x14ac:dyDescent="0.4"/>
    <row r="726" spans="1:13" ht="33" hidden="1" customHeight="1" thickBot="1" x14ac:dyDescent="0.4">
      <c r="A726" s="78" t="s">
        <v>261</v>
      </c>
      <c r="B726" s="79"/>
      <c r="C726" s="79"/>
      <c r="D726" s="79"/>
      <c r="E726" s="79"/>
      <c r="F726" s="79"/>
      <c r="G726" s="79"/>
      <c r="H726" s="79"/>
      <c r="I726" s="79"/>
      <c r="J726" s="79"/>
      <c r="K726" s="79"/>
      <c r="L726" s="79"/>
      <c r="M726" s="80"/>
    </row>
    <row r="727" spans="1:13" ht="15" hidden="1" thickBot="1" x14ac:dyDescent="0.4">
      <c r="A727" s="9" t="s">
        <v>267</v>
      </c>
      <c r="B727" s="6">
        <v>44927</v>
      </c>
      <c r="C727" s="6">
        <v>44958</v>
      </c>
      <c r="D727" s="6">
        <v>44986</v>
      </c>
      <c r="E727" s="6">
        <v>45017</v>
      </c>
      <c r="F727" s="6">
        <v>45047</v>
      </c>
      <c r="G727" s="6">
        <v>45078</v>
      </c>
      <c r="H727" s="6">
        <v>45108</v>
      </c>
      <c r="I727" s="6">
        <v>45139</v>
      </c>
      <c r="J727" s="6">
        <v>45170</v>
      </c>
      <c r="K727" s="6">
        <v>45200</v>
      </c>
      <c r="L727" s="6">
        <v>45231</v>
      </c>
      <c r="M727" s="6">
        <v>45261</v>
      </c>
    </row>
    <row r="728" spans="1:13" hidden="1" x14ac:dyDescent="0.35">
      <c r="A728" s="2" t="s">
        <v>257</v>
      </c>
      <c r="B728" s="7">
        <v>0</v>
      </c>
      <c r="C728" s="7">
        <v>0</v>
      </c>
      <c r="D728" s="7">
        <v>0</v>
      </c>
      <c r="E728" s="7">
        <v>0</v>
      </c>
      <c r="F728" s="7">
        <v>0</v>
      </c>
      <c r="G728" s="7">
        <v>0</v>
      </c>
      <c r="H728" s="7">
        <v>0</v>
      </c>
      <c r="I728" s="7">
        <v>0</v>
      </c>
      <c r="J728" s="7">
        <v>0</v>
      </c>
      <c r="K728" s="7">
        <v>0</v>
      </c>
      <c r="L728" s="7">
        <v>0</v>
      </c>
      <c r="M728" s="7">
        <v>0</v>
      </c>
    </row>
    <row r="731" spans="1:13" ht="15" hidden="1" thickBot="1" x14ac:dyDescent="0.4"/>
    <row r="732" spans="1:13" ht="33" hidden="1" customHeight="1" thickBot="1" x14ac:dyDescent="0.4">
      <c r="A732" s="78" t="s">
        <v>261</v>
      </c>
      <c r="B732" s="79"/>
      <c r="C732" s="79"/>
      <c r="D732" s="79"/>
      <c r="E732" s="79"/>
      <c r="F732" s="79"/>
      <c r="G732" s="79"/>
      <c r="H732" s="79"/>
      <c r="I732" s="79"/>
      <c r="J732" s="79"/>
      <c r="K732" s="79"/>
      <c r="L732" s="79"/>
      <c r="M732" s="80"/>
    </row>
    <row r="733" spans="1:13" ht="15" hidden="1" thickBot="1" x14ac:dyDescent="0.4">
      <c r="A733" s="9" t="s">
        <v>267</v>
      </c>
      <c r="B733" s="6">
        <v>44927</v>
      </c>
      <c r="C733" s="6">
        <v>44958</v>
      </c>
      <c r="D733" s="6">
        <v>44986</v>
      </c>
      <c r="E733" s="6">
        <v>45017</v>
      </c>
      <c r="F733" s="6">
        <v>45047</v>
      </c>
      <c r="G733" s="6">
        <v>45078</v>
      </c>
      <c r="H733" s="6">
        <v>45108</v>
      </c>
      <c r="I733" s="6">
        <v>45139</v>
      </c>
      <c r="J733" s="6">
        <v>45170</v>
      </c>
      <c r="K733" s="6">
        <v>45200</v>
      </c>
      <c r="L733" s="6">
        <v>45231</v>
      </c>
      <c r="M733" s="6">
        <v>45261</v>
      </c>
    </row>
    <row r="734" spans="1:13" hidden="1" x14ac:dyDescent="0.35">
      <c r="A734" s="2" t="s">
        <v>127</v>
      </c>
      <c r="B734" s="7">
        <v>0</v>
      </c>
      <c r="C734" s="7">
        <v>0</v>
      </c>
      <c r="D734" s="7">
        <v>0</v>
      </c>
      <c r="E734" s="7">
        <v>0</v>
      </c>
      <c r="F734" s="7">
        <v>0</v>
      </c>
      <c r="G734" s="7">
        <v>0</v>
      </c>
      <c r="H734" s="7">
        <v>0</v>
      </c>
      <c r="I734" s="7">
        <v>0</v>
      </c>
      <c r="J734" s="7">
        <v>0</v>
      </c>
      <c r="K734" s="7">
        <v>0</v>
      </c>
      <c r="L734" s="7">
        <v>0</v>
      </c>
      <c r="M734" s="7">
        <v>0</v>
      </c>
    </row>
    <row r="737" spans="1:13" ht="15" hidden="1" thickBot="1" x14ac:dyDescent="0.4"/>
    <row r="738" spans="1:13" ht="33" hidden="1" customHeight="1" thickBot="1" x14ac:dyDescent="0.4">
      <c r="A738" s="78" t="s">
        <v>261</v>
      </c>
      <c r="B738" s="79"/>
      <c r="C738" s="79"/>
      <c r="D738" s="79"/>
      <c r="E738" s="79"/>
      <c r="F738" s="79"/>
      <c r="G738" s="79"/>
      <c r="H738" s="79"/>
      <c r="I738" s="79"/>
      <c r="J738" s="79"/>
      <c r="K738" s="79"/>
      <c r="L738" s="79"/>
      <c r="M738" s="80"/>
    </row>
    <row r="739" spans="1:13" ht="15" hidden="1" thickBot="1" x14ac:dyDescent="0.4">
      <c r="A739" s="9" t="s">
        <v>302</v>
      </c>
      <c r="B739" s="6">
        <v>44927</v>
      </c>
      <c r="C739" s="6">
        <v>44958</v>
      </c>
      <c r="D739" s="6">
        <v>44986</v>
      </c>
      <c r="E739" s="6">
        <v>45017</v>
      </c>
      <c r="F739" s="6">
        <v>45047</v>
      </c>
      <c r="G739" s="6">
        <v>45078</v>
      </c>
      <c r="H739" s="6">
        <v>45108</v>
      </c>
      <c r="I739" s="6">
        <v>45139</v>
      </c>
      <c r="J739" s="6">
        <v>45170</v>
      </c>
      <c r="K739" s="6">
        <v>45200</v>
      </c>
      <c r="L739" s="6">
        <v>45231</v>
      </c>
      <c r="M739" s="6">
        <v>45261</v>
      </c>
    </row>
    <row r="740" spans="1:13" hidden="1" x14ac:dyDescent="0.35">
      <c r="A740" s="2" t="s">
        <v>129</v>
      </c>
      <c r="B740" s="7">
        <v>0</v>
      </c>
      <c r="C740" s="7">
        <v>0</v>
      </c>
      <c r="D740" s="7">
        <v>0</v>
      </c>
      <c r="E740" s="7">
        <v>0</v>
      </c>
      <c r="F740" s="7">
        <v>0</v>
      </c>
      <c r="G740" s="7">
        <v>0</v>
      </c>
      <c r="H740" s="7">
        <v>0</v>
      </c>
      <c r="I740" s="7">
        <v>0</v>
      </c>
      <c r="J740" s="7">
        <v>0</v>
      </c>
      <c r="K740" s="7">
        <v>0</v>
      </c>
      <c r="L740" s="7">
        <v>0</v>
      </c>
      <c r="M740" s="7">
        <v>0</v>
      </c>
    </row>
    <row r="743" spans="1:13" ht="15" hidden="1" thickBot="1" x14ac:dyDescent="0.4"/>
    <row r="744" spans="1:13" ht="33" hidden="1" customHeight="1" thickBot="1" x14ac:dyDescent="0.4">
      <c r="A744" s="78" t="s">
        <v>261</v>
      </c>
      <c r="B744" s="79"/>
      <c r="C744" s="79"/>
      <c r="D744" s="79"/>
      <c r="E744" s="79"/>
      <c r="F744" s="79"/>
      <c r="G744" s="79"/>
      <c r="H744" s="79"/>
      <c r="I744" s="79"/>
      <c r="J744" s="79"/>
      <c r="K744" s="79"/>
      <c r="L744" s="79"/>
      <c r="M744" s="80"/>
    </row>
    <row r="745" spans="1:13" ht="15" hidden="1" thickBot="1" x14ac:dyDescent="0.4">
      <c r="A745" s="9" t="s">
        <v>302</v>
      </c>
      <c r="B745" s="6">
        <v>44927</v>
      </c>
      <c r="C745" s="6">
        <v>44958</v>
      </c>
      <c r="D745" s="6">
        <v>44986</v>
      </c>
      <c r="E745" s="6">
        <v>45017</v>
      </c>
      <c r="F745" s="6">
        <v>45047</v>
      </c>
      <c r="G745" s="6">
        <v>45078</v>
      </c>
      <c r="H745" s="6">
        <v>45108</v>
      </c>
      <c r="I745" s="6">
        <v>45139</v>
      </c>
      <c r="J745" s="6">
        <v>45170</v>
      </c>
      <c r="K745" s="6">
        <v>45200</v>
      </c>
      <c r="L745" s="6">
        <v>45231</v>
      </c>
      <c r="M745" s="6">
        <v>45261</v>
      </c>
    </row>
    <row r="746" spans="1:13" hidden="1" x14ac:dyDescent="0.35">
      <c r="A746" s="2" t="s">
        <v>130</v>
      </c>
      <c r="B746" s="7"/>
      <c r="C746" s="7"/>
      <c r="D746" s="7"/>
      <c r="E746" s="7"/>
      <c r="F746" s="7"/>
      <c r="G746" s="7"/>
      <c r="H746" s="7"/>
      <c r="I746" s="7"/>
      <c r="J746" s="7"/>
      <c r="K746" s="7"/>
      <c r="L746" s="7"/>
      <c r="M746" s="7"/>
    </row>
    <row r="749" spans="1:13" ht="15" hidden="1" thickBot="1" x14ac:dyDescent="0.4"/>
    <row r="750" spans="1:13" ht="33" hidden="1" customHeight="1" thickBot="1" x14ac:dyDescent="0.4">
      <c r="A750" s="78" t="s">
        <v>261</v>
      </c>
      <c r="B750" s="79"/>
      <c r="C750" s="79"/>
      <c r="D750" s="79"/>
      <c r="E750" s="79"/>
      <c r="F750" s="79"/>
      <c r="G750" s="79"/>
      <c r="H750" s="79"/>
      <c r="I750" s="79"/>
      <c r="J750" s="79"/>
      <c r="K750" s="79"/>
      <c r="L750" s="79"/>
      <c r="M750" s="80"/>
    </row>
    <row r="751" spans="1:13" ht="15" hidden="1" thickBot="1" x14ac:dyDescent="0.4">
      <c r="A751" s="9" t="s">
        <v>266</v>
      </c>
      <c r="B751" s="6">
        <v>44927</v>
      </c>
      <c r="C751" s="6">
        <v>44958</v>
      </c>
      <c r="D751" s="6">
        <v>44986</v>
      </c>
      <c r="E751" s="6">
        <v>45017</v>
      </c>
      <c r="F751" s="6">
        <v>45047</v>
      </c>
      <c r="G751" s="6">
        <v>45078</v>
      </c>
      <c r="H751" s="6">
        <v>45108</v>
      </c>
      <c r="I751" s="6">
        <v>45139</v>
      </c>
      <c r="J751" s="6">
        <v>45170</v>
      </c>
      <c r="K751" s="6">
        <v>45200</v>
      </c>
      <c r="L751" s="6">
        <v>45231</v>
      </c>
      <c r="M751" s="6">
        <v>45261</v>
      </c>
    </row>
    <row r="752" spans="1:13" hidden="1" x14ac:dyDescent="0.35">
      <c r="A752" s="2" t="s">
        <v>132</v>
      </c>
      <c r="B752" s="7"/>
      <c r="C752" s="7"/>
      <c r="D752" s="7"/>
      <c r="E752" s="7"/>
      <c r="F752" s="7"/>
      <c r="G752" s="7"/>
      <c r="H752" s="7"/>
      <c r="I752" s="7"/>
      <c r="J752" s="7"/>
      <c r="K752" s="7"/>
      <c r="L752" s="7"/>
      <c r="M752" s="7"/>
    </row>
    <row r="755" spans="1:13" ht="15" hidden="1" thickBot="1" x14ac:dyDescent="0.4"/>
    <row r="756" spans="1:13" ht="33" hidden="1" customHeight="1" thickBot="1" x14ac:dyDescent="0.4">
      <c r="A756" s="78" t="s">
        <v>261</v>
      </c>
      <c r="B756" s="79"/>
      <c r="C756" s="79"/>
      <c r="D756" s="79"/>
      <c r="E756" s="79"/>
      <c r="F756" s="79"/>
      <c r="G756" s="79"/>
      <c r="H756" s="79"/>
      <c r="I756" s="79"/>
      <c r="J756" s="79"/>
      <c r="K756" s="79"/>
      <c r="L756" s="79"/>
      <c r="M756" s="80"/>
    </row>
    <row r="757" spans="1:13" ht="15" hidden="1" thickBot="1" x14ac:dyDescent="0.4">
      <c r="A757" s="9" t="s">
        <v>303</v>
      </c>
      <c r="B757" s="6">
        <v>44927</v>
      </c>
      <c r="C757" s="6">
        <v>44958</v>
      </c>
      <c r="D757" s="6">
        <v>44986</v>
      </c>
      <c r="E757" s="6">
        <v>45017</v>
      </c>
      <c r="F757" s="6">
        <v>45047</v>
      </c>
      <c r="G757" s="6">
        <v>45078</v>
      </c>
      <c r="H757" s="6">
        <v>45108</v>
      </c>
      <c r="I757" s="6">
        <v>45139</v>
      </c>
      <c r="J757" s="6">
        <v>45170</v>
      </c>
      <c r="K757" s="6">
        <v>45200</v>
      </c>
      <c r="L757" s="6">
        <v>45231</v>
      </c>
      <c r="M757" s="6">
        <v>45261</v>
      </c>
    </row>
    <row r="758" spans="1:13" hidden="1" x14ac:dyDescent="0.35">
      <c r="A758" s="2" t="s">
        <v>133</v>
      </c>
      <c r="B758" s="7"/>
      <c r="C758" s="7"/>
      <c r="D758" s="7"/>
      <c r="E758" s="7"/>
      <c r="F758" s="7"/>
      <c r="G758" s="7"/>
      <c r="H758" s="7"/>
      <c r="I758" s="7"/>
      <c r="J758" s="7"/>
      <c r="K758" s="7"/>
      <c r="L758" s="7"/>
      <c r="M758" s="7"/>
    </row>
    <row r="761" spans="1:13" ht="15" hidden="1" thickBot="1" x14ac:dyDescent="0.4"/>
    <row r="762" spans="1:13" ht="33" hidden="1" customHeight="1" thickBot="1" x14ac:dyDescent="0.4">
      <c r="A762" s="78" t="s">
        <v>261</v>
      </c>
      <c r="B762" s="79"/>
      <c r="C762" s="79"/>
      <c r="D762" s="79"/>
      <c r="E762" s="79"/>
      <c r="F762" s="79"/>
      <c r="G762" s="79"/>
      <c r="H762" s="79"/>
      <c r="I762" s="79"/>
      <c r="J762" s="79"/>
      <c r="K762" s="79"/>
      <c r="L762" s="79"/>
      <c r="M762" s="80"/>
    </row>
    <row r="763" spans="1:13" ht="15" hidden="1" thickBot="1" x14ac:dyDescent="0.4">
      <c r="A763" s="9" t="s">
        <v>303</v>
      </c>
      <c r="B763" s="6">
        <v>44927</v>
      </c>
      <c r="C763" s="6">
        <v>44958</v>
      </c>
      <c r="D763" s="6">
        <v>44986</v>
      </c>
      <c r="E763" s="6">
        <v>45017</v>
      </c>
      <c r="F763" s="6">
        <v>45047</v>
      </c>
      <c r="G763" s="6">
        <v>45078</v>
      </c>
      <c r="H763" s="6">
        <v>45108</v>
      </c>
      <c r="I763" s="6">
        <v>45139</v>
      </c>
      <c r="J763" s="6">
        <v>45170</v>
      </c>
      <c r="K763" s="6">
        <v>45200</v>
      </c>
      <c r="L763" s="6">
        <v>45231</v>
      </c>
      <c r="M763" s="6">
        <v>45261</v>
      </c>
    </row>
    <row r="764" spans="1:13" hidden="1" x14ac:dyDescent="0.35">
      <c r="A764" s="2" t="s">
        <v>134</v>
      </c>
      <c r="B764" s="7"/>
      <c r="C764" s="7"/>
      <c r="D764" s="7"/>
      <c r="E764" s="7"/>
      <c r="F764" s="7"/>
      <c r="G764" s="7"/>
      <c r="H764" s="7"/>
      <c r="I764" s="7"/>
      <c r="J764" s="7"/>
      <c r="K764" s="7"/>
      <c r="L764" s="7"/>
      <c r="M764" s="7"/>
    </row>
    <row r="767" spans="1:13" ht="15" hidden="1" thickBot="1" x14ac:dyDescent="0.4"/>
    <row r="768" spans="1:13" ht="33" hidden="1" customHeight="1" thickBot="1" x14ac:dyDescent="0.4">
      <c r="A768" s="78" t="s">
        <v>261</v>
      </c>
      <c r="B768" s="79"/>
      <c r="C768" s="79"/>
      <c r="D768" s="79"/>
      <c r="E768" s="79"/>
      <c r="F768" s="79"/>
      <c r="G768" s="79"/>
      <c r="H768" s="79"/>
      <c r="I768" s="79"/>
      <c r="J768" s="79"/>
      <c r="K768" s="79"/>
      <c r="L768" s="79"/>
      <c r="M768" s="80"/>
    </row>
    <row r="769" spans="1:13" ht="15" hidden="1" thickBot="1" x14ac:dyDescent="0.4">
      <c r="A769" s="9" t="s">
        <v>303</v>
      </c>
      <c r="B769" s="6">
        <v>44927</v>
      </c>
      <c r="C769" s="6">
        <v>44958</v>
      </c>
      <c r="D769" s="6">
        <v>44986</v>
      </c>
      <c r="E769" s="6">
        <v>45017</v>
      </c>
      <c r="F769" s="6">
        <v>45047</v>
      </c>
      <c r="G769" s="6">
        <v>45078</v>
      </c>
      <c r="H769" s="6">
        <v>45108</v>
      </c>
      <c r="I769" s="6">
        <v>45139</v>
      </c>
      <c r="J769" s="6">
        <v>45170</v>
      </c>
      <c r="K769" s="6">
        <v>45200</v>
      </c>
      <c r="L769" s="6">
        <v>45231</v>
      </c>
      <c r="M769" s="6">
        <v>45261</v>
      </c>
    </row>
    <row r="770" spans="1:13" hidden="1" x14ac:dyDescent="0.35">
      <c r="A770" s="2" t="s">
        <v>135</v>
      </c>
      <c r="B770" s="7"/>
      <c r="C770" s="7"/>
      <c r="D770" s="7"/>
      <c r="E770" s="7"/>
      <c r="F770" s="7"/>
      <c r="G770" s="7"/>
      <c r="H770" s="7"/>
      <c r="I770" s="7"/>
      <c r="J770" s="7"/>
      <c r="K770" s="7"/>
      <c r="L770" s="7"/>
      <c r="M770" s="7"/>
    </row>
    <row r="773" spans="1:13" ht="15" hidden="1" thickBot="1" x14ac:dyDescent="0.4"/>
    <row r="774" spans="1:13" ht="33" hidden="1" customHeight="1" thickBot="1" x14ac:dyDescent="0.4">
      <c r="A774" s="78" t="s">
        <v>261</v>
      </c>
      <c r="B774" s="79"/>
      <c r="C774" s="79"/>
      <c r="D774" s="79"/>
      <c r="E774" s="79"/>
      <c r="F774" s="79"/>
      <c r="G774" s="79"/>
      <c r="H774" s="79"/>
      <c r="I774" s="79"/>
      <c r="J774" s="79"/>
      <c r="K774" s="79"/>
      <c r="L774" s="79"/>
      <c r="M774" s="80"/>
    </row>
    <row r="775" spans="1:13" ht="15" hidden="1" thickBot="1" x14ac:dyDescent="0.4">
      <c r="A775" s="9" t="s">
        <v>303</v>
      </c>
      <c r="B775" s="6">
        <v>44927</v>
      </c>
      <c r="C775" s="6">
        <v>44958</v>
      </c>
      <c r="D775" s="6">
        <v>44986</v>
      </c>
      <c r="E775" s="6">
        <v>45017</v>
      </c>
      <c r="F775" s="6">
        <v>45047</v>
      </c>
      <c r="G775" s="6">
        <v>45078</v>
      </c>
      <c r="H775" s="6">
        <v>45108</v>
      </c>
      <c r="I775" s="6">
        <v>45139</v>
      </c>
      <c r="J775" s="6">
        <v>45170</v>
      </c>
      <c r="K775" s="6">
        <v>45200</v>
      </c>
      <c r="L775" s="6">
        <v>45231</v>
      </c>
      <c r="M775" s="6">
        <v>45261</v>
      </c>
    </row>
    <row r="776" spans="1:13" hidden="1" x14ac:dyDescent="0.35">
      <c r="A776" s="2" t="s">
        <v>136</v>
      </c>
      <c r="B776" s="7"/>
      <c r="C776" s="7"/>
      <c r="D776" s="7"/>
      <c r="E776" s="7"/>
      <c r="F776" s="7"/>
      <c r="G776" s="7"/>
      <c r="H776" s="7"/>
      <c r="I776" s="7"/>
      <c r="J776" s="7"/>
      <c r="K776" s="7"/>
      <c r="L776" s="7"/>
      <c r="M776" s="7"/>
    </row>
    <row r="780" spans="1:13" ht="15" hidden="1" thickBot="1" x14ac:dyDescent="0.4"/>
    <row r="781" spans="1:13" ht="33" hidden="1" customHeight="1" thickBot="1" x14ac:dyDescent="0.4">
      <c r="A781" s="78" t="s">
        <v>261</v>
      </c>
      <c r="B781" s="79"/>
      <c r="C781" s="79"/>
      <c r="D781" s="79"/>
      <c r="E781" s="79"/>
      <c r="F781" s="79"/>
      <c r="G781" s="79"/>
      <c r="H781" s="79"/>
      <c r="I781" s="79"/>
      <c r="J781" s="79"/>
      <c r="K781" s="79"/>
      <c r="L781" s="79"/>
      <c r="M781" s="80"/>
    </row>
    <row r="782" spans="1:13" ht="15" hidden="1" thickBot="1" x14ac:dyDescent="0.4">
      <c r="A782" s="9" t="s">
        <v>304</v>
      </c>
      <c r="B782" s="6">
        <v>44927</v>
      </c>
      <c r="C782" s="6">
        <v>44958</v>
      </c>
      <c r="D782" s="6">
        <v>44986</v>
      </c>
      <c r="E782" s="6">
        <v>45017</v>
      </c>
      <c r="F782" s="6">
        <v>45047</v>
      </c>
      <c r="G782" s="6">
        <v>45078</v>
      </c>
      <c r="H782" s="6">
        <v>45108</v>
      </c>
      <c r="I782" s="6">
        <v>45139</v>
      </c>
      <c r="J782" s="6">
        <v>45170</v>
      </c>
      <c r="K782" s="6">
        <v>45200</v>
      </c>
      <c r="L782" s="6">
        <v>45231</v>
      </c>
      <c r="M782" s="6">
        <v>45261</v>
      </c>
    </row>
    <row r="783" spans="1:13" hidden="1" x14ac:dyDescent="0.35">
      <c r="A783" s="2" t="s">
        <v>138</v>
      </c>
      <c r="B783" s="7"/>
      <c r="C783" s="7"/>
      <c r="D783" s="7"/>
      <c r="E783" s="7"/>
      <c r="F783" s="7"/>
      <c r="G783" s="7"/>
      <c r="H783" s="7"/>
      <c r="I783" s="7"/>
      <c r="J783" s="7"/>
      <c r="K783" s="7"/>
      <c r="L783" s="7"/>
      <c r="M783" s="7"/>
    </row>
    <row r="786" spans="1:13" ht="15" hidden="1" thickBot="1" x14ac:dyDescent="0.4"/>
    <row r="787" spans="1:13" ht="33" hidden="1" customHeight="1" thickBot="1" x14ac:dyDescent="0.4">
      <c r="A787" s="78" t="s">
        <v>261</v>
      </c>
      <c r="B787" s="79"/>
      <c r="C787" s="79"/>
      <c r="D787" s="79"/>
      <c r="E787" s="79"/>
      <c r="F787" s="79"/>
      <c r="G787" s="79"/>
      <c r="H787" s="79"/>
      <c r="I787" s="79"/>
      <c r="J787" s="79"/>
      <c r="K787" s="79"/>
      <c r="L787" s="79"/>
      <c r="M787" s="80"/>
    </row>
    <row r="788" spans="1:13" ht="15" hidden="1" thickBot="1" x14ac:dyDescent="0.4">
      <c r="A788" s="9" t="s">
        <v>305</v>
      </c>
      <c r="B788" s="6">
        <v>44927</v>
      </c>
      <c r="C788" s="6">
        <v>44958</v>
      </c>
      <c r="D788" s="6">
        <v>44986</v>
      </c>
      <c r="E788" s="6">
        <v>45017</v>
      </c>
      <c r="F788" s="6">
        <v>45047</v>
      </c>
      <c r="G788" s="6">
        <v>45078</v>
      </c>
      <c r="H788" s="6">
        <v>45108</v>
      </c>
      <c r="I788" s="6">
        <v>45139</v>
      </c>
      <c r="J788" s="6">
        <v>45170</v>
      </c>
      <c r="K788" s="6">
        <v>45200</v>
      </c>
      <c r="L788" s="6">
        <v>45231</v>
      </c>
      <c r="M788" s="6">
        <v>45261</v>
      </c>
    </row>
    <row r="789" spans="1:13" hidden="1" x14ac:dyDescent="0.35">
      <c r="A789" s="2" t="s">
        <v>140</v>
      </c>
      <c r="B789" s="7">
        <v>0</v>
      </c>
      <c r="C789" s="7">
        <v>0</v>
      </c>
      <c r="D789" s="7">
        <v>0</v>
      </c>
      <c r="E789" s="7">
        <v>0</v>
      </c>
      <c r="F789" s="7">
        <v>0</v>
      </c>
      <c r="G789" s="7">
        <v>0</v>
      </c>
      <c r="H789" s="7">
        <v>0</v>
      </c>
      <c r="I789" s="7">
        <v>0</v>
      </c>
      <c r="J789" s="7">
        <v>0</v>
      </c>
      <c r="K789" s="7">
        <v>0</v>
      </c>
      <c r="L789" s="7">
        <v>0</v>
      </c>
      <c r="M789" s="7">
        <v>0</v>
      </c>
    </row>
    <row r="790" spans="1:13" hidden="1" x14ac:dyDescent="0.35">
      <c r="B790" s="7"/>
      <c r="C790" s="7"/>
      <c r="D790" s="7"/>
      <c r="E790" s="7"/>
      <c r="F790" s="7"/>
      <c r="G790" s="7"/>
      <c r="H790" s="7"/>
      <c r="I790" s="7"/>
      <c r="J790" s="7"/>
      <c r="K790" s="7"/>
      <c r="L790" s="7"/>
      <c r="M790" s="7"/>
    </row>
    <row r="792" spans="1:13" ht="15" thickBot="1" x14ac:dyDescent="0.4"/>
    <row r="793" spans="1:13" ht="33" customHeight="1" thickBot="1" x14ac:dyDescent="0.4">
      <c r="A793" s="78" t="s">
        <v>261</v>
      </c>
      <c r="B793" s="79"/>
      <c r="C793" s="79"/>
      <c r="D793" s="79"/>
      <c r="E793" s="79"/>
      <c r="F793" s="79"/>
      <c r="G793" s="79"/>
      <c r="H793" s="79"/>
      <c r="I793" s="79"/>
      <c r="J793" s="79"/>
      <c r="K793" s="79"/>
      <c r="L793" s="79"/>
      <c r="M793" s="80"/>
    </row>
    <row r="794" spans="1:13" ht="15" thickBot="1" x14ac:dyDescent="0.4">
      <c r="A794" s="9" t="s">
        <v>305</v>
      </c>
      <c r="B794" s="6">
        <v>44927</v>
      </c>
      <c r="C794" s="6">
        <v>44958</v>
      </c>
      <c r="D794" s="6">
        <v>44986</v>
      </c>
      <c r="E794" s="6">
        <v>45017</v>
      </c>
      <c r="F794" s="6">
        <v>45047</v>
      </c>
      <c r="G794" s="6">
        <v>45078</v>
      </c>
      <c r="H794" s="6">
        <v>45108</v>
      </c>
      <c r="I794" s="6">
        <v>45139</v>
      </c>
      <c r="J794" s="6">
        <v>45170</v>
      </c>
      <c r="K794" s="6">
        <v>45200</v>
      </c>
      <c r="L794" s="6">
        <v>45231</v>
      </c>
      <c r="M794" s="6">
        <v>45261</v>
      </c>
    </row>
    <row r="795" spans="1:13" x14ac:dyDescent="0.35">
      <c r="A795" s="14" t="s">
        <v>141</v>
      </c>
      <c r="B795" s="13">
        <f>SUM(B796:B809)</f>
        <v>128346.93123333334</v>
      </c>
      <c r="C795" s="13">
        <f t="shared" ref="C795:M795" si="11">SUM(C796:C809)</f>
        <v>128346.93123333334</v>
      </c>
      <c r="D795" s="13">
        <f t="shared" si="11"/>
        <v>128346.93123333334</v>
      </c>
      <c r="E795" s="13">
        <f t="shared" si="11"/>
        <v>128346.93123333334</v>
      </c>
      <c r="F795" s="13">
        <f t="shared" si="11"/>
        <v>128346.93123333334</v>
      </c>
      <c r="G795" s="13">
        <f t="shared" si="11"/>
        <v>128346.93123333334</v>
      </c>
      <c r="H795" s="13">
        <f t="shared" si="11"/>
        <v>128346.93123333334</v>
      </c>
      <c r="I795" s="13">
        <f t="shared" si="11"/>
        <v>128346.93123333334</v>
      </c>
      <c r="J795" s="13">
        <f t="shared" si="11"/>
        <v>128346.93123333334</v>
      </c>
      <c r="K795" s="13">
        <f t="shared" si="11"/>
        <v>128346.93123333334</v>
      </c>
      <c r="L795" s="13">
        <f t="shared" si="11"/>
        <v>128346.93123333334</v>
      </c>
      <c r="M795" s="13">
        <f t="shared" si="11"/>
        <v>128346.93123333334</v>
      </c>
    </row>
    <row r="796" spans="1:13" x14ac:dyDescent="0.35">
      <c r="A796" t="s">
        <v>374</v>
      </c>
      <c r="B796" s="7">
        <v>38748.318699999996</v>
      </c>
      <c r="C796" s="7">
        <v>38748.318699999996</v>
      </c>
      <c r="D796" s="7">
        <v>38748.318699999996</v>
      </c>
      <c r="E796" s="7">
        <v>38748.318699999996</v>
      </c>
      <c r="F796" s="7">
        <v>38748.318699999996</v>
      </c>
      <c r="G796" s="7">
        <v>38748.318699999996</v>
      </c>
      <c r="H796" s="7">
        <v>38748.318699999996</v>
      </c>
      <c r="I796" s="7">
        <v>38748.318699999996</v>
      </c>
      <c r="J796" s="7">
        <v>38748.318699999996</v>
      </c>
      <c r="K796" s="7">
        <v>38748.318699999996</v>
      </c>
      <c r="L796" s="7">
        <v>38748.318699999996</v>
      </c>
      <c r="M796" s="7">
        <v>38748.318699999996</v>
      </c>
    </row>
    <row r="797" spans="1:13" x14ac:dyDescent="0.35">
      <c r="A797" s="5" t="s">
        <v>375</v>
      </c>
      <c r="B797" s="7">
        <v>7500</v>
      </c>
      <c r="C797" s="7">
        <v>7500</v>
      </c>
      <c r="D797" s="7">
        <v>7500</v>
      </c>
      <c r="E797" s="7">
        <v>7500</v>
      </c>
      <c r="F797" s="7">
        <v>7500</v>
      </c>
      <c r="G797" s="7">
        <v>7500</v>
      </c>
      <c r="H797" s="7">
        <v>7500</v>
      </c>
      <c r="I797" s="7">
        <v>7500</v>
      </c>
      <c r="J797" s="7">
        <v>7500</v>
      </c>
      <c r="K797" s="7">
        <v>7500</v>
      </c>
      <c r="L797" s="7">
        <v>7500</v>
      </c>
      <c r="M797" s="7">
        <v>7500</v>
      </c>
    </row>
    <row r="798" spans="1:13" x14ac:dyDescent="0.35">
      <c r="A798" s="5" t="s">
        <v>376</v>
      </c>
      <c r="B798" s="7">
        <v>4166.666666666667</v>
      </c>
      <c r="C798" s="7">
        <v>4166.666666666667</v>
      </c>
      <c r="D798" s="7">
        <v>4166.666666666667</v>
      </c>
      <c r="E798" s="7">
        <v>4166.666666666667</v>
      </c>
      <c r="F798" s="7">
        <v>4166.666666666667</v>
      </c>
      <c r="G798" s="7">
        <v>4166.666666666667</v>
      </c>
      <c r="H798" s="7">
        <v>4166.666666666667</v>
      </c>
      <c r="I798" s="7">
        <v>4166.666666666667</v>
      </c>
      <c r="J798" s="7">
        <v>4166.666666666667</v>
      </c>
      <c r="K798" s="7">
        <v>4166.666666666667</v>
      </c>
      <c r="L798" s="7">
        <v>4166.666666666667</v>
      </c>
      <c r="M798" s="7">
        <v>4166.666666666667</v>
      </c>
    </row>
    <row r="799" spans="1:13" x14ac:dyDescent="0.35">
      <c r="A799" s="5" t="s">
        <v>377</v>
      </c>
      <c r="B799" s="7">
        <v>4463.8683333333329</v>
      </c>
      <c r="C799" s="7">
        <v>4463.8683333333329</v>
      </c>
      <c r="D799" s="7">
        <v>4463.8683333333329</v>
      </c>
      <c r="E799" s="7">
        <v>4463.8683333333329</v>
      </c>
      <c r="F799" s="7">
        <v>4463.8683333333329</v>
      </c>
      <c r="G799" s="7">
        <v>4463.8683333333329</v>
      </c>
      <c r="H799" s="7">
        <v>4463.8683333333329</v>
      </c>
      <c r="I799" s="7">
        <v>4463.8683333333329</v>
      </c>
      <c r="J799" s="7">
        <v>4463.8683333333329</v>
      </c>
      <c r="K799" s="7">
        <v>4463.8683333333329</v>
      </c>
      <c r="L799" s="7">
        <v>4463.8683333333329</v>
      </c>
      <c r="M799" s="7">
        <v>4463.8683333333329</v>
      </c>
    </row>
    <row r="800" spans="1:13" x14ac:dyDescent="0.35">
      <c r="A800" s="5" t="s">
        <v>378</v>
      </c>
      <c r="B800" s="7">
        <v>2083.3333333333335</v>
      </c>
      <c r="C800" s="7">
        <v>2083.3333333333335</v>
      </c>
      <c r="D800" s="7">
        <v>2083.3333333333335</v>
      </c>
      <c r="E800" s="7">
        <v>2083.3333333333335</v>
      </c>
      <c r="F800" s="7">
        <v>2083.3333333333335</v>
      </c>
      <c r="G800" s="7">
        <v>2083.3333333333335</v>
      </c>
      <c r="H800" s="7">
        <v>2083.3333333333335</v>
      </c>
      <c r="I800" s="7">
        <v>2083.3333333333335</v>
      </c>
      <c r="J800" s="7">
        <v>2083.3333333333335</v>
      </c>
      <c r="K800" s="7">
        <v>2083.3333333333335</v>
      </c>
      <c r="L800" s="7">
        <v>2083.3333333333335</v>
      </c>
      <c r="M800" s="7">
        <v>2083.3333333333335</v>
      </c>
    </row>
    <row r="801" spans="1:13" x14ac:dyDescent="0.35">
      <c r="A801" s="5" t="s">
        <v>379</v>
      </c>
      <c r="B801" s="7">
        <v>2018.8999999999999</v>
      </c>
      <c r="C801" s="7">
        <v>2018.8999999999999</v>
      </c>
      <c r="D801" s="7">
        <v>2018.8999999999999</v>
      </c>
      <c r="E801" s="7">
        <v>2018.8999999999999</v>
      </c>
      <c r="F801" s="7">
        <v>2018.8999999999999</v>
      </c>
      <c r="G801" s="7">
        <v>2018.8999999999999</v>
      </c>
      <c r="H801" s="7">
        <v>2018.8999999999999</v>
      </c>
      <c r="I801" s="7">
        <v>2018.8999999999999</v>
      </c>
      <c r="J801" s="7">
        <v>2018.8999999999999</v>
      </c>
      <c r="K801" s="7">
        <v>2018.8999999999999</v>
      </c>
      <c r="L801" s="7">
        <v>2018.8999999999999</v>
      </c>
      <c r="M801" s="7">
        <v>2018.8999999999999</v>
      </c>
    </row>
    <row r="802" spans="1:13" x14ac:dyDescent="0.35">
      <c r="A802" s="5" t="s">
        <v>380</v>
      </c>
      <c r="B802" s="7">
        <v>3250</v>
      </c>
      <c r="C802" s="7">
        <v>3250</v>
      </c>
      <c r="D802" s="7">
        <v>3250</v>
      </c>
      <c r="E802" s="7">
        <v>3250</v>
      </c>
      <c r="F802" s="7">
        <v>3250</v>
      </c>
      <c r="G802" s="7">
        <v>3250</v>
      </c>
      <c r="H802" s="7">
        <v>3250</v>
      </c>
      <c r="I802" s="7">
        <v>3250</v>
      </c>
      <c r="J802" s="7">
        <v>3250</v>
      </c>
      <c r="K802" s="7">
        <v>3250</v>
      </c>
      <c r="L802" s="7">
        <v>3250</v>
      </c>
      <c r="M802" s="7">
        <v>3250</v>
      </c>
    </row>
    <row r="803" spans="1:13" x14ac:dyDescent="0.35">
      <c r="A803" s="5" t="s">
        <v>381</v>
      </c>
      <c r="B803" s="7">
        <v>14113.030099999998</v>
      </c>
      <c r="C803" s="7">
        <v>14113.030099999998</v>
      </c>
      <c r="D803" s="7">
        <v>14113.030099999998</v>
      </c>
      <c r="E803" s="7">
        <v>14113.030099999998</v>
      </c>
      <c r="F803" s="7">
        <v>14113.030099999998</v>
      </c>
      <c r="G803" s="7">
        <v>14113.030099999998</v>
      </c>
      <c r="H803" s="7">
        <v>14113.030099999998</v>
      </c>
      <c r="I803" s="7">
        <v>14113.030099999998</v>
      </c>
      <c r="J803" s="7">
        <v>14113.030099999998</v>
      </c>
      <c r="K803" s="7">
        <v>14113.030099999998</v>
      </c>
      <c r="L803" s="7">
        <v>14113.030099999998</v>
      </c>
      <c r="M803" s="7">
        <v>14113.030099999998</v>
      </c>
    </row>
    <row r="804" spans="1:13" x14ac:dyDescent="0.35">
      <c r="A804" s="5" t="s">
        <v>382</v>
      </c>
      <c r="B804" s="7">
        <v>1844.9652000000003</v>
      </c>
      <c r="C804" s="7">
        <v>1844.9652000000003</v>
      </c>
      <c r="D804" s="7">
        <v>1844.9652000000003</v>
      </c>
      <c r="E804" s="7">
        <v>1844.9652000000003</v>
      </c>
      <c r="F804" s="7">
        <v>1844.9652000000003</v>
      </c>
      <c r="G804" s="7">
        <v>1844.9652000000003</v>
      </c>
      <c r="H804" s="7">
        <v>1844.9652000000003</v>
      </c>
      <c r="I804" s="7">
        <v>1844.9652000000003</v>
      </c>
      <c r="J804" s="7">
        <v>1844.9652000000003</v>
      </c>
      <c r="K804" s="7">
        <v>1844.9652000000003</v>
      </c>
      <c r="L804" s="7">
        <v>1844.9652000000003</v>
      </c>
      <c r="M804" s="7">
        <v>1844.9652000000003</v>
      </c>
    </row>
    <row r="805" spans="1:13" x14ac:dyDescent="0.35">
      <c r="A805" s="5" t="s">
        <v>383</v>
      </c>
      <c r="B805" s="7">
        <v>25000</v>
      </c>
      <c r="C805" s="7">
        <v>25000</v>
      </c>
      <c r="D805" s="7">
        <v>25000</v>
      </c>
      <c r="E805" s="7">
        <v>25000</v>
      </c>
      <c r="F805" s="7">
        <v>25000</v>
      </c>
      <c r="G805" s="7">
        <v>25000</v>
      </c>
      <c r="H805" s="7">
        <v>25000</v>
      </c>
      <c r="I805" s="7">
        <v>25000</v>
      </c>
      <c r="J805" s="7">
        <v>25000</v>
      </c>
      <c r="K805" s="7">
        <v>25000</v>
      </c>
      <c r="L805" s="7">
        <v>25000</v>
      </c>
      <c r="M805" s="7">
        <v>25000</v>
      </c>
    </row>
    <row r="806" spans="1:13" x14ac:dyDescent="0.35">
      <c r="A806" s="5" t="s">
        <v>384</v>
      </c>
      <c r="B806" s="7">
        <v>1250</v>
      </c>
      <c r="C806" s="7">
        <v>1250</v>
      </c>
      <c r="D806" s="7">
        <v>1250</v>
      </c>
      <c r="E806" s="7">
        <v>1250</v>
      </c>
      <c r="F806" s="7">
        <v>1250</v>
      </c>
      <c r="G806" s="7">
        <v>1250</v>
      </c>
      <c r="H806" s="7">
        <v>1250</v>
      </c>
      <c r="I806" s="7">
        <v>1250</v>
      </c>
      <c r="J806" s="7">
        <v>1250</v>
      </c>
      <c r="K806" s="7">
        <v>1250</v>
      </c>
      <c r="L806" s="7">
        <v>1250</v>
      </c>
      <c r="M806" s="7">
        <v>1250</v>
      </c>
    </row>
    <row r="807" spans="1:13" x14ac:dyDescent="0.35">
      <c r="A807" s="5" t="s">
        <v>385</v>
      </c>
      <c r="B807" s="7">
        <v>8840.848899999999</v>
      </c>
      <c r="C807" s="7">
        <v>8840.848899999999</v>
      </c>
      <c r="D807" s="7">
        <v>8840.848899999999</v>
      </c>
      <c r="E807" s="7">
        <v>8840.848899999999</v>
      </c>
      <c r="F807" s="7">
        <v>8840.848899999999</v>
      </c>
      <c r="G807" s="7">
        <v>8840.848899999999</v>
      </c>
      <c r="H807" s="7">
        <v>8840.848899999999</v>
      </c>
      <c r="I807" s="7">
        <v>8840.848899999999</v>
      </c>
      <c r="J807" s="7">
        <v>8840.848899999999</v>
      </c>
      <c r="K807" s="7">
        <v>8840.848899999999</v>
      </c>
      <c r="L807" s="7">
        <v>8840.848899999999</v>
      </c>
      <c r="M807" s="7">
        <v>8840.848899999999</v>
      </c>
    </row>
    <row r="808" spans="1:13" x14ac:dyDescent="0.35">
      <c r="A808" s="5" t="s">
        <v>386</v>
      </c>
      <c r="B808" s="7">
        <v>11723.4</v>
      </c>
      <c r="C808" s="7">
        <v>11723.4</v>
      </c>
      <c r="D808" s="7">
        <v>11723.4</v>
      </c>
      <c r="E808" s="7">
        <v>11723.4</v>
      </c>
      <c r="F808" s="7">
        <v>11723.4</v>
      </c>
      <c r="G808" s="7">
        <v>11723.4</v>
      </c>
      <c r="H808" s="7">
        <v>11723.4</v>
      </c>
      <c r="I808" s="7">
        <v>11723.4</v>
      </c>
      <c r="J808" s="7">
        <v>11723.4</v>
      </c>
      <c r="K808" s="7">
        <v>11723.4</v>
      </c>
      <c r="L808" s="7">
        <v>11723.4</v>
      </c>
      <c r="M808" s="7">
        <v>11723.4</v>
      </c>
    </row>
    <row r="809" spans="1:13" x14ac:dyDescent="0.35">
      <c r="A809" s="5" t="s">
        <v>387</v>
      </c>
      <c r="B809" s="7">
        <v>3343.6</v>
      </c>
      <c r="C809" s="7">
        <v>3343.6</v>
      </c>
      <c r="D809" s="7">
        <v>3343.6</v>
      </c>
      <c r="E809" s="7">
        <v>3343.6</v>
      </c>
      <c r="F809" s="7">
        <v>3343.6</v>
      </c>
      <c r="G809" s="7">
        <v>3343.6</v>
      </c>
      <c r="H809" s="7">
        <v>3343.6</v>
      </c>
      <c r="I809" s="7">
        <v>3343.6</v>
      </c>
      <c r="J809" s="7">
        <v>3343.6</v>
      </c>
      <c r="K809" s="7">
        <v>3343.6</v>
      </c>
      <c r="L809" s="7">
        <v>3343.6</v>
      </c>
      <c r="M809" s="7">
        <v>3343.6</v>
      </c>
    </row>
    <row r="810" spans="1:13" x14ac:dyDescent="0.35">
      <c r="A810" s="5"/>
      <c r="B810" s="7"/>
      <c r="C810" s="7"/>
      <c r="D810" s="7"/>
      <c r="E810" s="7"/>
      <c r="F810" s="7"/>
      <c r="G810" s="7"/>
      <c r="H810" s="7"/>
      <c r="I810" s="7"/>
      <c r="J810" s="7"/>
      <c r="K810" s="7"/>
      <c r="L810" s="7"/>
      <c r="M810" s="7"/>
    </row>
    <row r="811" spans="1:13" x14ac:dyDescent="0.35">
      <c r="A811" s="5"/>
      <c r="B811" s="7"/>
      <c r="C811" s="7"/>
      <c r="D811" s="7"/>
      <c r="E811" s="7"/>
      <c r="F811" s="7"/>
      <c r="G811" s="7"/>
      <c r="H811" s="7"/>
      <c r="I811" s="7"/>
      <c r="J811" s="7"/>
      <c r="K811" s="7"/>
      <c r="L811" s="7"/>
      <c r="M811" s="7"/>
    </row>
    <row r="812" spans="1:13" x14ac:dyDescent="0.35">
      <c r="A812" s="5"/>
      <c r="B812" s="7"/>
      <c r="C812" s="7"/>
      <c r="D812" s="7"/>
      <c r="E812" s="7"/>
      <c r="F812" s="7"/>
      <c r="G812" s="7"/>
      <c r="H812" s="7"/>
      <c r="I812" s="7"/>
      <c r="J812" s="7"/>
      <c r="K812" s="7"/>
      <c r="L812" s="7"/>
      <c r="M812" s="7"/>
    </row>
    <row r="813" spans="1:13" ht="33" hidden="1" customHeight="1" thickBot="1" x14ac:dyDescent="0.4">
      <c r="A813" s="78" t="s">
        <v>261</v>
      </c>
      <c r="B813" s="79"/>
      <c r="C813" s="79"/>
      <c r="D813" s="79"/>
      <c r="E813" s="79"/>
      <c r="F813" s="79"/>
      <c r="G813" s="79"/>
      <c r="H813" s="79"/>
      <c r="I813" s="79"/>
      <c r="J813" s="79"/>
      <c r="K813" s="79"/>
      <c r="L813" s="79"/>
      <c r="M813" s="80"/>
    </row>
    <row r="814" spans="1:13" ht="15" hidden="1" thickBot="1" x14ac:dyDescent="0.4">
      <c r="A814" s="9" t="s">
        <v>306</v>
      </c>
      <c r="B814" s="6">
        <v>44927</v>
      </c>
      <c r="C814" s="6">
        <v>44958</v>
      </c>
      <c r="D814" s="6">
        <v>44986</v>
      </c>
      <c r="E814" s="6">
        <v>45017</v>
      </c>
      <c r="F814" s="6">
        <v>45047</v>
      </c>
      <c r="G814" s="6">
        <v>45078</v>
      </c>
      <c r="H814" s="6">
        <v>45108</v>
      </c>
      <c r="I814" s="6">
        <v>45139</v>
      </c>
      <c r="J814" s="6">
        <v>45170</v>
      </c>
      <c r="K814" s="6">
        <v>45200</v>
      </c>
      <c r="L814" s="6">
        <v>45231</v>
      </c>
      <c r="M814" s="6">
        <v>45261</v>
      </c>
    </row>
    <row r="815" spans="1:13" hidden="1" x14ac:dyDescent="0.35">
      <c r="A815" s="2" t="s">
        <v>307</v>
      </c>
      <c r="B815" s="7"/>
      <c r="C815" s="7"/>
      <c r="D815" s="7"/>
      <c r="E815" s="7"/>
      <c r="F815" s="7"/>
      <c r="G815" s="7"/>
      <c r="H815" s="7"/>
      <c r="I815" s="7"/>
      <c r="J815" s="7"/>
      <c r="K815" s="7"/>
      <c r="L815" s="7"/>
      <c r="M815" s="7"/>
    </row>
    <row r="818" spans="1:13" ht="15" hidden="1" thickBot="1" x14ac:dyDescent="0.4"/>
    <row r="819" spans="1:13" ht="33" hidden="1" customHeight="1" thickBot="1" x14ac:dyDescent="0.4">
      <c r="A819" s="78" t="s">
        <v>261</v>
      </c>
      <c r="B819" s="79"/>
      <c r="C819" s="79"/>
      <c r="D819" s="79"/>
      <c r="E819" s="79"/>
      <c r="F819" s="79"/>
      <c r="G819" s="79"/>
      <c r="H819" s="79"/>
      <c r="I819" s="79"/>
      <c r="J819" s="79"/>
      <c r="K819" s="79"/>
      <c r="L819" s="79"/>
      <c r="M819" s="80"/>
    </row>
    <row r="820" spans="1:13" ht="15" hidden="1" thickBot="1" x14ac:dyDescent="0.4">
      <c r="A820" s="9" t="s">
        <v>306</v>
      </c>
      <c r="B820" s="6">
        <v>44927</v>
      </c>
      <c r="C820" s="6">
        <v>44958</v>
      </c>
      <c r="D820" s="6">
        <v>44986</v>
      </c>
      <c r="E820" s="6">
        <v>45017</v>
      </c>
      <c r="F820" s="6">
        <v>45047</v>
      </c>
      <c r="G820" s="6">
        <v>45078</v>
      </c>
      <c r="H820" s="6">
        <v>45108</v>
      </c>
      <c r="I820" s="6">
        <v>45139</v>
      </c>
      <c r="J820" s="6">
        <v>45170</v>
      </c>
      <c r="K820" s="6">
        <v>45200</v>
      </c>
      <c r="L820" s="6">
        <v>45231</v>
      </c>
      <c r="M820" s="6">
        <v>45261</v>
      </c>
    </row>
    <row r="821" spans="1:13" hidden="1" x14ac:dyDescent="0.35">
      <c r="A821" s="2" t="s">
        <v>144</v>
      </c>
      <c r="B821" s="7"/>
      <c r="C821" s="7"/>
      <c r="D821" s="7"/>
      <c r="E821" s="7"/>
      <c r="F821" s="7"/>
      <c r="G821" s="7"/>
      <c r="H821" s="7"/>
      <c r="I821" s="7"/>
      <c r="J821" s="7"/>
      <c r="K821" s="7"/>
      <c r="L821" s="7"/>
      <c r="M821" s="7"/>
    </row>
    <row r="822" spans="1:13" hidden="1" x14ac:dyDescent="0.35">
      <c r="B822" s="7"/>
      <c r="C822" s="7"/>
      <c r="D822" s="7"/>
      <c r="E822" s="7"/>
      <c r="F822" s="7"/>
      <c r="G822" s="7"/>
      <c r="H822" s="7"/>
      <c r="I822" s="7"/>
      <c r="J822" s="7"/>
      <c r="K822" s="7"/>
      <c r="L822" s="7"/>
      <c r="M822" s="7"/>
    </row>
    <row r="823" spans="1:13" hidden="1" x14ac:dyDescent="0.35">
      <c r="B823" s="7"/>
      <c r="C823" s="7"/>
      <c r="D823" s="7"/>
      <c r="E823" s="7"/>
      <c r="F823" s="7"/>
      <c r="G823" s="7"/>
      <c r="H823" s="7"/>
      <c r="I823" s="7"/>
      <c r="J823" s="7"/>
      <c r="K823" s="7"/>
      <c r="L823" s="7"/>
      <c r="M823" s="7"/>
    </row>
    <row r="824" spans="1:13" ht="15" hidden="1" thickBot="1" x14ac:dyDescent="0.4">
      <c r="B824" s="7"/>
      <c r="C824" s="7"/>
      <c r="D824" s="7"/>
      <c r="E824" s="7"/>
      <c r="F824" s="7"/>
      <c r="G824" s="7"/>
      <c r="H824" s="7"/>
      <c r="I824" s="7"/>
      <c r="J824" s="7"/>
      <c r="K824" s="7"/>
      <c r="L824" s="7"/>
      <c r="M824" s="7"/>
    </row>
    <row r="825" spans="1:13" ht="33" hidden="1" customHeight="1" thickBot="1" x14ac:dyDescent="0.4">
      <c r="A825" s="78" t="s">
        <v>261</v>
      </c>
      <c r="B825" s="79"/>
      <c r="C825" s="79"/>
      <c r="D825" s="79"/>
      <c r="E825" s="79"/>
      <c r="F825" s="79"/>
      <c r="G825" s="79"/>
      <c r="H825" s="79"/>
      <c r="I825" s="79"/>
      <c r="J825" s="79"/>
      <c r="K825" s="79"/>
      <c r="L825" s="79"/>
      <c r="M825" s="80"/>
    </row>
    <row r="826" spans="1:13" ht="15" hidden="1" thickBot="1" x14ac:dyDescent="0.4">
      <c r="A826" s="9" t="s">
        <v>306</v>
      </c>
      <c r="B826" s="6">
        <v>44927</v>
      </c>
      <c r="C826" s="6">
        <v>44958</v>
      </c>
      <c r="D826" s="6">
        <v>44986</v>
      </c>
      <c r="E826" s="6">
        <v>45017</v>
      </c>
      <c r="F826" s="6">
        <v>45047</v>
      </c>
      <c r="G826" s="6">
        <v>45078</v>
      </c>
      <c r="H826" s="6">
        <v>45108</v>
      </c>
      <c r="I826" s="6">
        <v>45139</v>
      </c>
      <c r="J826" s="6">
        <v>45170</v>
      </c>
      <c r="K826" s="6">
        <v>45200</v>
      </c>
      <c r="L826" s="6">
        <v>45231</v>
      </c>
      <c r="M826" s="6">
        <v>45261</v>
      </c>
    </row>
    <row r="827" spans="1:13" hidden="1" x14ac:dyDescent="0.35">
      <c r="A827" s="2" t="s">
        <v>145</v>
      </c>
      <c r="B827" s="7"/>
      <c r="C827" s="7"/>
      <c r="D827" s="7"/>
      <c r="E827" s="7"/>
      <c r="F827" s="7"/>
      <c r="G827" s="7"/>
      <c r="H827" s="7"/>
      <c r="I827" s="7"/>
      <c r="J827" s="7"/>
      <c r="K827" s="7"/>
      <c r="L827" s="7"/>
      <c r="M827" s="7"/>
    </row>
    <row r="830" spans="1:13" ht="15" hidden="1" thickBot="1" x14ac:dyDescent="0.4"/>
    <row r="831" spans="1:13" ht="33" hidden="1" customHeight="1" thickBot="1" x14ac:dyDescent="0.4">
      <c r="A831" s="78" t="s">
        <v>261</v>
      </c>
      <c r="B831" s="79"/>
      <c r="C831" s="79"/>
      <c r="D831" s="79"/>
      <c r="E831" s="79"/>
      <c r="F831" s="79"/>
      <c r="G831" s="79"/>
      <c r="H831" s="79"/>
      <c r="I831" s="79"/>
      <c r="J831" s="79"/>
      <c r="K831" s="79"/>
      <c r="L831" s="79"/>
      <c r="M831" s="80"/>
    </row>
    <row r="832" spans="1:13" ht="15" hidden="1" thickBot="1" x14ac:dyDescent="0.4">
      <c r="A832" s="9" t="s">
        <v>306</v>
      </c>
      <c r="B832" s="6">
        <v>44927</v>
      </c>
      <c r="C832" s="6">
        <v>44958</v>
      </c>
      <c r="D832" s="6">
        <v>44986</v>
      </c>
      <c r="E832" s="6">
        <v>45017</v>
      </c>
      <c r="F832" s="6">
        <v>45047</v>
      </c>
      <c r="G832" s="6">
        <v>45078</v>
      </c>
      <c r="H832" s="6">
        <v>45108</v>
      </c>
      <c r="I832" s="6">
        <v>45139</v>
      </c>
      <c r="J832" s="6">
        <v>45170</v>
      </c>
      <c r="K832" s="6">
        <v>45200</v>
      </c>
      <c r="L832" s="6">
        <v>45231</v>
      </c>
      <c r="M832" s="6">
        <v>45261</v>
      </c>
    </row>
    <row r="833" spans="1:13" hidden="1" x14ac:dyDescent="0.35">
      <c r="A833" s="2" t="s">
        <v>146</v>
      </c>
      <c r="B833" s="7"/>
      <c r="C833" s="7"/>
      <c r="D833" s="7"/>
      <c r="E833" s="7"/>
      <c r="F833" s="7"/>
      <c r="G833" s="7"/>
      <c r="H833" s="7"/>
      <c r="I833" s="7"/>
      <c r="J833" s="7"/>
      <c r="K833" s="7"/>
      <c r="L833" s="7"/>
      <c r="M833" s="7"/>
    </row>
    <row r="836" spans="1:13" ht="15" hidden="1" thickBot="1" x14ac:dyDescent="0.4"/>
    <row r="837" spans="1:13" ht="33" hidden="1" customHeight="1" thickBot="1" x14ac:dyDescent="0.4">
      <c r="A837" s="78" t="s">
        <v>261</v>
      </c>
      <c r="B837" s="79"/>
      <c r="C837" s="79"/>
      <c r="D837" s="79"/>
      <c r="E837" s="79"/>
      <c r="F837" s="79"/>
      <c r="G837" s="79"/>
      <c r="H837" s="79"/>
      <c r="I837" s="79"/>
      <c r="J837" s="79"/>
      <c r="K837" s="79"/>
      <c r="L837" s="79"/>
      <c r="M837" s="80"/>
    </row>
    <row r="838" spans="1:13" ht="15" hidden="1" thickBot="1" x14ac:dyDescent="0.4">
      <c r="A838" s="9" t="s">
        <v>306</v>
      </c>
      <c r="B838" s="6">
        <v>44927</v>
      </c>
      <c r="C838" s="6">
        <v>44958</v>
      </c>
      <c r="D838" s="6">
        <v>44986</v>
      </c>
      <c r="E838" s="6">
        <v>45017</v>
      </c>
      <c r="F838" s="6">
        <v>45047</v>
      </c>
      <c r="G838" s="6">
        <v>45078</v>
      </c>
      <c r="H838" s="6">
        <v>45108</v>
      </c>
      <c r="I838" s="6">
        <v>45139</v>
      </c>
      <c r="J838" s="6">
        <v>45170</v>
      </c>
      <c r="K838" s="6">
        <v>45200</v>
      </c>
      <c r="L838" s="6">
        <v>45231</v>
      </c>
      <c r="M838" s="6">
        <v>45261</v>
      </c>
    </row>
    <row r="839" spans="1:13" hidden="1" x14ac:dyDescent="0.35">
      <c r="A839" s="2" t="s">
        <v>147</v>
      </c>
      <c r="B839" s="7"/>
      <c r="C839" s="7"/>
      <c r="D839" s="7"/>
      <c r="E839" s="7"/>
      <c r="F839" s="7"/>
      <c r="G839" s="7"/>
      <c r="H839" s="7"/>
      <c r="I839" s="7"/>
      <c r="J839" s="7"/>
      <c r="K839" s="7"/>
      <c r="L839" s="7"/>
      <c r="M839" s="7"/>
    </row>
    <row r="842" spans="1:13" ht="15" hidden="1" thickBot="1" x14ac:dyDescent="0.4"/>
    <row r="843" spans="1:13" ht="33" hidden="1" customHeight="1" thickBot="1" x14ac:dyDescent="0.4">
      <c r="A843" s="78" t="s">
        <v>261</v>
      </c>
      <c r="B843" s="79"/>
      <c r="C843" s="79"/>
      <c r="D843" s="79"/>
      <c r="E843" s="79"/>
      <c r="F843" s="79"/>
      <c r="G843" s="79"/>
      <c r="H843" s="79"/>
      <c r="I843" s="79"/>
      <c r="J843" s="79"/>
      <c r="K843" s="79"/>
      <c r="L843" s="79"/>
      <c r="M843" s="80"/>
    </row>
    <row r="844" spans="1:13" ht="15" hidden="1" thickBot="1" x14ac:dyDescent="0.4">
      <c r="A844" s="9" t="s">
        <v>306</v>
      </c>
      <c r="B844" s="6">
        <v>44927</v>
      </c>
      <c r="C844" s="6">
        <v>44958</v>
      </c>
      <c r="D844" s="6">
        <v>44986</v>
      </c>
      <c r="E844" s="6">
        <v>45017</v>
      </c>
      <c r="F844" s="6">
        <v>45047</v>
      </c>
      <c r="G844" s="6">
        <v>45078</v>
      </c>
      <c r="H844" s="6">
        <v>45108</v>
      </c>
      <c r="I844" s="6">
        <v>45139</v>
      </c>
      <c r="J844" s="6">
        <v>45170</v>
      </c>
      <c r="K844" s="6">
        <v>45200</v>
      </c>
      <c r="L844" s="6">
        <v>45231</v>
      </c>
      <c r="M844" s="6">
        <v>45261</v>
      </c>
    </row>
    <row r="845" spans="1:13" hidden="1" x14ac:dyDescent="0.35">
      <c r="A845" s="2" t="s">
        <v>148</v>
      </c>
      <c r="B845" s="7">
        <v>0</v>
      </c>
      <c r="C845" s="7">
        <v>0</v>
      </c>
      <c r="D845" s="7">
        <v>0</v>
      </c>
      <c r="E845" s="7">
        <v>0</v>
      </c>
      <c r="F845" s="7">
        <v>0</v>
      </c>
      <c r="G845" s="7">
        <v>0</v>
      </c>
      <c r="H845" s="7">
        <v>0</v>
      </c>
      <c r="I845" s="7">
        <v>0</v>
      </c>
      <c r="J845" s="7">
        <v>0</v>
      </c>
      <c r="K845" s="7">
        <v>0</v>
      </c>
      <c r="L845" s="7">
        <v>0</v>
      </c>
      <c r="M845" s="7">
        <v>0</v>
      </c>
    </row>
    <row r="848" spans="1:13" ht="15" thickBot="1" x14ac:dyDescent="0.4"/>
    <row r="849" spans="1:13" ht="33" customHeight="1" thickBot="1" x14ac:dyDescent="0.4">
      <c r="A849" s="78" t="s">
        <v>261</v>
      </c>
      <c r="B849" s="79"/>
      <c r="C849" s="79"/>
      <c r="D849" s="79"/>
      <c r="E849" s="79"/>
      <c r="F849" s="79"/>
      <c r="G849" s="79"/>
      <c r="H849" s="79"/>
      <c r="I849" s="79"/>
      <c r="J849" s="79"/>
      <c r="K849" s="79"/>
      <c r="L849" s="79"/>
      <c r="M849" s="80"/>
    </row>
    <row r="850" spans="1:13" ht="15" thickBot="1" x14ac:dyDescent="0.4">
      <c r="A850" s="9" t="s">
        <v>306</v>
      </c>
      <c r="B850" s="6">
        <v>44927</v>
      </c>
      <c r="C850" s="6">
        <v>44958</v>
      </c>
      <c r="D850" s="6">
        <v>44986</v>
      </c>
      <c r="E850" s="6">
        <v>45017</v>
      </c>
      <c r="F850" s="6">
        <v>45047</v>
      </c>
      <c r="G850" s="6">
        <v>45078</v>
      </c>
      <c r="H850" s="6">
        <v>45108</v>
      </c>
      <c r="I850" s="6">
        <v>45139</v>
      </c>
      <c r="J850" s="6">
        <v>45170</v>
      </c>
      <c r="K850" s="6">
        <v>45200</v>
      </c>
      <c r="L850" s="6">
        <v>45231</v>
      </c>
      <c r="M850" s="6">
        <v>45261</v>
      </c>
    </row>
    <row r="851" spans="1:13" x14ac:dyDescent="0.35">
      <c r="A851" s="14" t="s">
        <v>149</v>
      </c>
      <c r="B851" s="13">
        <f>SUM(B852:B865)</f>
        <v>29639.621233333335</v>
      </c>
      <c r="C851" s="13">
        <f t="shared" ref="C851:M851" si="12">SUM(C852:C865)</f>
        <v>29639.621233333335</v>
      </c>
      <c r="D851" s="13">
        <f t="shared" si="12"/>
        <v>29639.621233333335</v>
      </c>
      <c r="E851" s="13">
        <f t="shared" si="12"/>
        <v>29639.621233333335</v>
      </c>
      <c r="F851" s="13">
        <f t="shared" si="12"/>
        <v>29639.621233333335</v>
      </c>
      <c r="G851" s="13">
        <f t="shared" si="12"/>
        <v>29639.621233333335</v>
      </c>
      <c r="H851" s="13">
        <f t="shared" si="12"/>
        <v>29639.621233333335</v>
      </c>
      <c r="I851" s="13">
        <f t="shared" si="12"/>
        <v>29639.621233333335</v>
      </c>
      <c r="J851" s="13">
        <f t="shared" si="12"/>
        <v>29639.621233333335</v>
      </c>
      <c r="K851" s="13">
        <f t="shared" si="12"/>
        <v>29639.621233333335</v>
      </c>
      <c r="L851" s="13">
        <f t="shared" si="12"/>
        <v>29639.621233333335</v>
      </c>
      <c r="M851" s="13">
        <f t="shared" si="12"/>
        <v>29639.621233333335</v>
      </c>
    </row>
    <row r="852" spans="1:13" x14ac:dyDescent="0.35">
      <c r="A852" s="2" t="s">
        <v>388</v>
      </c>
      <c r="B852" s="7">
        <v>12556.287900000001</v>
      </c>
      <c r="C852" s="7">
        <v>12556.287900000001</v>
      </c>
      <c r="D852" s="7">
        <v>12556.287900000001</v>
      </c>
      <c r="E852" s="7">
        <v>12556.287900000001</v>
      </c>
      <c r="F852" s="7">
        <v>12556.287900000001</v>
      </c>
      <c r="G852" s="7">
        <v>12556.287900000001</v>
      </c>
      <c r="H852" s="7">
        <v>12556.287900000001</v>
      </c>
      <c r="I852" s="7">
        <v>12556.287900000001</v>
      </c>
      <c r="J852" s="7">
        <v>12556.287900000001</v>
      </c>
      <c r="K852" s="7">
        <v>12556.287900000001</v>
      </c>
      <c r="L852" s="7">
        <v>12556.287900000001</v>
      </c>
      <c r="M852" s="7">
        <v>12556.287900000001</v>
      </c>
    </row>
    <row r="853" spans="1:13" x14ac:dyDescent="0.35">
      <c r="A853" s="5" t="s">
        <v>375</v>
      </c>
      <c r="B853" s="7">
        <v>2083.3333333333335</v>
      </c>
      <c r="C853" s="7">
        <v>2083.3333333333335</v>
      </c>
      <c r="D853" s="7">
        <v>2083.3333333333335</v>
      </c>
      <c r="E853" s="7">
        <v>2083.3333333333335</v>
      </c>
      <c r="F853" s="7">
        <v>2083.3333333333335</v>
      </c>
      <c r="G853" s="7">
        <v>2083.3333333333335</v>
      </c>
      <c r="H853" s="7">
        <v>2083.3333333333335</v>
      </c>
      <c r="I853" s="7">
        <v>2083.3333333333335</v>
      </c>
      <c r="J853" s="7">
        <v>2083.3333333333335</v>
      </c>
      <c r="K853" s="7">
        <v>2083.3333333333335</v>
      </c>
      <c r="L853" s="7">
        <v>2083.3333333333335</v>
      </c>
      <c r="M853" s="7">
        <v>2083.3333333333335</v>
      </c>
    </row>
    <row r="854" spans="1:13" x14ac:dyDescent="0.35">
      <c r="A854" s="5" t="s">
        <v>376</v>
      </c>
      <c r="B854" s="7">
        <v>1250</v>
      </c>
      <c r="C854" s="7">
        <v>1250</v>
      </c>
      <c r="D854" s="7">
        <v>1250</v>
      </c>
      <c r="E854" s="7">
        <v>1250</v>
      </c>
      <c r="F854" s="7">
        <v>1250</v>
      </c>
      <c r="G854" s="7">
        <v>1250</v>
      </c>
      <c r="H854" s="7">
        <v>1250</v>
      </c>
      <c r="I854" s="7">
        <v>1250</v>
      </c>
      <c r="J854" s="7">
        <v>1250</v>
      </c>
      <c r="K854" s="7">
        <v>1250</v>
      </c>
      <c r="L854" s="7">
        <v>1250</v>
      </c>
      <c r="M854" s="7">
        <v>1250</v>
      </c>
    </row>
    <row r="855" spans="1:13" x14ac:dyDescent="0.35">
      <c r="A855" s="5" t="s">
        <v>377</v>
      </c>
      <c r="B855" s="7">
        <v>1250</v>
      </c>
      <c r="C855" s="7">
        <v>1250</v>
      </c>
      <c r="D855" s="7">
        <v>1250</v>
      </c>
      <c r="E855" s="7">
        <v>1250</v>
      </c>
      <c r="F855" s="7">
        <v>1250</v>
      </c>
      <c r="G855" s="7">
        <v>1250</v>
      </c>
      <c r="H855" s="7">
        <v>1250</v>
      </c>
      <c r="I855" s="7">
        <v>1250</v>
      </c>
      <c r="J855" s="7">
        <v>1250</v>
      </c>
      <c r="K855" s="7">
        <v>1250</v>
      </c>
      <c r="L855" s="7">
        <v>1250</v>
      </c>
      <c r="M855" s="7">
        <v>1250</v>
      </c>
    </row>
    <row r="856" spans="1:13" x14ac:dyDescent="0.35">
      <c r="A856" s="5" t="s">
        <v>378</v>
      </c>
      <c r="B856" s="7">
        <v>1250</v>
      </c>
      <c r="C856" s="7">
        <v>1250</v>
      </c>
      <c r="D856" s="7">
        <v>1250</v>
      </c>
      <c r="E856" s="7">
        <v>1250</v>
      </c>
      <c r="F856" s="7">
        <v>1250</v>
      </c>
      <c r="G856" s="7">
        <v>1250</v>
      </c>
      <c r="H856" s="7">
        <v>1250</v>
      </c>
      <c r="I856" s="7">
        <v>1250</v>
      </c>
      <c r="J856" s="7">
        <v>1250</v>
      </c>
      <c r="K856" s="7">
        <v>1250</v>
      </c>
      <c r="L856" s="7">
        <v>1250</v>
      </c>
      <c r="M856" s="7">
        <v>1250</v>
      </c>
    </row>
    <row r="857" spans="1:13" x14ac:dyDescent="0.35">
      <c r="A857" s="5" t="s">
        <v>379</v>
      </c>
      <c r="B857" s="7">
        <v>1250</v>
      </c>
      <c r="C857" s="7">
        <v>1250</v>
      </c>
      <c r="D857" s="7">
        <v>1250</v>
      </c>
      <c r="E857" s="7">
        <v>1250</v>
      </c>
      <c r="F857" s="7">
        <v>1250</v>
      </c>
      <c r="G857" s="7">
        <v>1250</v>
      </c>
      <c r="H857" s="7">
        <v>1250</v>
      </c>
      <c r="I857" s="7">
        <v>1250</v>
      </c>
      <c r="J857" s="7">
        <v>1250</v>
      </c>
      <c r="K857" s="7">
        <v>1250</v>
      </c>
      <c r="L857" s="7">
        <v>1250</v>
      </c>
      <c r="M857" s="7">
        <v>1250</v>
      </c>
    </row>
    <row r="858" spans="1:13" x14ac:dyDescent="0.35">
      <c r="A858" s="5" t="s">
        <v>380</v>
      </c>
      <c r="B858" s="7">
        <v>1250</v>
      </c>
      <c r="C858" s="7">
        <v>1250</v>
      </c>
      <c r="D858" s="7">
        <v>1250</v>
      </c>
      <c r="E858" s="7">
        <v>1250</v>
      </c>
      <c r="F858" s="7">
        <v>1250</v>
      </c>
      <c r="G858" s="7">
        <v>1250</v>
      </c>
      <c r="H858" s="7">
        <v>1250</v>
      </c>
      <c r="I858" s="7">
        <v>1250</v>
      </c>
      <c r="J858" s="7">
        <v>1250</v>
      </c>
      <c r="K858" s="7">
        <v>1250</v>
      </c>
      <c r="L858" s="7">
        <v>1250</v>
      </c>
      <c r="M858" s="7">
        <v>1250</v>
      </c>
    </row>
    <row r="859" spans="1:13" x14ac:dyDescent="0.35">
      <c r="A859" s="5" t="s">
        <v>381</v>
      </c>
      <c r="B859" s="7">
        <v>1250</v>
      </c>
      <c r="C859" s="7">
        <v>1250</v>
      </c>
      <c r="D859" s="7">
        <v>1250</v>
      </c>
      <c r="E859" s="7">
        <v>1250</v>
      </c>
      <c r="F859" s="7">
        <v>1250</v>
      </c>
      <c r="G859" s="7">
        <v>1250</v>
      </c>
      <c r="H859" s="7">
        <v>1250</v>
      </c>
      <c r="I859" s="7">
        <v>1250</v>
      </c>
      <c r="J859" s="7">
        <v>1250</v>
      </c>
      <c r="K859" s="7">
        <v>1250</v>
      </c>
      <c r="L859" s="7">
        <v>1250</v>
      </c>
      <c r="M859" s="7">
        <v>1250</v>
      </c>
    </row>
    <row r="860" spans="1:13" x14ac:dyDescent="0.35">
      <c r="A860" s="5" t="s">
        <v>382</v>
      </c>
      <c r="B860" s="7">
        <v>1250</v>
      </c>
      <c r="C860" s="7">
        <v>1250</v>
      </c>
      <c r="D860" s="7">
        <v>1250</v>
      </c>
      <c r="E860" s="7">
        <v>1250</v>
      </c>
      <c r="F860" s="7">
        <v>1250</v>
      </c>
      <c r="G860" s="7">
        <v>1250</v>
      </c>
      <c r="H860" s="7">
        <v>1250</v>
      </c>
      <c r="I860" s="7">
        <v>1250</v>
      </c>
      <c r="J860" s="7">
        <v>1250</v>
      </c>
      <c r="K860" s="7">
        <v>1250</v>
      </c>
      <c r="L860" s="7">
        <v>1250</v>
      </c>
      <c r="M860" s="7">
        <v>1250</v>
      </c>
    </row>
    <row r="861" spans="1:13" x14ac:dyDescent="0.35">
      <c r="A861" s="5" t="s">
        <v>383</v>
      </c>
      <c r="B861" s="7">
        <v>1250</v>
      </c>
      <c r="C861" s="7">
        <v>1250</v>
      </c>
      <c r="D861" s="7">
        <v>1250</v>
      </c>
      <c r="E861" s="7">
        <v>1250</v>
      </c>
      <c r="F861" s="7">
        <v>1250</v>
      </c>
      <c r="G861" s="7">
        <v>1250</v>
      </c>
      <c r="H861" s="7">
        <v>1250</v>
      </c>
      <c r="I861" s="7">
        <v>1250</v>
      </c>
      <c r="J861" s="7">
        <v>1250</v>
      </c>
      <c r="K861" s="7">
        <v>1250</v>
      </c>
      <c r="L861" s="7">
        <v>1250</v>
      </c>
      <c r="M861" s="7">
        <v>1250</v>
      </c>
    </row>
    <row r="862" spans="1:13" x14ac:dyDescent="0.35">
      <c r="A862" s="5" t="s">
        <v>384</v>
      </c>
      <c r="B862" s="7">
        <v>1250</v>
      </c>
      <c r="C862" s="7">
        <v>1250</v>
      </c>
      <c r="D862" s="7">
        <v>1250</v>
      </c>
      <c r="E862" s="7">
        <v>1250</v>
      </c>
      <c r="F862" s="7">
        <v>1250</v>
      </c>
      <c r="G862" s="7">
        <v>1250</v>
      </c>
      <c r="H862" s="7">
        <v>1250</v>
      </c>
      <c r="I862" s="7">
        <v>1250</v>
      </c>
      <c r="J862" s="7">
        <v>1250</v>
      </c>
      <c r="K862" s="7">
        <v>1250</v>
      </c>
      <c r="L862" s="7">
        <v>1250</v>
      </c>
      <c r="M862" s="7">
        <v>1250</v>
      </c>
    </row>
    <row r="863" spans="1:13" x14ac:dyDescent="0.35">
      <c r="A863" s="5" t="s">
        <v>385</v>
      </c>
      <c r="B863" s="7">
        <v>1250</v>
      </c>
      <c r="C863" s="7">
        <v>1250</v>
      </c>
      <c r="D863" s="7">
        <v>1250</v>
      </c>
      <c r="E863" s="7">
        <v>1250</v>
      </c>
      <c r="F863" s="7">
        <v>1250</v>
      </c>
      <c r="G863" s="7">
        <v>1250</v>
      </c>
      <c r="H863" s="7">
        <v>1250</v>
      </c>
      <c r="I863" s="7">
        <v>1250</v>
      </c>
      <c r="J863" s="7">
        <v>1250</v>
      </c>
      <c r="K863" s="7">
        <v>1250</v>
      </c>
      <c r="L863" s="7">
        <v>1250</v>
      </c>
      <c r="M863" s="7">
        <v>1250</v>
      </c>
    </row>
    <row r="864" spans="1:13" x14ac:dyDescent="0.35">
      <c r="A864" s="5" t="s">
        <v>386</v>
      </c>
      <c r="B864" s="7">
        <v>1250</v>
      </c>
      <c r="C864" s="7">
        <v>1250</v>
      </c>
      <c r="D864" s="7">
        <v>1250</v>
      </c>
      <c r="E864" s="7">
        <v>1250</v>
      </c>
      <c r="F864" s="7">
        <v>1250</v>
      </c>
      <c r="G864" s="7">
        <v>1250</v>
      </c>
      <c r="H864" s="7">
        <v>1250</v>
      </c>
      <c r="I864" s="7">
        <v>1250</v>
      </c>
      <c r="J864" s="7">
        <v>1250</v>
      </c>
      <c r="K864" s="7">
        <v>1250</v>
      </c>
      <c r="L864" s="7">
        <v>1250</v>
      </c>
      <c r="M864" s="7">
        <v>1250</v>
      </c>
    </row>
    <row r="865" spans="1:13" x14ac:dyDescent="0.35">
      <c r="A865" s="5" t="s">
        <v>387</v>
      </c>
      <c r="B865" s="7">
        <v>1250</v>
      </c>
      <c r="C865" s="7">
        <v>1250</v>
      </c>
      <c r="D865" s="7">
        <v>1250</v>
      </c>
      <c r="E865" s="7">
        <v>1250</v>
      </c>
      <c r="F865" s="7">
        <v>1250</v>
      </c>
      <c r="G865" s="7">
        <v>1250</v>
      </c>
      <c r="H865" s="7">
        <v>1250</v>
      </c>
      <c r="I865" s="7">
        <v>1250</v>
      </c>
      <c r="J865" s="7">
        <v>1250</v>
      </c>
      <c r="K865" s="7">
        <v>1250</v>
      </c>
      <c r="L865" s="7">
        <v>1250</v>
      </c>
      <c r="M865" s="7">
        <v>1250</v>
      </c>
    </row>
    <row r="866" spans="1:13" x14ac:dyDescent="0.35">
      <c r="A866" s="5"/>
      <c r="B866" s="7"/>
      <c r="C866" s="7"/>
      <c r="D866" s="7"/>
      <c r="E866" s="7"/>
      <c r="F866" s="7"/>
      <c r="G866" s="7"/>
      <c r="H866" s="7"/>
      <c r="I866" s="7"/>
      <c r="J866" s="7"/>
      <c r="K866" s="7"/>
      <c r="L866" s="7"/>
      <c r="M866" s="7"/>
    </row>
    <row r="867" spans="1:13" x14ac:dyDescent="0.35">
      <c r="A867" s="5"/>
      <c r="B867" s="7"/>
      <c r="C867" s="7"/>
      <c r="D867" s="7"/>
      <c r="E867" s="7"/>
      <c r="F867" s="7"/>
      <c r="G867" s="7"/>
      <c r="H867" s="7"/>
      <c r="I867" s="7"/>
      <c r="J867" s="7"/>
      <c r="K867" s="7"/>
      <c r="L867" s="7"/>
      <c r="M867" s="7"/>
    </row>
    <row r="868" spans="1:13" x14ac:dyDescent="0.35">
      <c r="A868" s="5"/>
      <c r="B868" s="7"/>
      <c r="C868" s="7"/>
      <c r="D868" s="7"/>
      <c r="E868" s="7"/>
      <c r="F868" s="7"/>
      <c r="G868" s="7"/>
      <c r="H868" s="7"/>
      <c r="I868" s="7"/>
      <c r="J868" s="7"/>
      <c r="K868" s="7"/>
      <c r="L868" s="7"/>
      <c r="M868" s="7"/>
    </row>
    <row r="869" spans="1:13" ht="33" hidden="1" customHeight="1" thickBot="1" x14ac:dyDescent="0.4">
      <c r="A869" s="78" t="s">
        <v>261</v>
      </c>
      <c r="B869" s="79"/>
      <c r="C869" s="79"/>
      <c r="D869" s="79"/>
      <c r="E869" s="79"/>
      <c r="F869" s="79"/>
      <c r="G869" s="79"/>
      <c r="H869" s="79"/>
      <c r="I869" s="79"/>
      <c r="J869" s="79"/>
      <c r="K869" s="79"/>
      <c r="L869" s="79"/>
      <c r="M869" s="80"/>
    </row>
    <row r="870" spans="1:13" ht="15" hidden="1" thickBot="1" x14ac:dyDescent="0.4">
      <c r="A870" s="9" t="s">
        <v>306</v>
      </c>
      <c r="B870" s="6">
        <v>44927</v>
      </c>
      <c r="C870" s="6">
        <v>44958</v>
      </c>
      <c r="D870" s="6">
        <v>44986</v>
      </c>
      <c r="E870" s="6">
        <v>45017</v>
      </c>
      <c r="F870" s="6">
        <v>45047</v>
      </c>
      <c r="G870" s="6">
        <v>45078</v>
      </c>
      <c r="H870" s="6">
        <v>45108</v>
      </c>
      <c r="I870" s="6">
        <v>45139</v>
      </c>
      <c r="J870" s="6">
        <v>45170</v>
      </c>
      <c r="K870" s="6">
        <v>45200</v>
      </c>
      <c r="L870" s="6">
        <v>45231</v>
      </c>
      <c r="M870" s="6">
        <v>45261</v>
      </c>
    </row>
    <row r="871" spans="1:13" hidden="1" x14ac:dyDescent="0.35">
      <c r="A871" s="2" t="s">
        <v>150</v>
      </c>
      <c r="B871" s="7"/>
      <c r="C871" s="7"/>
      <c r="D871" s="7"/>
      <c r="E871" s="7"/>
      <c r="F871" s="7"/>
      <c r="G871" s="7"/>
      <c r="H871" s="7"/>
      <c r="I871" s="7"/>
      <c r="J871" s="7"/>
      <c r="K871" s="7"/>
      <c r="L871" s="7"/>
      <c r="M871" s="7"/>
    </row>
    <row r="874" spans="1:13" ht="15" hidden="1" thickBot="1" x14ac:dyDescent="0.4"/>
    <row r="875" spans="1:13" ht="33" hidden="1" customHeight="1" thickBot="1" x14ac:dyDescent="0.4">
      <c r="A875" s="78" t="s">
        <v>261</v>
      </c>
      <c r="B875" s="79"/>
      <c r="C875" s="79"/>
      <c r="D875" s="79"/>
      <c r="E875" s="79"/>
      <c r="F875" s="79"/>
      <c r="G875" s="79"/>
      <c r="H875" s="79"/>
      <c r="I875" s="79"/>
      <c r="J875" s="79"/>
      <c r="K875" s="79"/>
      <c r="L875" s="79"/>
      <c r="M875" s="80"/>
    </row>
    <row r="876" spans="1:13" ht="15" hidden="1" thickBot="1" x14ac:dyDescent="0.4">
      <c r="A876" s="9" t="s">
        <v>306</v>
      </c>
      <c r="B876" s="6">
        <v>44927</v>
      </c>
      <c r="C876" s="6">
        <v>44958</v>
      </c>
      <c r="D876" s="6">
        <v>44986</v>
      </c>
      <c r="E876" s="6">
        <v>45017</v>
      </c>
      <c r="F876" s="6">
        <v>45047</v>
      </c>
      <c r="G876" s="6">
        <v>45078</v>
      </c>
      <c r="H876" s="6">
        <v>45108</v>
      </c>
      <c r="I876" s="6">
        <v>45139</v>
      </c>
      <c r="J876" s="6">
        <v>45170</v>
      </c>
      <c r="K876" s="6">
        <v>45200</v>
      </c>
      <c r="L876" s="6">
        <v>45231</v>
      </c>
      <c r="M876" s="6">
        <v>45261</v>
      </c>
    </row>
    <row r="877" spans="1:13" hidden="1" x14ac:dyDescent="0.35">
      <c r="A877" s="2" t="s">
        <v>151</v>
      </c>
      <c r="B877" s="7">
        <v>0</v>
      </c>
      <c r="C877" s="7">
        <v>0</v>
      </c>
      <c r="D877" s="7">
        <v>0</v>
      </c>
      <c r="E877" s="7">
        <v>0</v>
      </c>
      <c r="F877" s="7">
        <v>0</v>
      </c>
      <c r="G877" s="7">
        <v>0</v>
      </c>
      <c r="H877" s="7">
        <v>0</v>
      </c>
      <c r="I877" s="7">
        <v>0</v>
      </c>
      <c r="J877" s="7">
        <v>0</v>
      </c>
      <c r="K877" s="7">
        <v>0</v>
      </c>
      <c r="L877" s="7">
        <v>0</v>
      </c>
      <c r="M877" s="7">
        <v>0</v>
      </c>
    </row>
    <row r="880" spans="1:13" ht="15" hidden="1" thickBot="1" x14ac:dyDescent="0.4"/>
    <row r="881" spans="1:13" ht="33" hidden="1" customHeight="1" thickBot="1" x14ac:dyDescent="0.4">
      <c r="A881" s="78" t="s">
        <v>261</v>
      </c>
      <c r="B881" s="79"/>
      <c r="C881" s="79"/>
      <c r="D881" s="79"/>
      <c r="E881" s="79"/>
      <c r="F881" s="79"/>
      <c r="G881" s="79"/>
      <c r="H881" s="79"/>
      <c r="I881" s="79"/>
      <c r="J881" s="79"/>
      <c r="K881" s="79"/>
      <c r="L881" s="79"/>
      <c r="M881" s="80"/>
    </row>
    <row r="882" spans="1:13" ht="15" hidden="1" thickBot="1" x14ac:dyDescent="0.4">
      <c r="A882" s="9" t="s">
        <v>269</v>
      </c>
      <c r="B882" s="6">
        <v>44927</v>
      </c>
      <c r="C882" s="6">
        <v>44958</v>
      </c>
      <c r="D882" s="6">
        <v>44986</v>
      </c>
      <c r="E882" s="6">
        <v>45017</v>
      </c>
      <c r="F882" s="6">
        <v>45047</v>
      </c>
      <c r="G882" s="6">
        <v>45078</v>
      </c>
      <c r="H882" s="6">
        <v>45108</v>
      </c>
      <c r="I882" s="6">
        <v>45139</v>
      </c>
      <c r="J882" s="6">
        <v>45170</v>
      </c>
      <c r="K882" s="6">
        <v>45200</v>
      </c>
      <c r="L882" s="6">
        <v>45231</v>
      </c>
      <c r="M882" s="6">
        <v>45261</v>
      </c>
    </row>
    <row r="883" spans="1:13" hidden="1" x14ac:dyDescent="0.35">
      <c r="A883" s="5" t="s">
        <v>153</v>
      </c>
      <c r="B883" s="7">
        <v>0</v>
      </c>
      <c r="C883" s="7">
        <v>0</v>
      </c>
      <c r="D883" s="7">
        <v>0</v>
      </c>
      <c r="E883" s="7">
        <v>0</v>
      </c>
      <c r="F883" s="7">
        <v>0</v>
      </c>
      <c r="G883" s="7">
        <v>0</v>
      </c>
      <c r="H883" s="7">
        <v>0</v>
      </c>
      <c r="I883" s="7">
        <v>0</v>
      </c>
      <c r="J883" s="7">
        <v>0</v>
      </c>
      <c r="K883" s="7">
        <v>0</v>
      </c>
      <c r="L883" s="7">
        <v>0</v>
      </c>
      <c r="M883" s="7">
        <v>0</v>
      </c>
    </row>
    <row r="886" spans="1:13" ht="15" hidden="1" thickBot="1" x14ac:dyDescent="0.4"/>
    <row r="887" spans="1:13" ht="33" hidden="1" customHeight="1" thickBot="1" x14ac:dyDescent="0.4">
      <c r="A887" s="78" t="s">
        <v>261</v>
      </c>
      <c r="B887" s="79"/>
      <c r="C887" s="79"/>
      <c r="D887" s="79"/>
      <c r="E887" s="79"/>
      <c r="F887" s="79"/>
      <c r="G887" s="79"/>
      <c r="H887" s="79"/>
      <c r="I887" s="79"/>
      <c r="J887" s="79"/>
      <c r="K887" s="79"/>
      <c r="L887" s="79"/>
      <c r="M887" s="80"/>
    </row>
    <row r="888" spans="1:13" ht="15" hidden="1" thickBot="1" x14ac:dyDescent="0.4">
      <c r="A888" s="9" t="s">
        <v>308</v>
      </c>
      <c r="B888" s="6">
        <v>44927</v>
      </c>
      <c r="C888" s="6">
        <v>44958</v>
      </c>
      <c r="D888" s="6">
        <v>44986</v>
      </c>
      <c r="E888" s="6">
        <v>45017</v>
      </c>
      <c r="F888" s="6">
        <v>45047</v>
      </c>
      <c r="G888" s="6">
        <v>45078</v>
      </c>
      <c r="H888" s="6">
        <v>45108</v>
      </c>
      <c r="I888" s="6">
        <v>45139</v>
      </c>
      <c r="J888" s="6">
        <v>45170</v>
      </c>
      <c r="K888" s="6">
        <v>45200</v>
      </c>
      <c r="L888" s="6">
        <v>45231</v>
      </c>
      <c r="M888" s="6">
        <v>45261</v>
      </c>
    </row>
    <row r="889" spans="1:13" hidden="1" x14ac:dyDescent="0.35">
      <c r="A889" s="5" t="s">
        <v>155</v>
      </c>
      <c r="B889" s="7"/>
      <c r="C889" s="7"/>
      <c r="D889" s="7"/>
      <c r="E889" s="7"/>
      <c r="F889" s="7"/>
      <c r="G889" s="7"/>
      <c r="H889" s="7"/>
      <c r="I889" s="7"/>
      <c r="J889" s="7"/>
      <c r="K889" s="7"/>
      <c r="L889" s="7"/>
      <c r="M889" s="7">
        <v>0</v>
      </c>
    </row>
    <row r="892" spans="1:13" ht="15" hidden="1" thickBot="1" x14ac:dyDescent="0.4"/>
    <row r="893" spans="1:13" ht="33" hidden="1" customHeight="1" thickBot="1" x14ac:dyDescent="0.4">
      <c r="A893" s="78" t="s">
        <v>261</v>
      </c>
      <c r="B893" s="79"/>
      <c r="C893" s="79"/>
      <c r="D893" s="79"/>
      <c r="E893" s="79"/>
      <c r="F893" s="79"/>
      <c r="G893" s="79"/>
      <c r="H893" s="79"/>
      <c r="I893" s="79"/>
      <c r="J893" s="79"/>
      <c r="K893" s="79"/>
      <c r="L893" s="79"/>
      <c r="M893" s="80"/>
    </row>
    <row r="894" spans="1:13" ht="15" hidden="1" thickBot="1" x14ac:dyDescent="0.4">
      <c r="A894" s="9" t="s">
        <v>308</v>
      </c>
      <c r="B894" s="6">
        <v>44927</v>
      </c>
      <c r="C894" s="6">
        <v>44958</v>
      </c>
      <c r="D894" s="6">
        <v>44986</v>
      </c>
      <c r="E894" s="6">
        <v>45017</v>
      </c>
      <c r="F894" s="6">
        <v>45047</v>
      </c>
      <c r="G894" s="6">
        <v>45078</v>
      </c>
      <c r="H894" s="6">
        <v>45108</v>
      </c>
      <c r="I894" s="6">
        <v>45139</v>
      </c>
      <c r="J894" s="6">
        <v>45170</v>
      </c>
      <c r="K894" s="6">
        <v>45200</v>
      </c>
      <c r="L894" s="6">
        <v>45231</v>
      </c>
      <c r="M894" s="6">
        <v>45261</v>
      </c>
    </row>
    <row r="895" spans="1:13" hidden="1" x14ac:dyDescent="0.35">
      <c r="A895" s="21" t="s">
        <v>156</v>
      </c>
      <c r="B895" s="55">
        <v>0</v>
      </c>
      <c r="C895" s="55">
        <v>0</v>
      </c>
      <c r="D895" s="55">
        <v>0</v>
      </c>
      <c r="E895" s="55">
        <v>0</v>
      </c>
      <c r="F895" s="55">
        <v>0</v>
      </c>
      <c r="G895" s="55">
        <v>0</v>
      </c>
      <c r="H895" s="55">
        <v>0</v>
      </c>
      <c r="I895" s="55">
        <v>0</v>
      </c>
      <c r="J895" s="55">
        <v>0</v>
      </c>
      <c r="K895" s="55">
        <v>0</v>
      </c>
      <c r="L895" s="55">
        <v>0</v>
      </c>
      <c r="M895" s="55">
        <v>0</v>
      </c>
    </row>
    <row r="896" spans="1:13" hidden="1" x14ac:dyDescent="0.35">
      <c r="A896" s="5" t="s">
        <v>389</v>
      </c>
      <c r="B896" s="56">
        <v>0</v>
      </c>
      <c r="C896" s="56">
        <v>0</v>
      </c>
      <c r="D896" s="56">
        <v>0</v>
      </c>
      <c r="E896" s="56">
        <v>0</v>
      </c>
      <c r="F896" s="56">
        <v>0</v>
      </c>
      <c r="G896" s="56">
        <v>0</v>
      </c>
      <c r="H896" s="56">
        <v>0</v>
      </c>
      <c r="I896" s="56">
        <v>0</v>
      </c>
      <c r="J896" s="56">
        <v>0</v>
      </c>
      <c r="K896" s="56">
        <v>0</v>
      </c>
      <c r="L896" s="56">
        <v>0</v>
      </c>
      <c r="M896" s="56">
        <v>0</v>
      </c>
    </row>
    <row r="897" spans="1:13" hidden="1" x14ac:dyDescent="0.35">
      <c r="A897" s="5" t="s">
        <v>375</v>
      </c>
      <c r="B897" s="56">
        <v>0</v>
      </c>
      <c r="C897" s="56">
        <v>0</v>
      </c>
      <c r="D897" s="56">
        <v>0</v>
      </c>
      <c r="E897" s="56">
        <v>0</v>
      </c>
      <c r="F897" s="56">
        <v>0</v>
      </c>
      <c r="G897" s="56">
        <v>0</v>
      </c>
      <c r="H897" s="56">
        <v>0</v>
      </c>
      <c r="I897" s="56">
        <v>0</v>
      </c>
      <c r="J897" s="56">
        <v>0</v>
      </c>
      <c r="K897" s="56">
        <v>0</v>
      </c>
      <c r="L897" s="56">
        <v>0</v>
      </c>
      <c r="M897" s="56">
        <v>0</v>
      </c>
    </row>
    <row r="898" spans="1:13" hidden="1" x14ac:dyDescent="0.35">
      <c r="A898" s="5" t="s">
        <v>376</v>
      </c>
      <c r="B898" s="56">
        <v>0</v>
      </c>
      <c r="C898" s="56">
        <v>0</v>
      </c>
      <c r="D898" s="56">
        <v>0</v>
      </c>
      <c r="E898" s="56">
        <v>0</v>
      </c>
      <c r="F898" s="56">
        <v>0</v>
      </c>
      <c r="G898" s="56">
        <v>0</v>
      </c>
      <c r="H898" s="56">
        <v>0</v>
      </c>
      <c r="I898" s="56">
        <v>0</v>
      </c>
      <c r="J898" s="56">
        <v>0</v>
      </c>
      <c r="K898" s="56">
        <v>0</v>
      </c>
      <c r="L898" s="56">
        <v>0</v>
      </c>
      <c r="M898" s="56">
        <v>0</v>
      </c>
    </row>
    <row r="899" spans="1:13" hidden="1" x14ac:dyDescent="0.35">
      <c r="A899" s="56" t="s">
        <v>377</v>
      </c>
      <c r="B899" s="56">
        <v>0</v>
      </c>
      <c r="C899" s="56">
        <v>0</v>
      </c>
      <c r="D899" s="56">
        <v>0</v>
      </c>
      <c r="E899" s="56">
        <v>0</v>
      </c>
      <c r="F899" s="56">
        <v>0</v>
      </c>
      <c r="G899" s="56">
        <v>0</v>
      </c>
      <c r="H899" s="56">
        <v>0</v>
      </c>
      <c r="I899" s="56">
        <v>0</v>
      </c>
      <c r="J899" s="56">
        <v>0</v>
      </c>
      <c r="K899" s="56">
        <v>0</v>
      </c>
      <c r="L899" s="56">
        <v>0</v>
      </c>
      <c r="M899" s="56">
        <v>0</v>
      </c>
    </row>
    <row r="900" spans="1:13" hidden="1" x14ac:dyDescent="0.35">
      <c r="A900" s="5" t="s">
        <v>378</v>
      </c>
      <c r="B900" s="56">
        <v>0</v>
      </c>
      <c r="C900" s="56">
        <v>0</v>
      </c>
      <c r="D900" s="56">
        <v>0</v>
      </c>
      <c r="E900" s="56">
        <v>0</v>
      </c>
      <c r="F900" s="56">
        <v>0</v>
      </c>
      <c r="G900" s="56">
        <v>0</v>
      </c>
      <c r="H900" s="56">
        <v>0</v>
      </c>
      <c r="I900" s="56">
        <v>0</v>
      </c>
      <c r="J900" s="56">
        <v>0</v>
      </c>
      <c r="K900" s="56">
        <v>0</v>
      </c>
      <c r="L900" s="56">
        <v>0</v>
      </c>
      <c r="M900" s="56">
        <v>0</v>
      </c>
    </row>
    <row r="901" spans="1:13" hidden="1" x14ac:dyDescent="0.35">
      <c r="A901" s="5" t="s">
        <v>379</v>
      </c>
      <c r="B901" s="56">
        <v>0</v>
      </c>
      <c r="C901" s="56">
        <v>0</v>
      </c>
      <c r="D901" s="56">
        <v>0</v>
      </c>
      <c r="E901" s="56">
        <v>0</v>
      </c>
      <c r="F901" s="56">
        <v>0</v>
      </c>
      <c r="G901" s="56">
        <v>0</v>
      </c>
      <c r="H901" s="56">
        <v>0</v>
      </c>
      <c r="I901" s="56">
        <v>0</v>
      </c>
      <c r="J901" s="56">
        <v>0</v>
      </c>
      <c r="K901" s="56">
        <v>0</v>
      </c>
      <c r="L901" s="56">
        <v>0</v>
      </c>
      <c r="M901" s="56">
        <v>0</v>
      </c>
    </row>
    <row r="902" spans="1:13" hidden="1" x14ac:dyDescent="0.35">
      <c r="A902" s="5" t="s">
        <v>380</v>
      </c>
      <c r="B902" s="56">
        <v>0</v>
      </c>
      <c r="C902" s="56">
        <v>0</v>
      </c>
      <c r="D902" s="56">
        <v>0</v>
      </c>
      <c r="E902" s="56">
        <v>0</v>
      </c>
      <c r="F902" s="56">
        <v>0</v>
      </c>
      <c r="G902" s="56">
        <v>0</v>
      </c>
      <c r="H902" s="56">
        <v>0</v>
      </c>
      <c r="I902" s="56">
        <v>0</v>
      </c>
      <c r="J902" s="56">
        <v>0</v>
      </c>
      <c r="K902" s="56">
        <v>0</v>
      </c>
      <c r="L902" s="56">
        <v>0</v>
      </c>
      <c r="M902" s="56">
        <v>0</v>
      </c>
    </row>
    <row r="903" spans="1:13" hidden="1" x14ac:dyDescent="0.35">
      <c r="A903" s="5" t="s">
        <v>381</v>
      </c>
      <c r="B903" s="56">
        <v>0</v>
      </c>
      <c r="C903" s="56">
        <v>0</v>
      </c>
      <c r="D903" s="56">
        <v>0</v>
      </c>
      <c r="E903" s="56">
        <v>0</v>
      </c>
      <c r="F903" s="56">
        <v>0</v>
      </c>
      <c r="G903" s="56">
        <v>0</v>
      </c>
      <c r="H903" s="56">
        <v>0</v>
      </c>
      <c r="I903" s="56">
        <v>0</v>
      </c>
      <c r="J903" s="56">
        <v>0</v>
      </c>
      <c r="K903" s="56">
        <v>0</v>
      </c>
      <c r="L903" s="56">
        <v>0</v>
      </c>
      <c r="M903" s="56">
        <v>0</v>
      </c>
    </row>
    <row r="904" spans="1:13" hidden="1" x14ac:dyDescent="0.35">
      <c r="A904" s="5" t="s">
        <v>382</v>
      </c>
      <c r="B904" s="56">
        <v>0</v>
      </c>
      <c r="C904" s="56">
        <v>0</v>
      </c>
      <c r="D904" s="56">
        <v>0</v>
      </c>
      <c r="E904" s="56">
        <v>0</v>
      </c>
      <c r="F904" s="56">
        <v>0</v>
      </c>
      <c r="G904" s="56">
        <v>0</v>
      </c>
      <c r="H904" s="56">
        <v>0</v>
      </c>
      <c r="I904" s="56">
        <v>0</v>
      </c>
      <c r="J904" s="56">
        <v>0</v>
      </c>
      <c r="K904" s="56">
        <v>0</v>
      </c>
      <c r="L904" s="56">
        <v>0</v>
      </c>
      <c r="M904" s="56">
        <v>0</v>
      </c>
    </row>
    <row r="905" spans="1:13" hidden="1" x14ac:dyDescent="0.35">
      <c r="A905" s="5" t="s">
        <v>383</v>
      </c>
      <c r="B905" s="56">
        <v>0</v>
      </c>
      <c r="C905" s="56">
        <v>0</v>
      </c>
      <c r="D905" s="56">
        <v>0</v>
      </c>
      <c r="E905" s="56">
        <v>0</v>
      </c>
      <c r="F905" s="56">
        <v>0</v>
      </c>
      <c r="G905" s="56">
        <v>0</v>
      </c>
      <c r="H905" s="56">
        <v>0</v>
      </c>
      <c r="I905" s="56">
        <v>0</v>
      </c>
      <c r="J905" s="56">
        <v>0</v>
      </c>
      <c r="K905" s="56">
        <v>0</v>
      </c>
      <c r="L905" s="56">
        <v>0</v>
      </c>
      <c r="M905" s="56">
        <v>0</v>
      </c>
    </row>
    <row r="906" spans="1:13" hidden="1" x14ac:dyDescent="0.35">
      <c r="A906" s="5" t="s">
        <v>384</v>
      </c>
      <c r="B906" s="56">
        <v>0</v>
      </c>
      <c r="C906" s="56">
        <v>0</v>
      </c>
      <c r="D906" s="56">
        <v>0</v>
      </c>
      <c r="E906" s="56">
        <v>0</v>
      </c>
      <c r="F906" s="56">
        <v>0</v>
      </c>
      <c r="G906" s="56">
        <v>0</v>
      </c>
      <c r="H906" s="56">
        <v>0</v>
      </c>
      <c r="I906" s="56">
        <v>0</v>
      </c>
      <c r="J906" s="56">
        <v>0</v>
      </c>
      <c r="K906" s="56">
        <v>0</v>
      </c>
      <c r="L906" s="56">
        <v>0</v>
      </c>
      <c r="M906" s="56">
        <v>0</v>
      </c>
    </row>
    <row r="907" spans="1:13" hidden="1" x14ac:dyDescent="0.35">
      <c r="A907" s="5" t="s">
        <v>385</v>
      </c>
      <c r="B907" s="56">
        <v>0</v>
      </c>
      <c r="C907" s="56">
        <v>0</v>
      </c>
      <c r="D907" s="56">
        <v>0</v>
      </c>
      <c r="E907" s="56">
        <v>0</v>
      </c>
      <c r="F907" s="56">
        <v>0</v>
      </c>
      <c r="G907" s="56">
        <v>0</v>
      </c>
      <c r="H907" s="56">
        <v>0</v>
      </c>
      <c r="I907" s="56">
        <v>0</v>
      </c>
      <c r="J907" s="56">
        <v>0</v>
      </c>
      <c r="K907" s="56">
        <v>0</v>
      </c>
      <c r="L907" s="56">
        <v>0</v>
      </c>
      <c r="M907" s="56">
        <v>0</v>
      </c>
    </row>
    <row r="908" spans="1:13" hidden="1" x14ac:dyDescent="0.35">
      <c r="A908" s="5" t="s">
        <v>386</v>
      </c>
      <c r="B908" s="56">
        <v>0</v>
      </c>
      <c r="C908" s="56">
        <v>0</v>
      </c>
      <c r="D908" s="56">
        <v>0</v>
      </c>
      <c r="E908" s="56">
        <v>0</v>
      </c>
      <c r="F908" s="56">
        <v>0</v>
      </c>
      <c r="G908" s="56">
        <v>0</v>
      </c>
      <c r="H908" s="56">
        <v>0</v>
      </c>
      <c r="I908" s="56">
        <v>0</v>
      </c>
      <c r="J908" s="56">
        <v>0</v>
      </c>
      <c r="K908" s="56">
        <v>0</v>
      </c>
      <c r="L908" s="56">
        <v>0</v>
      </c>
      <c r="M908" s="56">
        <v>0</v>
      </c>
    </row>
    <row r="909" spans="1:13" hidden="1" x14ac:dyDescent="0.35">
      <c r="A909" s="5" t="s">
        <v>387</v>
      </c>
      <c r="B909" s="56">
        <v>0</v>
      </c>
      <c r="C909" s="56">
        <v>0</v>
      </c>
      <c r="D909" s="56">
        <v>0</v>
      </c>
      <c r="E909" s="56">
        <v>0</v>
      </c>
      <c r="F909" s="56">
        <v>0</v>
      </c>
      <c r="G909" s="56">
        <v>0</v>
      </c>
      <c r="H909" s="56">
        <v>0</v>
      </c>
      <c r="I909" s="56">
        <v>0</v>
      </c>
      <c r="J909" s="56">
        <v>0</v>
      </c>
      <c r="K909" s="56">
        <v>0</v>
      </c>
      <c r="L909" s="56">
        <v>0</v>
      </c>
      <c r="M909" s="56">
        <v>0</v>
      </c>
    </row>
    <row r="910" spans="1:13" hidden="1" x14ac:dyDescent="0.35">
      <c r="A910" s="5"/>
      <c r="B910" s="56"/>
      <c r="C910" s="56"/>
      <c r="D910" s="56"/>
      <c r="E910" s="56"/>
      <c r="F910" s="56"/>
      <c r="G910" s="56"/>
      <c r="H910" s="56"/>
      <c r="I910" s="56"/>
      <c r="J910" s="56"/>
      <c r="K910" s="56"/>
      <c r="L910" s="56"/>
      <c r="M910" s="56"/>
    </row>
    <row r="911" spans="1:13" ht="15" hidden="1" thickBot="1" x14ac:dyDescent="0.4">
      <c r="A911" s="5"/>
      <c r="B911" s="56"/>
      <c r="C911" s="56"/>
      <c r="D911" s="56"/>
      <c r="E911" s="56"/>
      <c r="F911" s="56"/>
      <c r="G911" s="56"/>
      <c r="H911" s="56"/>
      <c r="I911" s="56"/>
      <c r="J911" s="56"/>
      <c r="K911" s="56"/>
      <c r="L911" s="56"/>
      <c r="M911" s="56"/>
    </row>
    <row r="912" spans="1:13" ht="33" hidden="1" customHeight="1" thickBot="1" x14ac:dyDescent="0.4">
      <c r="A912" s="81" t="s">
        <v>321</v>
      </c>
      <c r="B912" s="82"/>
      <c r="C912" s="82"/>
      <c r="D912" s="82"/>
      <c r="E912" s="82"/>
      <c r="F912" s="82"/>
      <c r="G912" s="82"/>
      <c r="H912" s="82"/>
      <c r="I912" s="82"/>
      <c r="J912" s="82"/>
      <c r="K912" s="82"/>
      <c r="L912" s="82"/>
      <c r="M912" s="83"/>
    </row>
    <row r="913" spans="1:13" ht="15" hidden="1" thickBot="1" x14ac:dyDescent="0.4">
      <c r="A913" s="9" t="s">
        <v>308</v>
      </c>
      <c r="B913" s="6">
        <v>44927</v>
      </c>
      <c r="C913" s="6">
        <v>44958</v>
      </c>
      <c r="D913" s="6">
        <v>44986</v>
      </c>
      <c r="E913" s="6">
        <v>45017</v>
      </c>
      <c r="F913" s="6">
        <v>45047</v>
      </c>
      <c r="G913" s="6">
        <v>45078</v>
      </c>
      <c r="H913" s="6">
        <v>45108</v>
      </c>
      <c r="I913" s="6">
        <v>45139</v>
      </c>
      <c r="J913" s="6">
        <v>45170</v>
      </c>
      <c r="K913" s="6">
        <v>45200</v>
      </c>
      <c r="L913" s="6">
        <v>45231</v>
      </c>
      <c r="M913" s="6">
        <v>45261</v>
      </c>
    </row>
    <row r="914" spans="1:13" hidden="1" x14ac:dyDescent="0.35">
      <c r="A914" s="5" t="s">
        <v>157</v>
      </c>
      <c r="B914" s="56">
        <v>0</v>
      </c>
      <c r="C914" s="56">
        <v>0</v>
      </c>
      <c r="D914" s="56">
        <v>0</v>
      </c>
      <c r="E914" s="56">
        <v>0</v>
      </c>
      <c r="F914" s="56">
        <v>0</v>
      </c>
      <c r="G914" s="56">
        <v>0</v>
      </c>
      <c r="H914" s="56">
        <v>0</v>
      </c>
      <c r="I914" s="56">
        <v>0</v>
      </c>
      <c r="J914" s="56">
        <v>0</v>
      </c>
      <c r="K914" s="56">
        <v>0</v>
      </c>
      <c r="L914" s="56">
        <v>0</v>
      </c>
      <c r="M914" s="56">
        <v>0</v>
      </c>
    </row>
    <row r="915" spans="1:13" hidden="1" x14ac:dyDescent="0.35">
      <c r="A915" s="5" t="s">
        <v>375</v>
      </c>
      <c r="B915" s="56">
        <v>0</v>
      </c>
      <c r="C915" s="56">
        <v>0</v>
      </c>
      <c r="D915" s="56">
        <v>0</v>
      </c>
      <c r="E915" s="56">
        <v>0</v>
      </c>
      <c r="F915" s="56">
        <v>0</v>
      </c>
      <c r="G915" s="56">
        <v>0</v>
      </c>
      <c r="H915" s="56">
        <v>0</v>
      </c>
      <c r="I915" s="56">
        <v>0</v>
      </c>
      <c r="J915" s="56">
        <v>0</v>
      </c>
      <c r="K915" s="56">
        <v>0</v>
      </c>
      <c r="L915" s="56">
        <v>0</v>
      </c>
      <c r="M915" s="56">
        <v>0</v>
      </c>
    </row>
    <row r="916" spans="1:13" hidden="1" x14ac:dyDescent="0.35">
      <c r="A916" s="5" t="s">
        <v>376</v>
      </c>
      <c r="B916" s="57">
        <v>0</v>
      </c>
      <c r="C916" s="57">
        <v>0</v>
      </c>
      <c r="D916" s="57">
        <v>0</v>
      </c>
      <c r="E916" s="57">
        <v>0</v>
      </c>
      <c r="F916" s="57">
        <v>0</v>
      </c>
      <c r="G916" s="57">
        <v>0</v>
      </c>
      <c r="H916" s="57">
        <v>0</v>
      </c>
      <c r="I916" s="57">
        <v>0</v>
      </c>
      <c r="J916" s="57">
        <v>0</v>
      </c>
      <c r="K916" s="57">
        <v>0</v>
      </c>
      <c r="L916" s="57">
        <v>0</v>
      </c>
      <c r="M916" s="57">
        <v>0</v>
      </c>
    </row>
    <row r="917" spans="1:13" hidden="1" x14ac:dyDescent="0.35">
      <c r="A917" s="5" t="s">
        <v>377</v>
      </c>
      <c r="B917" s="57">
        <v>0</v>
      </c>
      <c r="C917" s="57">
        <v>0</v>
      </c>
      <c r="D917" s="57">
        <v>0</v>
      </c>
      <c r="E917" s="57">
        <v>0</v>
      </c>
      <c r="F917" s="57">
        <v>0</v>
      </c>
      <c r="G917" s="57">
        <v>0</v>
      </c>
      <c r="H917" s="57">
        <v>0</v>
      </c>
      <c r="I917" s="57">
        <v>0</v>
      </c>
      <c r="J917" s="57">
        <v>0</v>
      </c>
      <c r="K917" s="57">
        <v>0</v>
      </c>
      <c r="L917" s="57">
        <v>0</v>
      </c>
      <c r="M917" s="57">
        <v>0</v>
      </c>
    </row>
    <row r="918" spans="1:13" hidden="1" x14ac:dyDescent="0.35">
      <c r="A918" s="5" t="s">
        <v>378</v>
      </c>
      <c r="B918" s="57">
        <v>0</v>
      </c>
      <c r="C918" s="57">
        <v>0</v>
      </c>
      <c r="D918" s="57">
        <v>0</v>
      </c>
      <c r="E918" s="57">
        <v>0</v>
      </c>
      <c r="F918" s="57">
        <v>0</v>
      </c>
      <c r="G918" s="57">
        <v>0</v>
      </c>
      <c r="H918" s="57">
        <v>0</v>
      </c>
      <c r="I918" s="57">
        <v>0</v>
      </c>
      <c r="J918" s="57">
        <v>0</v>
      </c>
      <c r="K918" s="57">
        <v>0</v>
      </c>
      <c r="L918" s="57">
        <v>0</v>
      </c>
      <c r="M918" s="57">
        <v>0</v>
      </c>
    </row>
    <row r="919" spans="1:13" hidden="1" x14ac:dyDescent="0.35">
      <c r="A919" s="5" t="s">
        <v>379</v>
      </c>
      <c r="B919" s="57">
        <v>0</v>
      </c>
      <c r="C919" s="57">
        <v>0</v>
      </c>
      <c r="D919" s="57">
        <v>0</v>
      </c>
      <c r="E919" s="57">
        <v>0</v>
      </c>
      <c r="F919" s="57">
        <v>0</v>
      </c>
      <c r="G919" s="57">
        <v>0</v>
      </c>
      <c r="H919" s="57">
        <v>0</v>
      </c>
      <c r="I919" s="57">
        <v>0</v>
      </c>
      <c r="J919" s="57">
        <v>0</v>
      </c>
      <c r="K919" s="57">
        <v>0</v>
      </c>
      <c r="L919" s="57">
        <v>0</v>
      </c>
      <c r="M919" s="57">
        <v>0</v>
      </c>
    </row>
    <row r="920" spans="1:13" hidden="1" x14ac:dyDescent="0.35">
      <c r="A920" s="5" t="s">
        <v>380</v>
      </c>
      <c r="B920" s="57">
        <v>0</v>
      </c>
      <c r="C920" s="57">
        <v>0</v>
      </c>
      <c r="D920" s="57">
        <v>0</v>
      </c>
      <c r="E920" s="57">
        <v>0</v>
      </c>
      <c r="F920" s="57">
        <v>0</v>
      </c>
      <c r="G920" s="57">
        <v>0</v>
      </c>
      <c r="H920" s="57">
        <v>0</v>
      </c>
      <c r="I920" s="57">
        <v>0</v>
      </c>
      <c r="J920" s="57">
        <v>0</v>
      </c>
      <c r="K920" s="57">
        <v>0</v>
      </c>
      <c r="L920" s="57">
        <v>0</v>
      </c>
      <c r="M920" s="57">
        <v>0</v>
      </c>
    </row>
    <row r="921" spans="1:13" hidden="1" x14ac:dyDescent="0.35">
      <c r="A921" s="5" t="s">
        <v>381</v>
      </c>
      <c r="B921" s="57">
        <v>0</v>
      </c>
      <c r="C921" s="57">
        <v>0</v>
      </c>
      <c r="D921" s="57">
        <v>0</v>
      </c>
      <c r="E921" s="57">
        <v>0</v>
      </c>
      <c r="F921" s="57">
        <v>0</v>
      </c>
      <c r="G921" s="57">
        <v>0</v>
      </c>
      <c r="H921" s="57">
        <v>0</v>
      </c>
      <c r="I921" s="57">
        <v>0</v>
      </c>
      <c r="J921" s="57">
        <v>0</v>
      </c>
      <c r="K921" s="57">
        <v>0</v>
      </c>
      <c r="L921" s="57">
        <v>0</v>
      </c>
      <c r="M921" s="57">
        <v>0</v>
      </c>
    </row>
    <row r="922" spans="1:13" hidden="1" x14ac:dyDescent="0.35">
      <c r="A922" s="5" t="s">
        <v>382</v>
      </c>
      <c r="B922" s="57">
        <v>0</v>
      </c>
      <c r="C922" s="57">
        <v>0</v>
      </c>
      <c r="D922" s="57">
        <v>0</v>
      </c>
      <c r="E922" s="57">
        <v>0</v>
      </c>
      <c r="F922" s="57">
        <v>0</v>
      </c>
      <c r="G922" s="57">
        <v>0</v>
      </c>
      <c r="H922" s="57">
        <v>0</v>
      </c>
      <c r="I922" s="57">
        <v>0</v>
      </c>
      <c r="J922" s="57">
        <v>0</v>
      </c>
      <c r="K922" s="57">
        <v>0</v>
      </c>
      <c r="L922" s="57">
        <v>0</v>
      </c>
      <c r="M922" s="57">
        <v>0</v>
      </c>
    </row>
    <row r="923" spans="1:13" hidden="1" x14ac:dyDescent="0.35">
      <c r="A923" s="5" t="s">
        <v>383</v>
      </c>
      <c r="B923" s="57">
        <v>0</v>
      </c>
      <c r="C923" s="57">
        <v>0</v>
      </c>
      <c r="D923" s="57">
        <v>0</v>
      </c>
      <c r="E923" s="57">
        <v>0</v>
      </c>
      <c r="F923" s="57">
        <v>0</v>
      </c>
      <c r="G923" s="57">
        <v>0</v>
      </c>
      <c r="H923" s="57">
        <v>0</v>
      </c>
      <c r="I923" s="57">
        <v>0</v>
      </c>
      <c r="J923" s="57">
        <v>0</v>
      </c>
      <c r="K923" s="57">
        <v>0</v>
      </c>
      <c r="L923" s="57">
        <v>0</v>
      </c>
      <c r="M923" s="57">
        <v>0</v>
      </c>
    </row>
    <row r="924" spans="1:13" hidden="1" x14ac:dyDescent="0.35">
      <c r="A924" s="5" t="s">
        <v>384</v>
      </c>
      <c r="B924" s="57">
        <v>0</v>
      </c>
      <c r="C924" s="57">
        <v>0</v>
      </c>
      <c r="D924" s="57">
        <v>0</v>
      </c>
      <c r="E924" s="57">
        <v>0</v>
      </c>
      <c r="F924" s="57">
        <v>0</v>
      </c>
      <c r="G924" s="57">
        <v>0</v>
      </c>
      <c r="H924" s="57">
        <v>0</v>
      </c>
      <c r="I924" s="57">
        <v>0</v>
      </c>
      <c r="J924" s="57">
        <v>0</v>
      </c>
      <c r="K924" s="57">
        <v>0</v>
      </c>
      <c r="L924" s="57">
        <v>0</v>
      </c>
      <c r="M924" s="57">
        <v>0</v>
      </c>
    </row>
    <row r="925" spans="1:13" hidden="1" x14ac:dyDescent="0.35">
      <c r="A925" s="5" t="s">
        <v>385</v>
      </c>
      <c r="B925" s="57">
        <v>0</v>
      </c>
      <c r="C925" s="57">
        <v>0</v>
      </c>
      <c r="D925" s="57">
        <v>0</v>
      </c>
      <c r="E925" s="57">
        <v>0</v>
      </c>
      <c r="F925" s="57">
        <v>0</v>
      </c>
      <c r="G925" s="57">
        <v>0</v>
      </c>
      <c r="H925" s="57">
        <v>0</v>
      </c>
      <c r="I925" s="57">
        <v>0</v>
      </c>
      <c r="J925" s="57">
        <v>0</v>
      </c>
      <c r="K925" s="57">
        <v>0</v>
      </c>
      <c r="L925" s="57">
        <v>0</v>
      </c>
      <c r="M925" s="57">
        <v>0</v>
      </c>
    </row>
    <row r="926" spans="1:13" hidden="1" x14ac:dyDescent="0.35">
      <c r="A926" s="5" t="s">
        <v>386</v>
      </c>
      <c r="B926" s="57"/>
      <c r="C926" s="57"/>
      <c r="D926" s="57"/>
      <c r="E926" s="57"/>
      <c r="F926" s="57"/>
      <c r="G926" s="57"/>
      <c r="H926" s="57"/>
      <c r="I926" s="57"/>
      <c r="J926" s="57"/>
      <c r="K926" s="57"/>
      <c r="L926" s="57"/>
      <c r="M926" s="57"/>
    </row>
    <row r="927" spans="1:13" hidden="1" x14ac:dyDescent="0.35">
      <c r="A927" s="5" t="s">
        <v>387</v>
      </c>
      <c r="B927" s="56">
        <v>0</v>
      </c>
      <c r="C927" s="56">
        <v>0</v>
      </c>
      <c r="D927" s="56">
        <v>0</v>
      </c>
      <c r="E927" s="56">
        <v>0</v>
      </c>
      <c r="F927" s="56">
        <v>0</v>
      </c>
      <c r="G927" s="56">
        <v>0</v>
      </c>
      <c r="H927" s="56">
        <v>0</v>
      </c>
      <c r="I927" s="56">
        <v>0</v>
      </c>
      <c r="J927" s="56">
        <v>0</v>
      </c>
      <c r="K927" s="56">
        <v>0</v>
      </c>
      <c r="L927" s="56">
        <v>0</v>
      </c>
      <c r="M927" s="56">
        <v>0</v>
      </c>
    </row>
    <row r="928" spans="1:13" hidden="1" x14ac:dyDescent="0.35">
      <c r="A928" s="5"/>
      <c r="B928" s="56"/>
      <c r="C928" s="56"/>
      <c r="D928" s="56"/>
      <c r="E928" s="56"/>
      <c r="F928" s="56"/>
      <c r="G928" s="56"/>
      <c r="H928" s="56"/>
      <c r="I928" s="56"/>
      <c r="J928" s="56"/>
      <c r="K928" s="56"/>
      <c r="L928" s="56"/>
      <c r="M928" s="56"/>
    </row>
    <row r="929" spans="1:13" hidden="1" x14ac:dyDescent="0.35">
      <c r="A929" s="5"/>
      <c r="B929" s="56"/>
      <c r="C929" s="56"/>
      <c r="D929" s="56"/>
      <c r="E929" s="56"/>
      <c r="F929" s="56"/>
      <c r="G929" s="56"/>
      <c r="H929" s="56"/>
      <c r="I929" s="56"/>
      <c r="J929" s="56"/>
      <c r="K929" s="56"/>
      <c r="L929" s="56"/>
      <c r="M929" s="56"/>
    </row>
    <row r="930" spans="1:13" ht="15" hidden="1" thickBot="1" x14ac:dyDescent="0.4">
      <c r="A930" s="5"/>
      <c r="B930" s="56"/>
      <c r="C930" s="56"/>
      <c r="D930" s="56"/>
      <c r="E930" s="56"/>
      <c r="F930" s="56"/>
      <c r="G930" s="56"/>
      <c r="H930" s="56"/>
      <c r="I930" s="56"/>
      <c r="J930" s="56"/>
      <c r="K930" s="56"/>
      <c r="L930" s="56"/>
      <c r="M930" s="56"/>
    </row>
    <row r="931" spans="1:13" ht="33" hidden="1" customHeight="1" thickBot="1" x14ac:dyDescent="0.4">
      <c r="A931" s="78" t="s">
        <v>261</v>
      </c>
      <c r="B931" s="79"/>
      <c r="C931" s="79"/>
      <c r="D931" s="79"/>
      <c r="E931" s="79"/>
      <c r="F931" s="79"/>
      <c r="G931" s="79"/>
      <c r="H931" s="79"/>
      <c r="I931" s="79"/>
      <c r="J931" s="79"/>
      <c r="K931" s="79"/>
      <c r="L931" s="79"/>
      <c r="M931" s="80"/>
    </row>
    <row r="932" spans="1:13" ht="15" hidden="1" thickBot="1" x14ac:dyDescent="0.4">
      <c r="A932" s="9" t="s">
        <v>308</v>
      </c>
      <c r="B932" s="6">
        <v>44927</v>
      </c>
      <c r="C932" s="6">
        <v>44958</v>
      </c>
      <c r="D932" s="6">
        <v>44986</v>
      </c>
      <c r="E932" s="6">
        <v>45017</v>
      </c>
      <c r="F932" s="6">
        <v>45047</v>
      </c>
      <c r="G932" s="6">
        <v>45078</v>
      </c>
      <c r="H932" s="6">
        <v>45108</v>
      </c>
      <c r="I932" s="6">
        <v>45139</v>
      </c>
      <c r="J932" s="6">
        <v>45170</v>
      </c>
      <c r="K932" s="6">
        <v>45200</v>
      </c>
      <c r="L932" s="6">
        <v>45231</v>
      </c>
      <c r="M932" s="6">
        <v>45261</v>
      </c>
    </row>
    <row r="933" spans="1:13" hidden="1" x14ac:dyDescent="0.35">
      <c r="A933" s="16"/>
      <c r="B933" s="17">
        <v>0</v>
      </c>
      <c r="C933" s="17">
        <v>0</v>
      </c>
      <c r="D933" s="17">
        <v>0</v>
      </c>
      <c r="E933" s="17">
        <v>0</v>
      </c>
      <c r="F933" s="17">
        <v>0</v>
      </c>
      <c r="G933" s="17">
        <v>0</v>
      </c>
      <c r="H933" s="17">
        <v>0</v>
      </c>
      <c r="I933" s="17">
        <v>0</v>
      </c>
      <c r="J933" s="17">
        <v>0</v>
      </c>
      <c r="K933" s="17">
        <v>0</v>
      </c>
      <c r="L933" s="17">
        <v>0</v>
      </c>
      <c r="M933" s="17">
        <v>0</v>
      </c>
    </row>
    <row r="934" spans="1:13" hidden="1" x14ac:dyDescent="0.35">
      <c r="A934" s="5" t="s">
        <v>353</v>
      </c>
      <c r="B934" s="7"/>
      <c r="C934" s="7"/>
      <c r="D934" s="7"/>
      <c r="E934" s="7"/>
      <c r="F934" s="7"/>
      <c r="G934" s="7"/>
      <c r="H934" s="7"/>
      <c r="I934" s="7"/>
      <c r="J934" s="7"/>
      <c r="K934" s="7"/>
      <c r="L934" s="7"/>
      <c r="M934" s="7"/>
    </row>
    <row r="935" spans="1:13" hidden="1" x14ac:dyDescent="0.35">
      <c r="A935" s="5" t="s">
        <v>354</v>
      </c>
      <c r="B935" s="7"/>
      <c r="C935" s="7"/>
      <c r="D935" s="7"/>
      <c r="E935" s="7"/>
      <c r="F935" s="7"/>
      <c r="G935" s="7"/>
      <c r="H935" s="7"/>
      <c r="I935" s="7"/>
      <c r="J935" s="7"/>
      <c r="K935" s="7"/>
      <c r="L935" s="7"/>
      <c r="M935" s="7"/>
    </row>
    <row r="936" spans="1:13" hidden="1" x14ac:dyDescent="0.35">
      <c r="A936" s="5"/>
      <c r="B936" s="7">
        <v>0</v>
      </c>
      <c r="C936" s="7">
        <v>0</v>
      </c>
      <c r="D936" s="7">
        <v>0</v>
      </c>
      <c r="E936" s="7">
        <v>0</v>
      </c>
      <c r="F936" s="7">
        <v>0</v>
      </c>
      <c r="G936" s="7">
        <v>0</v>
      </c>
      <c r="H936" s="7">
        <v>0</v>
      </c>
      <c r="I936" s="7">
        <v>0</v>
      </c>
      <c r="J936" s="7">
        <v>0</v>
      </c>
      <c r="K936" s="7">
        <v>0</v>
      </c>
      <c r="L936" s="7">
        <v>0</v>
      </c>
      <c r="M936" s="7">
        <v>0</v>
      </c>
    </row>
    <row r="937" spans="1:13" ht="15" hidden="1" thickBot="1" x14ac:dyDescent="0.4"/>
    <row r="938" spans="1:13" ht="33" hidden="1" customHeight="1" thickBot="1" x14ac:dyDescent="0.4">
      <c r="A938" s="78" t="s">
        <v>328</v>
      </c>
      <c r="B938" s="79"/>
      <c r="C938" s="79"/>
      <c r="D938" s="79"/>
      <c r="E938" s="79"/>
      <c r="F938" s="79"/>
      <c r="G938" s="79"/>
      <c r="H938" s="79"/>
      <c r="I938" s="79"/>
      <c r="J938" s="79"/>
      <c r="K938" s="79"/>
      <c r="L938" s="79"/>
      <c r="M938" s="80"/>
    </row>
    <row r="939" spans="1:13" ht="15" hidden="1" thickBot="1" x14ac:dyDescent="0.4">
      <c r="A939" s="9" t="s">
        <v>308</v>
      </c>
      <c r="B939" s="6">
        <v>44927</v>
      </c>
      <c r="C939" s="6">
        <v>44958</v>
      </c>
      <c r="D939" s="6">
        <v>44986</v>
      </c>
      <c r="E939" s="6">
        <v>45017</v>
      </c>
      <c r="F939" s="6">
        <v>45047</v>
      </c>
      <c r="G939" s="6">
        <v>45078</v>
      </c>
      <c r="H939" s="6">
        <v>45108</v>
      </c>
      <c r="I939" s="6">
        <v>45139</v>
      </c>
      <c r="J939" s="6">
        <v>45170</v>
      </c>
      <c r="K939" s="6">
        <v>45200</v>
      </c>
      <c r="L939" s="6">
        <v>45231</v>
      </c>
      <c r="M939" s="6">
        <v>45261</v>
      </c>
    </row>
    <row r="940" spans="1:13" hidden="1" x14ac:dyDescent="0.35">
      <c r="A940" s="5" t="s">
        <v>329</v>
      </c>
      <c r="B940" s="7">
        <v>0</v>
      </c>
      <c r="C940" s="7">
        <v>0</v>
      </c>
      <c r="D940" s="7">
        <v>0</v>
      </c>
      <c r="E940" s="7">
        <v>0</v>
      </c>
      <c r="F940" s="7">
        <v>0</v>
      </c>
      <c r="G940" s="7">
        <v>0</v>
      </c>
      <c r="H940" s="7">
        <v>0</v>
      </c>
      <c r="I940" s="7">
        <v>0</v>
      </c>
      <c r="J940" s="7">
        <v>0</v>
      </c>
      <c r="K940" s="7">
        <v>0</v>
      </c>
      <c r="L940" s="7">
        <v>0</v>
      </c>
      <c r="M940" s="7">
        <v>0</v>
      </c>
    </row>
    <row r="941" spans="1:13" hidden="1" x14ac:dyDescent="0.35">
      <c r="D941" s="7"/>
      <c r="E941" s="7"/>
      <c r="F941" s="7"/>
      <c r="G941" s="7"/>
      <c r="H941" s="7"/>
      <c r="I941" s="7"/>
      <c r="J941" s="7"/>
      <c r="K941" s="7"/>
      <c r="L941" s="7"/>
      <c r="M941" s="7"/>
    </row>
    <row r="943" spans="1:13" ht="15" hidden="1" thickBot="1" x14ac:dyDescent="0.4"/>
    <row r="944" spans="1:13" ht="33" hidden="1" customHeight="1" thickBot="1" x14ac:dyDescent="0.4">
      <c r="A944" s="78" t="s">
        <v>261</v>
      </c>
      <c r="B944" s="79"/>
      <c r="C944" s="79"/>
      <c r="D944" s="79"/>
      <c r="E944" s="79"/>
      <c r="F944" s="79"/>
      <c r="G944" s="79"/>
      <c r="H944" s="79"/>
      <c r="I944" s="79"/>
      <c r="J944" s="79"/>
      <c r="K944" s="79"/>
      <c r="L944" s="79"/>
      <c r="M944" s="80"/>
    </row>
    <row r="945" spans="1:13" ht="15" hidden="1" thickBot="1" x14ac:dyDescent="0.4">
      <c r="A945" s="9" t="s">
        <v>308</v>
      </c>
      <c r="B945" s="6">
        <v>44927</v>
      </c>
      <c r="C945" s="6">
        <v>44958</v>
      </c>
      <c r="D945" s="6">
        <v>44986</v>
      </c>
      <c r="E945" s="6">
        <v>45017</v>
      </c>
      <c r="F945" s="6">
        <v>45047</v>
      </c>
      <c r="G945" s="6">
        <v>45078</v>
      </c>
      <c r="H945" s="6">
        <v>45108</v>
      </c>
      <c r="I945" s="6">
        <v>45139</v>
      </c>
      <c r="J945" s="6">
        <v>45170</v>
      </c>
      <c r="K945" s="6">
        <v>45200</v>
      </c>
      <c r="L945" s="6">
        <v>45231</v>
      </c>
      <c r="M945" s="6">
        <v>45261</v>
      </c>
    </row>
    <row r="946" spans="1:13" hidden="1" x14ac:dyDescent="0.35">
      <c r="A946" s="5" t="s">
        <v>160</v>
      </c>
      <c r="B946" s="7">
        <v>0</v>
      </c>
      <c r="C946" s="7">
        <v>0</v>
      </c>
      <c r="D946" s="7">
        <v>0</v>
      </c>
      <c r="E946" s="7">
        <v>0</v>
      </c>
      <c r="F946" s="7">
        <v>0</v>
      </c>
      <c r="G946" s="7">
        <v>0</v>
      </c>
      <c r="H946" s="7">
        <v>0</v>
      </c>
      <c r="I946" s="7">
        <v>0</v>
      </c>
      <c r="J946" s="7">
        <v>0</v>
      </c>
      <c r="K946" s="7">
        <v>0</v>
      </c>
      <c r="L946" s="7">
        <v>0</v>
      </c>
      <c r="M946" s="7">
        <v>0</v>
      </c>
    </row>
    <row r="949" spans="1:13" ht="15" hidden="1" thickBot="1" x14ac:dyDescent="0.4"/>
    <row r="950" spans="1:13" ht="33" hidden="1" customHeight="1" thickBot="1" x14ac:dyDescent="0.4">
      <c r="A950" s="78" t="s">
        <v>261</v>
      </c>
      <c r="B950" s="79"/>
      <c r="C950" s="79"/>
      <c r="D950" s="79"/>
      <c r="E950" s="79"/>
      <c r="F950" s="79"/>
      <c r="G950" s="79"/>
      <c r="H950" s="79"/>
      <c r="I950" s="79"/>
      <c r="J950" s="79"/>
      <c r="K950" s="79"/>
      <c r="L950" s="79"/>
      <c r="M950" s="80"/>
    </row>
    <row r="951" spans="1:13" ht="15" hidden="1" thickBot="1" x14ac:dyDescent="0.4">
      <c r="A951" s="9" t="s">
        <v>308</v>
      </c>
      <c r="B951" s="6">
        <v>44927</v>
      </c>
      <c r="C951" s="6">
        <v>44958</v>
      </c>
      <c r="D951" s="6">
        <v>44986</v>
      </c>
      <c r="E951" s="6">
        <v>45017</v>
      </c>
      <c r="F951" s="6">
        <v>45047</v>
      </c>
      <c r="G951" s="6">
        <v>45078</v>
      </c>
      <c r="H951" s="6">
        <v>45108</v>
      </c>
      <c r="I951" s="6">
        <v>45139</v>
      </c>
      <c r="J951" s="6">
        <v>45170</v>
      </c>
      <c r="K951" s="6">
        <v>45200</v>
      </c>
      <c r="L951" s="6">
        <v>45231</v>
      </c>
      <c r="M951" s="6">
        <v>45261</v>
      </c>
    </row>
    <row r="952" spans="1:13" hidden="1" x14ac:dyDescent="0.35">
      <c r="A952" s="5" t="s">
        <v>161</v>
      </c>
      <c r="B952" s="7">
        <v>0</v>
      </c>
      <c r="C952" s="7">
        <v>0</v>
      </c>
      <c r="D952" s="7">
        <v>0</v>
      </c>
      <c r="E952" s="7">
        <v>0</v>
      </c>
      <c r="F952" s="7">
        <v>0</v>
      </c>
      <c r="G952" s="7">
        <v>0</v>
      </c>
      <c r="H952" s="7">
        <v>0</v>
      </c>
      <c r="I952" s="7">
        <v>0</v>
      </c>
      <c r="J952" s="7">
        <v>0</v>
      </c>
      <c r="K952" s="7">
        <v>0</v>
      </c>
      <c r="L952" s="7">
        <v>0</v>
      </c>
      <c r="M952" s="7">
        <v>0</v>
      </c>
    </row>
    <row r="955" spans="1:13" ht="15" hidden="1" thickBot="1" x14ac:dyDescent="0.4"/>
    <row r="956" spans="1:13" ht="33" hidden="1" customHeight="1" thickBot="1" x14ac:dyDescent="0.4">
      <c r="A956" s="78" t="s">
        <v>261</v>
      </c>
      <c r="B956" s="79"/>
      <c r="C956" s="79"/>
      <c r="D956" s="79"/>
      <c r="E956" s="79"/>
      <c r="F956" s="79"/>
      <c r="G956" s="79"/>
      <c r="H956" s="79"/>
      <c r="I956" s="79"/>
      <c r="J956" s="79"/>
      <c r="K956" s="79"/>
      <c r="L956" s="79"/>
      <c r="M956" s="80"/>
    </row>
    <row r="957" spans="1:13" ht="15" hidden="1" thickBot="1" x14ac:dyDescent="0.4">
      <c r="A957" s="9" t="s">
        <v>308</v>
      </c>
      <c r="B957" s="6">
        <v>44927</v>
      </c>
      <c r="C957" s="6">
        <v>44958</v>
      </c>
      <c r="D957" s="6">
        <v>44986</v>
      </c>
      <c r="E957" s="6">
        <v>45017</v>
      </c>
      <c r="F957" s="6">
        <v>45047</v>
      </c>
      <c r="G957" s="6">
        <v>45078</v>
      </c>
      <c r="H957" s="6">
        <v>45108</v>
      </c>
      <c r="I957" s="6">
        <v>45139</v>
      </c>
      <c r="J957" s="6">
        <v>45170</v>
      </c>
      <c r="K957" s="6">
        <v>45200</v>
      </c>
      <c r="L957" s="6">
        <v>45231</v>
      </c>
      <c r="M957" s="6">
        <v>45261</v>
      </c>
    </row>
    <row r="958" spans="1:13" hidden="1" x14ac:dyDescent="0.35">
      <c r="A958" s="5" t="s">
        <v>162</v>
      </c>
      <c r="B958" s="7">
        <v>0</v>
      </c>
      <c r="C958" s="7">
        <v>0</v>
      </c>
      <c r="D958" s="7">
        <v>0</v>
      </c>
      <c r="E958" s="7">
        <v>0</v>
      </c>
      <c r="F958" s="7">
        <v>0</v>
      </c>
      <c r="G958" s="7">
        <v>0</v>
      </c>
      <c r="H958" s="7">
        <v>0</v>
      </c>
      <c r="I958" s="7">
        <v>0</v>
      </c>
      <c r="J958" s="7">
        <v>0</v>
      </c>
      <c r="K958" s="7">
        <v>0</v>
      </c>
      <c r="L958" s="7">
        <v>0</v>
      </c>
      <c r="M958" s="7">
        <v>0</v>
      </c>
    </row>
    <row r="961" spans="1:13" ht="15" hidden="1" thickBot="1" x14ac:dyDescent="0.4"/>
    <row r="962" spans="1:13" ht="33" hidden="1" customHeight="1" thickBot="1" x14ac:dyDescent="0.4">
      <c r="A962" s="78" t="s">
        <v>261</v>
      </c>
      <c r="B962" s="79"/>
      <c r="C962" s="79"/>
      <c r="D962" s="79"/>
      <c r="E962" s="79"/>
      <c r="F962" s="79"/>
      <c r="G962" s="79"/>
      <c r="H962" s="79"/>
      <c r="I962" s="79"/>
      <c r="J962" s="79"/>
      <c r="K962" s="79"/>
      <c r="L962" s="79"/>
      <c r="M962" s="80"/>
    </row>
    <row r="963" spans="1:13" ht="15" hidden="1" thickBot="1" x14ac:dyDescent="0.4">
      <c r="A963" s="9" t="s">
        <v>308</v>
      </c>
      <c r="B963" s="6">
        <v>44927</v>
      </c>
      <c r="C963" s="6">
        <v>44958</v>
      </c>
      <c r="D963" s="6">
        <v>44986</v>
      </c>
      <c r="E963" s="6">
        <v>45017</v>
      </c>
      <c r="F963" s="6">
        <v>45047</v>
      </c>
      <c r="G963" s="6">
        <v>45078</v>
      </c>
      <c r="H963" s="6">
        <v>45108</v>
      </c>
      <c r="I963" s="6">
        <v>45139</v>
      </c>
      <c r="J963" s="6">
        <v>45170</v>
      </c>
      <c r="K963" s="6">
        <v>45200</v>
      </c>
      <c r="L963" s="6">
        <v>45231</v>
      </c>
      <c r="M963" s="6">
        <v>45261</v>
      </c>
    </row>
    <row r="964" spans="1:13" hidden="1" x14ac:dyDescent="0.35">
      <c r="A964" s="5" t="s">
        <v>163</v>
      </c>
      <c r="B964" s="7">
        <v>0</v>
      </c>
      <c r="C964" s="7">
        <v>0</v>
      </c>
      <c r="D964" s="7">
        <v>0</v>
      </c>
      <c r="E964" s="7">
        <v>0</v>
      </c>
      <c r="F964" s="7">
        <v>0</v>
      </c>
      <c r="G964" s="7">
        <v>0</v>
      </c>
      <c r="H964" s="7">
        <v>0</v>
      </c>
      <c r="I964" s="7">
        <v>0</v>
      </c>
      <c r="J964" s="7">
        <v>0</v>
      </c>
      <c r="K964" s="7">
        <v>0</v>
      </c>
      <c r="L964" s="7">
        <v>0</v>
      </c>
      <c r="M964" s="7">
        <v>0</v>
      </c>
    </row>
    <row r="967" spans="1:13" ht="15" hidden="1" thickBot="1" x14ac:dyDescent="0.4"/>
    <row r="968" spans="1:13" ht="33" hidden="1" customHeight="1" thickBot="1" x14ac:dyDescent="0.4">
      <c r="A968" s="78" t="s">
        <v>261</v>
      </c>
      <c r="B968" s="79"/>
      <c r="C968" s="79"/>
      <c r="D968" s="79"/>
      <c r="E968" s="79"/>
      <c r="F968" s="79"/>
      <c r="G968" s="79"/>
      <c r="H968" s="79"/>
      <c r="I968" s="79"/>
      <c r="J968" s="79"/>
      <c r="K968" s="79"/>
      <c r="L968" s="79"/>
      <c r="M968" s="80"/>
    </row>
    <row r="969" spans="1:13" ht="15" hidden="1" thickBot="1" x14ac:dyDescent="0.4">
      <c r="A969" s="9" t="s">
        <v>308</v>
      </c>
      <c r="B969" s="6">
        <v>44927</v>
      </c>
      <c r="C969" s="6">
        <v>44958</v>
      </c>
      <c r="D969" s="6">
        <v>44986</v>
      </c>
      <c r="E969" s="6">
        <v>45017</v>
      </c>
      <c r="F969" s="6">
        <v>45047</v>
      </c>
      <c r="G969" s="6">
        <v>45078</v>
      </c>
      <c r="H969" s="6">
        <v>45108</v>
      </c>
      <c r="I969" s="6">
        <v>45139</v>
      </c>
      <c r="J969" s="6">
        <v>45170</v>
      </c>
      <c r="K969" s="6">
        <v>45200</v>
      </c>
      <c r="L969" s="6">
        <v>45231</v>
      </c>
      <c r="M969" s="6">
        <v>45261</v>
      </c>
    </row>
    <row r="970" spans="1:13" hidden="1" x14ac:dyDescent="0.35">
      <c r="A970" s="5" t="s">
        <v>164</v>
      </c>
      <c r="B970" s="7">
        <v>0</v>
      </c>
      <c r="C970" s="7">
        <v>0</v>
      </c>
      <c r="D970" s="7">
        <v>0</v>
      </c>
      <c r="E970" s="7">
        <v>0</v>
      </c>
      <c r="F970" s="7">
        <v>0</v>
      </c>
      <c r="G970" s="7">
        <v>0</v>
      </c>
      <c r="H970" s="7">
        <v>0</v>
      </c>
      <c r="I970" s="7">
        <v>0</v>
      </c>
      <c r="J970" s="7">
        <v>0</v>
      </c>
      <c r="K970" s="7">
        <v>0</v>
      </c>
      <c r="L970" s="7">
        <v>0</v>
      </c>
      <c r="M970" s="7">
        <v>0</v>
      </c>
    </row>
    <row r="973" spans="1:13" ht="15" hidden="1" thickBot="1" x14ac:dyDescent="0.4"/>
    <row r="974" spans="1:13" ht="33" hidden="1" customHeight="1" thickBot="1" x14ac:dyDescent="0.4">
      <c r="A974" s="78" t="s">
        <v>261</v>
      </c>
      <c r="B974" s="79"/>
      <c r="C974" s="79"/>
      <c r="D974" s="79"/>
      <c r="E974" s="79"/>
      <c r="F974" s="79"/>
      <c r="G974" s="79"/>
      <c r="H974" s="79"/>
      <c r="I974" s="79"/>
      <c r="J974" s="79"/>
      <c r="K974" s="79"/>
      <c r="L974" s="79"/>
      <c r="M974" s="80"/>
    </row>
    <row r="975" spans="1:13" ht="15" hidden="1" thickBot="1" x14ac:dyDescent="0.4">
      <c r="A975" s="9" t="s">
        <v>308</v>
      </c>
      <c r="B975" s="6">
        <v>44927</v>
      </c>
      <c r="C975" s="6">
        <v>44958</v>
      </c>
      <c r="D975" s="6">
        <v>44986</v>
      </c>
      <c r="E975" s="6">
        <v>45017</v>
      </c>
      <c r="F975" s="6">
        <v>45047</v>
      </c>
      <c r="G975" s="6">
        <v>45078</v>
      </c>
      <c r="H975" s="6">
        <v>45108</v>
      </c>
      <c r="I975" s="6">
        <v>45139</v>
      </c>
      <c r="J975" s="6">
        <v>45170</v>
      </c>
      <c r="K975" s="6">
        <v>45200</v>
      </c>
      <c r="L975" s="6">
        <v>45231</v>
      </c>
      <c r="M975" s="6">
        <v>45261</v>
      </c>
    </row>
    <row r="976" spans="1:13" hidden="1" x14ac:dyDescent="0.35">
      <c r="A976" s="5" t="s">
        <v>165</v>
      </c>
      <c r="B976" s="7">
        <v>0</v>
      </c>
      <c r="C976" s="7">
        <v>0</v>
      </c>
      <c r="D976" s="7">
        <v>0</v>
      </c>
      <c r="E976" s="7">
        <v>0</v>
      </c>
      <c r="F976" s="7">
        <v>0</v>
      </c>
      <c r="G976" s="7">
        <v>0</v>
      </c>
      <c r="H976" s="7">
        <v>0</v>
      </c>
      <c r="I976" s="7">
        <v>0</v>
      </c>
      <c r="J976" s="7">
        <v>0</v>
      </c>
      <c r="K976" s="7">
        <v>0</v>
      </c>
      <c r="L976" s="7">
        <v>0</v>
      </c>
      <c r="M976" s="7">
        <v>0</v>
      </c>
    </row>
    <row r="979" spans="1:13" ht="15" hidden="1" thickBot="1" x14ac:dyDescent="0.4"/>
    <row r="980" spans="1:13" ht="33" hidden="1" customHeight="1" thickBot="1" x14ac:dyDescent="0.4">
      <c r="A980" s="78" t="s">
        <v>261</v>
      </c>
      <c r="B980" s="79"/>
      <c r="C980" s="79"/>
      <c r="D980" s="79"/>
      <c r="E980" s="79"/>
      <c r="F980" s="79"/>
      <c r="G980" s="79"/>
      <c r="H980" s="79"/>
      <c r="I980" s="79"/>
      <c r="J980" s="79"/>
      <c r="K980" s="79"/>
      <c r="L980" s="79"/>
      <c r="M980" s="80"/>
    </row>
    <row r="981" spans="1:13" ht="15" hidden="1" thickBot="1" x14ac:dyDescent="0.4">
      <c r="A981" s="9" t="s">
        <v>308</v>
      </c>
      <c r="B981" s="6">
        <v>44927</v>
      </c>
      <c r="C981" s="6">
        <v>44958</v>
      </c>
      <c r="D981" s="6">
        <v>44986</v>
      </c>
      <c r="E981" s="6">
        <v>45017</v>
      </c>
      <c r="F981" s="6">
        <v>45047</v>
      </c>
      <c r="G981" s="6">
        <v>45078</v>
      </c>
      <c r="H981" s="6">
        <v>45108</v>
      </c>
      <c r="I981" s="6">
        <v>45139</v>
      </c>
      <c r="J981" s="6">
        <v>45170</v>
      </c>
      <c r="K981" s="6">
        <v>45200</v>
      </c>
      <c r="L981" s="6">
        <v>45231</v>
      </c>
      <c r="M981" s="6">
        <v>45261</v>
      </c>
    </row>
    <row r="982" spans="1:13" hidden="1" x14ac:dyDescent="0.35">
      <c r="A982" s="5" t="s">
        <v>166</v>
      </c>
      <c r="B982" s="7">
        <v>0</v>
      </c>
      <c r="C982" s="7">
        <v>0</v>
      </c>
      <c r="D982" s="7">
        <v>0</v>
      </c>
      <c r="E982" s="7">
        <v>0</v>
      </c>
      <c r="F982" s="7">
        <v>0</v>
      </c>
      <c r="G982" s="7">
        <v>0</v>
      </c>
      <c r="H982" s="7">
        <v>0</v>
      </c>
      <c r="I982" s="7">
        <v>0</v>
      </c>
      <c r="J982" s="7">
        <v>0</v>
      </c>
      <c r="K982" s="7">
        <v>0</v>
      </c>
      <c r="L982" s="7">
        <v>0</v>
      </c>
      <c r="M982" s="7">
        <v>0</v>
      </c>
    </row>
    <row r="985" spans="1:13" ht="15" thickBot="1" x14ac:dyDescent="0.4"/>
    <row r="986" spans="1:13" ht="33" customHeight="1" thickBot="1" x14ac:dyDescent="0.4">
      <c r="A986" s="78" t="s">
        <v>261</v>
      </c>
      <c r="B986" s="79"/>
      <c r="C986" s="79"/>
      <c r="D986" s="79"/>
      <c r="E986" s="79"/>
      <c r="F986" s="79"/>
      <c r="G986" s="79"/>
      <c r="H986" s="79"/>
      <c r="I986" s="79"/>
      <c r="J986" s="79"/>
      <c r="K986" s="79"/>
      <c r="L986" s="79"/>
      <c r="M986" s="80"/>
    </row>
    <row r="987" spans="1:13" ht="15" thickBot="1" x14ac:dyDescent="0.4">
      <c r="A987" s="9" t="s">
        <v>308</v>
      </c>
      <c r="B987" s="6">
        <v>44927</v>
      </c>
      <c r="C987" s="6">
        <v>44958</v>
      </c>
      <c r="D987" s="6">
        <v>44986</v>
      </c>
      <c r="E987" s="6">
        <v>45017</v>
      </c>
      <c r="F987" s="6">
        <v>45047</v>
      </c>
      <c r="G987" s="6">
        <v>45078</v>
      </c>
      <c r="H987" s="6">
        <v>45108</v>
      </c>
      <c r="I987" s="6">
        <v>45139</v>
      </c>
      <c r="J987" s="6">
        <v>45170</v>
      </c>
      <c r="K987" s="6">
        <v>45200</v>
      </c>
      <c r="L987" s="6">
        <v>45231</v>
      </c>
      <c r="M987" s="6">
        <v>45261</v>
      </c>
    </row>
    <row r="988" spans="1:13" x14ac:dyDescent="0.35">
      <c r="A988" s="21" t="s">
        <v>167</v>
      </c>
      <c r="B988" s="13">
        <f>SUM(B989:B1002)</f>
        <v>2077390</v>
      </c>
      <c r="C988" s="13">
        <f t="shared" ref="C988:M988" si="13">SUM(C989:C1002)</f>
        <v>2077390</v>
      </c>
      <c r="D988" s="13">
        <f t="shared" si="13"/>
        <v>2077390</v>
      </c>
      <c r="E988" s="13">
        <f t="shared" si="13"/>
        <v>2077390</v>
      </c>
      <c r="F988" s="13">
        <f t="shared" si="13"/>
        <v>2077390</v>
      </c>
      <c r="G988" s="13">
        <f t="shared" si="13"/>
        <v>2077390</v>
      </c>
      <c r="H988" s="13">
        <f t="shared" si="13"/>
        <v>2077390</v>
      </c>
      <c r="I988" s="13">
        <f t="shared" si="13"/>
        <v>2077390</v>
      </c>
      <c r="J988" s="13">
        <f t="shared" si="13"/>
        <v>2077390</v>
      </c>
      <c r="K988" s="13">
        <f t="shared" si="13"/>
        <v>2077390</v>
      </c>
      <c r="L988" s="13">
        <f t="shared" si="13"/>
        <v>2077390</v>
      </c>
      <c r="M988" s="13">
        <f t="shared" si="13"/>
        <v>2077390</v>
      </c>
    </row>
    <row r="989" spans="1:13" x14ac:dyDescent="0.35">
      <c r="A989" t="s">
        <v>390</v>
      </c>
      <c r="B989" s="7">
        <v>144550</v>
      </c>
      <c r="C989" s="7">
        <v>144550</v>
      </c>
      <c r="D989" s="7">
        <v>144550</v>
      </c>
      <c r="E989" s="7">
        <v>144550</v>
      </c>
      <c r="F989" s="7">
        <v>144550</v>
      </c>
      <c r="G989" s="7">
        <v>144550</v>
      </c>
      <c r="H989" s="7">
        <v>144550</v>
      </c>
      <c r="I989" s="7">
        <v>144550</v>
      </c>
      <c r="J989" s="7">
        <v>144550</v>
      </c>
      <c r="K989" s="7">
        <v>144550</v>
      </c>
      <c r="L989" s="7">
        <v>144550</v>
      </c>
      <c r="M989" s="7">
        <v>144550</v>
      </c>
    </row>
    <row r="990" spans="1:13" x14ac:dyDescent="0.35">
      <c r="A990" s="5" t="s">
        <v>375</v>
      </c>
      <c r="B990" s="7">
        <v>148680</v>
      </c>
      <c r="C990" s="7">
        <v>148680</v>
      </c>
      <c r="D990" s="7">
        <v>148680</v>
      </c>
      <c r="E990" s="7">
        <v>148680</v>
      </c>
      <c r="F990" s="7">
        <v>148680</v>
      </c>
      <c r="G990" s="7">
        <v>148680</v>
      </c>
      <c r="H990" s="7">
        <v>148680</v>
      </c>
      <c r="I990" s="7">
        <v>148680</v>
      </c>
      <c r="J990" s="7">
        <v>148680</v>
      </c>
      <c r="K990" s="7">
        <v>148680</v>
      </c>
      <c r="L990" s="7">
        <v>148680</v>
      </c>
      <c r="M990" s="7">
        <v>148680</v>
      </c>
    </row>
    <row r="991" spans="1:13" x14ac:dyDescent="0.35">
      <c r="A991" s="5" t="s">
        <v>376</v>
      </c>
      <c r="B991" s="7">
        <v>148680</v>
      </c>
      <c r="C991" s="7">
        <v>148680</v>
      </c>
      <c r="D991" s="7">
        <v>148680</v>
      </c>
      <c r="E991" s="7">
        <v>148680</v>
      </c>
      <c r="F991" s="7">
        <v>148680</v>
      </c>
      <c r="G991" s="7">
        <v>148680</v>
      </c>
      <c r="H991" s="7">
        <v>148680</v>
      </c>
      <c r="I991" s="7">
        <v>148680</v>
      </c>
      <c r="J991" s="7">
        <v>148680</v>
      </c>
      <c r="K991" s="7">
        <v>148680</v>
      </c>
      <c r="L991" s="7">
        <v>148680</v>
      </c>
      <c r="M991" s="7">
        <v>148680</v>
      </c>
    </row>
    <row r="992" spans="1:13" x14ac:dyDescent="0.35">
      <c r="A992" s="5" t="s">
        <v>377</v>
      </c>
      <c r="B992" s="7">
        <v>148680</v>
      </c>
      <c r="C992" s="7">
        <v>148680</v>
      </c>
      <c r="D992" s="7">
        <v>148680</v>
      </c>
      <c r="E992" s="7">
        <v>148680</v>
      </c>
      <c r="F992" s="7">
        <v>148680</v>
      </c>
      <c r="G992" s="7">
        <v>148680</v>
      </c>
      <c r="H992" s="7">
        <v>148680</v>
      </c>
      <c r="I992" s="7">
        <v>148680</v>
      </c>
      <c r="J992" s="7">
        <v>148680</v>
      </c>
      <c r="K992" s="7">
        <v>148680</v>
      </c>
      <c r="L992" s="7">
        <v>148680</v>
      </c>
      <c r="M992" s="7">
        <v>148680</v>
      </c>
    </row>
    <row r="993" spans="1:13" x14ac:dyDescent="0.35">
      <c r="A993" s="5" t="s">
        <v>378</v>
      </c>
      <c r="B993" s="7">
        <v>148680</v>
      </c>
      <c r="C993" s="7">
        <v>148680</v>
      </c>
      <c r="D993" s="7">
        <v>148680</v>
      </c>
      <c r="E993" s="7">
        <v>148680</v>
      </c>
      <c r="F993" s="7">
        <v>148680</v>
      </c>
      <c r="G993" s="7">
        <v>148680</v>
      </c>
      <c r="H993" s="7">
        <v>148680</v>
      </c>
      <c r="I993" s="7">
        <v>148680</v>
      </c>
      <c r="J993" s="7">
        <v>148680</v>
      </c>
      <c r="K993" s="7">
        <v>148680</v>
      </c>
      <c r="L993" s="7">
        <v>148680</v>
      </c>
      <c r="M993" s="7">
        <v>148680</v>
      </c>
    </row>
    <row r="994" spans="1:13" x14ac:dyDescent="0.35">
      <c r="A994" s="5" t="s">
        <v>379</v>
      </c>
      <c r="B994" s="7">
        <v>148680</v>
      </c>
      <c r="C994" s="7">
        <v>148680</v>
      </c>
      <c r="D994" s="7">
        <v>148680</v>
      </c>
      <c r="E994" s="7">
        <v>148680</v>
      </c>
      <c r="F994" s="7">
        <v>148680</v>
      </c>
      <c r="G994" s="7">
        <v>148680</v>
      </c>
      <c r="H994" s="7">
        <v>148680</v>
      </c>
      <c r="I994" s="7">
        <v>148680</v>
      </c>
      <c r="J994" s="7">
        <v>148680</v>
      </c>
      <c r="K994" s="7">
        <v>148680</v>
      </c>
      <c r="L994" s="7">
        <v>148680</v>
      </c>
      <c r="M994" s="7">
        <v>148680</v>
      </c>
    </row>
    <row r="995" spans="1:13" x14ac:dyDescent="0.35">
      <c r="A995" s="5" t="s">
        <v>380</v>
      </c>
      <c r="B995" s="7">
        <v>148680</v>
      </c>
      <c r="C995" s="7">
        <v>148680</v>
      </c>
      <c r="D995" s="7">
        <v>148680</v>
      </c>
      <c r="E995" s="7">
        <v>148680</v>
      </c>
      <c r="F995" s="7">
        <v>148680</v>
      </c>
      <c r="G995" s="7">
        <v>148680</v>
      </c>
      <c r="H995" s="7">
        <v>148680</v>
      </c>
      <c r="I995" s="7">
        <v>148680</v>
      </c>
      <c r="J995" s="7">
        <v>148680</v>
      </c>
      <c r="K995" s="7">
        <v>148680</v>
      </c>
      <c r="L995" s="7">
        <v>148680</v>
      </c>
      <c r="M995" s="7">
        <v>148680</v>
      </c>
    </row>
    <row r="996" spans="1:13" x14ac:dyDescent="0.35">
      <c r="A996" s="5" t="s">
        <v>381</v>
      </c>
      <c r="B996" s="7">
        <v>148680</v>
      </c>
      <c r="C996" s="7">
        <v>148680</v>
      </c>
      <c r="D996" s="7">
        <v>148680</v>
      </c>
      <c r="E996" s="7">
        <v>148680</v>
      </c>
      <c r="F996" s="7">
        <v>148680</v>
      </c>
      <c r="G996" s="7">
        <v>148680</v>
      </c>
      <c r="H996" s="7">
        <v>148680</v>
      </c>
      <c r="I996" s="7">
        <v>148680</v>
      </c>
      <c r="J996" s="7">
        <v>148680</v>
      </c>
      <c r="K996" s="7">
        <v>148680</v>
      </c>
      <c r="L996" s="7">
        <v>148680</v>
      </c>
      <c r="M996" s="7">
        <v>148680</v>
      </c>
    </row>
    <row r="997" spans="1:13" x14ac:dyDescent="0.35">
      <c r="A997" s="5" t="s">
        <v>382</v>
      </c>
      <c r="B997" s="7">
        <v>148680</v>
      </c>
      <c r="C997" s="7">
        <v>148680</v>
      </c>
      <c r="D997" s="7">
        <v>148680</v>
      </c>
      <c r="E997" s="7">
        <v>148680</v>
      </c>
      <c r="F997" s="7">
        <v>148680</v>
      </c>
      <c r="G997" s="7">
        <v>148680</v>
      </c>
      <c r="H997" s="7">
        <v>148680</v>
      </c>
      <c r="I997" s="7">
        <v>148680</v>
      </c>
      <c r="J997" s="7">
        <v>148680</v>
      </c>
      <c r="K997" s="7">
        <v>148680</v>
      </c>
      <c r="L997" s="7">
        <v>148680</v>
      </c>
      <c r="M997" s="7">
        <v>148680</v>
      </c>
    </row>
    <row r="998" spans="1:13" x14ac:dyDescent="0.35">
      <c r="A998" s="5" t="s">
        <v>383</v>
      </c>
      <c r="B998" s="7">
        <v>148680</v>
      </c>
      <c r="C998" s="7">
        <v>148680</v>
      </c>
      <c r="D998" s="7">
        <v>148680</v>
      </c>
      <c r="E998" s="7">
        <v>148680</v>
      </c>
      <c r="F998" s="7">
        <v>148680</v>
      </c>
      <c r="G998" s="7">
        <v>148680</v>
      </c>
      <c r="H998" s="7">
        <v>148680</v>
      </c>
      <c r="I998" s="7">
        <v>148680</v>
      </c>
      <c r="J998" s="7">
        <v>148680</v>
      </c>
      <c r="K998" s="7">
        <v>148680</v>
      </c>
      <c r="L998" s="7">
        <v>148680</v>
      </c>
      <c r="M998" s="7">
        <v>148680</v>
      </c>
    </row>
    <row r="999" spans="1:13" x14ac:dyDescent="0.35">
      <c r="A999" s="5" t="s">
        <v>384</v>
      </c>
      <c r="B999" s="7">
        <v>148680</v>
      </c>
      <c r="C999" s="7">
        <v>148680</v>
      </c>
      <c r="D999" s="7">
        <v>148680</v>
      </c>
      <c r="E999" s="7">
        <v>148680</v>
      </c>
      <c r="F999" s="7">
        <v>148680</v>
      </c>
      <c r="G999" s="7">
        <v>148680</v>
      </c>
      <c r="H999" s="7">
        <v>148680</v>
      </c>
      <c r="I999" s="7">
        <v>148680</v>
      </c>
      <c r="J999" s="7">
        <v>148680</v>
      </c>
      <c r="K999" s="7">
        <v>148680</v>
      </c>
      <c r="L999" s="7">
        <v>148680</v>
      </c>
      <c r="M999" s="7">
        <v>148680</v>
      </c>
    </row>
    <row r="1000" spans="1:13" x14ac:dyDescent="0.35">
      <c r="A1000" s="5" t="s">
        <v>385</v>
      </c>
      <c r="B1000" s="7">
        <v>148680</v>
      </c>
      <c r="C1000" s="7">
        <v>148680</v>
      </c>
      <c r="D1000" s="7">
        <v>148680</v>
      </c>
      <c r="E1000" s="7">
        <v>148680</v>
      </c>
      <c r="F1000" s="7">
        <v>148680</v>
      </c>
      <c r="G1000" s="7">
        <v>148680</v>
      </c>
      <c r="H1000" s="7">
        <v>148680</v>
      </c>
      <c r="I1000" s="7">
        <v>148680</v>
      </c>
      <c r="J1000" s="7">
        <v>148680</v>
      </c>
      <c r="K1000" s="7">
        <v>148680</v>
      </c>
      <c r="L1000" s="7">
        <v>148680</v>
      </c>
      <c r="M1000" s="7">
        <v>148680</v>
      </c>
    </row>
    <row r="1001" spans="1:13" x14ac:dyDescent="0.35">
      <c r="A1001" s="5" t="s">
        <v>386</v>
      </c>
      <c r="B1001" s="7">
        <v>148680</v>
      </c>
      <c r="C1001" s="7">
        <v>148680</v>
      </c>
      <c r="D1001" s="7">
        <v>148680</v>
      </c>
      <c r="E1001" s="7">
        <v>148680</v>
      </c>
      <c r="F1001" s="7">
        <v>148680</v>
      </c>
      <c r="G1001" s="7">
        <v>148680</v>
      </c>
      <c r="H1001" s="7">
        <v>148680</v>
      </c>
      <c r="I1001" s="7">
        <v>148680</v>
      </c>
      <c r="J1001" s="7">
        <v>148680</v>
      </c>
      <c r="K1001" s="7">
        <v>148680</v>
      </c>
      <c r="L1001" s="7">
        <v>148680</v>
      </c>
      <c r="M1001" s="7">
        <v>148680</v>
      </c>
    </row>
    <row r="1002" spans="1:13" x14ac:dyDescent="0.35">
      <c r="A1002" s="5" t="s">
        <v>387</v>
      </c>
      <c r="B1002" s="7">
        <v>148680</v>
      </c>
      <c r="C1002" s="7">
        <v>148680</v>
      </c>
      <c r="D1002" s="7">
        <v>148680</v>
      </c>
      <c r="E1002" s="7">
        <v>148680</v>
      </c>
      <c r="F1002" s="7">
        <v>148680</v>
      </c>
      <c r="G1002" s="7">
        <v>148680</v>
      </c>
      <c r="H1002" s="7">
        <v>148680</v>
      </c>
      <c r="I1002" s="7">
        <v>148680</v>
      </c>
      <c r="J1002" s="7">
        <v>148680</v>
      </c>
      <c r="K1002" s="7">
        <v>148680</v>
      </c>
      <c r="L1002" s="7">
        <v>148680</v>
      </c>
      <c r="M1002" s="7">
        <v>148680</v>
      </c>
    </row>
    <row r="1003" spans="1:13" x14ac:dyDescent="0.35">
      <c r="A1003" s="5"/>
      <c r="B1003" s="7"/>
      <c r="C1003" s="7"/>
      <c r="D1003" s="7"/>
      <c r="E1003" s="7"/>
      <c r="F1003" s="7"/>
      <c r="G1003" s="7"/>
      <c r="H1003" s="7"/>
      <c r="I1003" s="7"/>
      <c r="J1003" s="7"/>
      <c r="K1003" s="7"/>
      <c r="L1003" s="7"/>
      <c r="M1003" s="7"/>
    </row>
    <row r="1004" spans="1:13" x14ac:dyDescent="0.35">
      <c r="A1004" s="5"/>
      <c r="B1004" s="7"/>
      <c r="C1004" s="7"/>
      <c r="D1004" s="7"/>
      <c r="E1004" s="7"/>
      <c r="F1004" s="7"/>
      <c r="G1004" s="7"/>
      <c r="H1004" s="7"/>
      <c r="I1004" s="7"/>
      <c r="J1004" s="7"/>
      <c r="K1004" s="7"/>
      <c r="L1004" s="7"/>
      <c r="M1004" s="7"/>
    </row>
    <row r="1005" spans="1:13" x14ac:dyDescent="0.35">
      <c r="A1005" s="5"/>
      <c r="B1005" s="7"/>
      <c r="C1005" s="7"/>
      <c r="D1005" s="7"/>
      <c r="E1005" s="7"/>
      <c r="F1005" s="7"/>
      <c r="G1005" s="7"/>
      <c r="H1005" s="7"/>
      <c r="I1005" s="7"/>
      <c r="J1005" s="7"/>
      <c r="K1005" s="7"/>
      <c r="L1005" s="7"/>
      <c r="M1005" s="7"/>
    </row>
    <row r="1006" spans="1:13" ht="33" hidden="1" customHeight="1" thickBot="1" x14ac:dyDescent="0.4">
      <c r="A1006" s="78" t="s">
        <v>261</v>
      </c>
      <c r="B1006" s="79"/>
      <c r="C1006" s="79"/>
      <c r="D1006" s="79"/>
      <c r="E1006" s="79"/>
      <c r="F1006" s="79"/>
      <c r="G1006" s="79"/>
      <c r="H1006" s="79"/>
      <c r="I1006" s="79"/>
      <c r="J1006" s="79"/>
      <c r="K1006" s="79"/>
      <c r="L1006" s="79"/>
      <c r="M1006" s="80"/>
    </row>
    <row r="1007" spans="1:13" ht="15" hidden="1" thickBot="1" x14ac:dyDescent="0.4">
      <c r="A1007" s="9" t="s">
        <v>308</v>
      </c>
      <c r="B1007" s="6">
        <v>44927</v>
      </c>
      <c r="C1007" s="6">
        <v>44958</v>
      </c>
      <c r="D1007" s="6">
        <v>44986</v>
      </c>
      <c r="E1007" s="6">
        <v>45017</v>
      </c>
      <c r="F1007" s="6">
        <v>45047</v>
      </c>
      <c r="G1007" s="6">
        <v>45078</v>
      </c>
      <c r="H1007" s="6">
        <v>45108</v>
      </c>
      <c r="I1007" s="6">
        <v>45139</v>
      </c>
      <c r="J1007" s="6">
        <v>45170</v>
      </c>
      <c r="K1007" s="6">
        <v>45200</v>
      </c>
      <c r="L1007" s="6">
        <v>45231</v>
      </c>
      <c r="M1007" s="6">
        <v>45261</v>
      </c>
    </row>
    <row r="1008" spans="1:13" hidden="1" x14ac:dyDescent="0.35">
      <c r="A1008" s="5" t="s">
        <v>168</v>
      </c>
      <c r="B1008" s="7">
        <v>0</v>
      </c>
      <c r="C1008" s="7">
        <v>0</v>
      </c>
      <c r="D1008" s="7">
        <v>0</v>
      </c>
      <c r="E1008" s="7">
        <v>0</v>
      </c>
      <c r="F1008" s="7">
        <v>0</v>
      </c>
      <c r="G1008" s="7">
        <v>0</v>
      </c>
      <c r="H1008" s="7">
        <v>0</v>
      </c>
      <c r="I1008" s="7">
        <v>0</v>
      </c>
      <c r="J1008" s="7">
        <v>0</v>
      </c>
      <c r="K1008" s="7">
        <v>0</v>
      </c>
      <c r="L1008" s="7">
        <v>0</v>
      </c>
      <c r="M1008" s="7">
        <v>0</v>
      </c>
    </row>
    <row r="1009" spans="1:13" ht="15" hidden="1" thickBot="1" x14ac:dyDescent="0.4"/>
    <row r="1010" spans="1:13" ht="15" hidden="1" thickBot="1" x14ac:dyDescent="0.4">
      <c r="A1010" s="78" t="s">
        <v>261</v>
      </c>
      <c r="B1010" s="79"/>
      <c r="C1010" s="79"/>
      <c r="D1010" s="79"/>
      <c r="E1010" s="79"/>
      <c r="F1010" s="79"/>
      <c r="G1010" s="79"/>
      <c r="H1010" s="79"/>
      <c r="I1010" s="79"/>
      <c r="J1010" s="79"/>
      <c r="K1010" s="79"/>
      <c r="L1010" s="79"/>
      <c r="M1010" s="80"/>
    </row>
    <row r="1011" spans="1:13" ht="15" hidden="1" thickBot="1" x14ac:dyDescent="0.4">
      <c r="A1011" s="9" t="s">
        <v>308</v>
      </c>
      <c r="B1011" s="6">
        <v>44927</v>
      </c>
      <c r="C1011" s="6">
        <v>44958</v>
      </c>
      <c r="D1011" s="6">
        <v>44986</v>
      </c>
      <c r="E1011" s="6">
        <v>45017</v>
      </c>
      <c r="F1011" s="6">
        <v>45047</v>
      </c>
      <c r="G1011" s="6">
        <v>45078</v>
      </c>
      <c r="H1011" s="6">
        <v>45108</v>
      </c>
      <c r="I1011" s="6">
        <v>45139</v>
      </c>
      <c r="J1011" s="6">
        <v>45170</v>
      </c>
      <c r="K1011" s="6">
        <v>45200</v>
      </c>
      <c r="L1011" s="6">
        <v>45231</v>
      </c>
      <c r="M1011" s="6">
        <v>45261</v>
      </c>
    </row>
    <row r="1012" spans="1:13" hidden="1" x14ac:dyDescent="0.35">
      <c r="A1012" t="s">
        <v>169</v>
      </c>
      <c r="B1012" s="7">
        <v>0</v>
      </c>
      <c r="C1012" s="7">
        <v>0</v>
      </c>
      <c r="D1012" s="7">
        <v>0</v>
      </c>
      <c r="E1012" s="7">
        <v>0</v>
      </c>
      <c r="F1012" s="7">
        <v>0</v>
      </c>
      <c r="G1012" s="7">
        <v>0</v>
      </c>
      <c r="H1012" s="7">
        <v>0</v>
      </c>
      <c r="I1012" s="7">
        <v>0</v>
      </c>
      <c r="J1012" s="7">
        <v>0</v>
      </c>
      <c r="K1012" s="7">
        <v>0</v>
      </c>
      <c r="L1012" s="7">
        <v>0</v>
      </c>
      <c r="M1012" s="7">
        <v>0</v>
      </c>
    </row>
    <row r="1013" spans="1:13" hidden="1" x14ac:dyDescent="0.35">
      <c r="A1013" s="5" t="s">
        <v>195</v>
      </c>
      <c r="B1013" s="7">
        <v>0</v>
      </c>
      <c r="C1013" s="7">
        <v>0</v>
      </c>
      <c r="D1013" s="7">
        <v>0</v>
      </c>
      <c r="E1013" s="7">
        <v>0</v>
      </c>
      <c r="F1013" s="7">
        <v>0</v>
      </c>
      <c r="G1013" s="7">
        <v>0</v>
      </c>
      <c r="H1013" s="7">
        <v>0</v>
      </c>
      <c r="I1013" s="7">
        <v>0</v>
      </c>
      <c r="J1013" s="7">
        <v>0</v>
      </c>
      <c r="K1013" s="7">
        <v>0</v>
      </c>
      <c r="L1013" s="7">
        <v>0</v>
      </c>
      <c r="M1013" s="7">
        <v>0</v>
      </c>
    </row>
    <row r="1014" spans="1:13" hidden="1" x14ac:dyDescent="0.35">
      <c r="A1014" s="5" t="s">
        <v>236</v>
      </c>
      <c r="B1014" s="7">
        <v>0</v>
      </c>
      <c r="C1014" s="7">
        <v>0</v>
      </c>
      <c r="D1014" s="7">
        <v>0</v>
      </c>
      <c r="E1014" s="7">
        <v>0</v>
      </c>
      <c r="F1014" s="7">
        <v>0</v>
      </c>
      <c r="G1014" s="7">
        <v>0</v>
      </c>
      <c r="H1014" s="7">
        <v>0</v>
      </c>
      <c r="I1014" s="7">
        <v>0</v>
      </c>
      <c r="J1014" s="7">
        <v>0</v>
      </c>
      <c r="K1014" s="7">
        <v>0</v>
      </c>
      <c r="L1014" s="7">
        <v>0</v>
      </c>
      <c r="M1014" s="7">
        <v>0</v>
      </c>
    </row>
    <row r="1015" spans="1:13" hidden="1" x14ac:dyDescent="0.35">
      <c r="A1015" s="5" t="s">
        <v>237</v>
      </c>
      <c r="B1015" s="7">
        <v>0</v>
      </c>
      <c r="C1015" s="7">
        <v>0</v>
      </c>
      <c r="D1015" s="7">
        <v>0</v>
      </c>
      <c r="E1015" s="7">
        <v>0</v>
      </c>
      <c r="F1015" s="7">
        <v>0</v>
      </c>
      <c r="G1015" s="7">
        <v>0</v>
      </c>
      <c r="H1015" s="7">
        <v>0</v>
      </c>
      <c r="I1015" s="7">
        <v>0</v>
      </c>
      <c r="J1015" s="7">
        <v>0</v>
      </c>
      <c r="K1015" s="7">
        <v>0</v>
      </c>
      <c r="L1015" s="7">
        <v>0</v>
      </c>
      <c r="M1015" s="7">
        <v>0</v>
      </c>
    </row>
    <row r="1017" spans="1:13" ht="15" hidden="1" thickBot="1" x14ac:dyDescent="0.4"/>
    <row r="1018" spans="1:13" ht="33" hidden="1" customHeight="1" thickBot="1" x14ac:dyDescent="0.4">
      <c r="A1018" s="78" t="s">
        <v>261</v>
      </c>
      <c r="B1018" s="79"/>
      <c r="C1018" s="79"/>
      <c r="D1018" s="79"/>
      <c r="E1018" s="79"/>
      <c r="F1018" s="79"/>
      <c r="G1018" s="79"/>
      <c r="H1018" s="79"/>
      <c r="I1018" s="79"/>
      <c r="J1018" s="79"/>
      <c r="K1018" s="79"/>
      <c r="L1018" s="79"/>
      <c r="M1018" s="80"/>
    </row>
    <row r="1019" spans="1:13" ht="15" hidden="1" thickBot="1" x14ac:dyDescent="0.4">
      <c r="A1019" s="9" t="s">
        <v>330</v>
      </c>
      <c r="B1019" s="6">
        <v>44927</v>
      </c>
      <c r="C1019" s="6">
        <v>44958</v>
      </c>
      <c r="D1019" s="6">
        <v>44986</v>
      </c>
      <c r="E1019" s="6">
        <v>45017</v>
      </c>
      <c r="F1019" s="6">
        <v>45047</v>
      </c>
      <c r="G1019" s="6">
        <v>45078</v>
      </c>
      <c r="H1019" s="6">
        <v>45108</v>
      </c>
      <c r="I1019" s="6">
        <v>45139</v>
      </c>
      <c r="J1019" s="6">
        <v>45170</v>
      </c>
      <c r="K1019" s="6">
        <v>45200</v>
      </c>
      <c r="L1019" s="6">
        <v>45231</v>
      </c>
      <c r="M1019" s="6">
        <v>45261</v>
      </c>
    </row>
    <row r="1020" spans="1:13" hidden="1" x14ac:dyDescent="0.35">
      <c r="A1020" s="5" t="s">
        <v>171</v>
      </c>
      <c r="B1020" s="7"/>
      <c r="C1020" s="7"/>
      <c r="D1020" s="7"/>
      <c r="E1020" s="7"/>
      <c r="F1020" s="7"/>
      <c r="G1020" s="7"/>
      <c r="H1020" s="7"/>
      <c r="I1020" s="7"/>
      <c r="J1020" s="7"/>
      <c r="K1020" s="7"/>
      <c r="L1020" s="7"/>
      <c r="M1020" s="7"/>
    </row>
    <row r="1021" spans="1:13" hidden="1" x14ac:dyDescent="0.35">
      <c r="E1021" s="7"/>
      <c r="F1021" s="7"/>
      <c r="G1021" s="7"/>
      <c r="H1021" s="7"/>
      <c r="I1021" s="7"/>
      <c r="J1021" s="7"/>
      <c r="K1021" s="7"/>
      <c r="L1021" s="7"/>
      <c r="M1021" s="7"/>
    </row>
    <row r="1023" spans="1:13" ht="15" hidden="1" thickBot="1" x14ac:dyDescent="0.4"/>
    <row r="1024" spans="1:13" ht="33" hidden="1" customHeight="1" thickBot="1" x14ac:dyDescent="0.4">
      <c r="A1024" s="78" t="s">
        <v>261</v>
      </c>
      <c r="B1024" s="79"/>
      <c r="C1024" s="79"/>
      <c r="D1024" s="79"/>
      <c r="E1024" s="79"/>
      <c r="F1024" s="79"/>
      <c r="G1024" s="79"/>
      <c r="H1024" s="79"/>
      <c r="I1024" s="79"/>
      <c r="J1024" s="79"/>
      <c r="K1024" s="79"/>
      <c r="L1024" s="79"/>
      <c r="M1024" s="80"/>
    </row>
    <row r="1025" spans="1:13" ht="15" hidden="1" thickBot="1" x14ac:dyDescent="0.4">
      <c r="A1025" s="9" t="s">
        <v>330</v>
      </c>
      <c r="B1025" s="6">
        <v>44927</v>
      </c>
      <c r="C1025" s="6">
        <v>44958</v>
      </c>
      <c r="D1025" s="6">
        <v>44986</v>
      </c>
      <c r="E1025" s="6">
        <v>45017</v>
      </c>
      <c r="F1025" s="6">
        <v>45047</v>
      </c>
      <c r="G1025" s="6">
        <v>45078</v>
      </c>
      <c r="H1025" s="6">
        <v>45108</v>
      </c>
      <c r="I1025" s="6">
        <v>45139</v>
      </c>
      <c r="J1025" s="6">
        <v>45170</v>
      </c>
      <c r="K1025" s="6">
        <v>45200</v>
      </c>
      <c r="L1025" s="6">
        <v>45231</v>
      </c>
      <c r="M1025" s="6">
        <v>45261</v>
      </c>
    </row>
    <row r="1026" spans="1:13" hidden="1" x14ac:dyDescent="0.35">
      <c r="A1026" s="5" t="s">
        <v>172</v>
      </c>
    </row>
    <row r="1029" spans="1:13" ht="15" thickBot="1" x14ac:dyDescent="0.4"/>
    <row r="1030" spans="1:13" ht="33" customHeight="1" thickBot="1" x14ac:dyDescent="0.4">
      <c r="A1030" s="78" t="s">
        <v>261</v>
      </c>
      <c r="B1030" s="79"/>
      <c r="C1030" s="79"/>
      <c r="D1030" s="79"/>
      <c r="E1030" s="79"/>
      <c r="F1030" s="79"/>
      <c r="G1030" s="79"/>
      <c r="H1030" s="79"/>
      <c r="I1030" s="79"/>
      <c r="J1030" s="79"/>
      <c r="K1030" s="79"/>
      <c r="L1030" s="79"/>
      <c r="M1030" s="80"/>
    </row>
    <row r="1031" spans="1:13" ht="15" thickBot="1" x14ac:dyDescent="0.4">
      <c r="A1031" s="9" t="s">
        <v>330</v>
      </c>
      <c r="B1031" s="6">
        <v>44927</v>
      </c>
      <c r="C1031" s="6">
        <v>44958</v>
      </c>
      <c r="D1031" s="6">
        <v>44986</v>
      </c>
      <c r="E1031" s="6">
        <v>45017</v>
      </c>
      <c r="F1031" s="6">
        <v>45047</v>
      </c>
      <c r="G1031" s="6">
        <v>45078</v>
      </c>
      <c r="H1031" s="6">
        <v>45108</v>
      </c>
      <c r="I1031" s="6">
        <v>45139</v>
      </c>
      <c r="J1031" s="6">
        <v>45170</v>
      </c>
      <c r="K1031" s="6">
        <v>45200</v>
      </c>
      <c r="L1031" s="6">
        <v>45231</v>
      </c>
      <c r="M1031" s="6">
        <v>45261</v>
      </c>
    </row>
    <row r="1032" spans="1:13" x14ac:dyDescent="0.35">
      <c r="A1032" s="21" t="s">
        <v>173</v>
      </c>
      <c r="B1032" s="13">
        <f>SUM(B1033:B1045)</f>
        <v>475950.52943333331</v>
      </c>
      <c r="C1032" s="13">
        <f t="shared" ref="C1032:M1032" si="14">SUM(C1033:C1045)</f>
        <v>475950.52943333331</v>
      </c>
      <c r="D1032" s="13">
        <f t="shared" si="14"/>
        <v>475950.52943333331</v>
      </c>
      <c r="E1032" s="13">
        <f t="shared" si="14"/>
        <v>475950.52943333331</v>
      </c>
      <c r="F1032" s="13">
        <f t="shared" si="14"/>
        <v>475950.52943333331</v>
      </c>
      <c r="G1032" s="13">
        <f t="shared" si="14"/>
        <v>475950.52943333331</v>
      </c>
      <c r="H1032" s="13">
        <f t="shared" si="14"/>
        <v>475950.52943333331</v>
      </c>
      <c r="I1032" s="13">
        <f t="shared" si="14"/>
        <v>475950.52943333331</v>
      </c>
      <c r="J1032" s="13">
        <f t="shared" si="14"/>
        <v>475950.52943333331</v>
      </c>
      <c r="K1032" s="13">
        <f t="shared" si="14"/>
        <v>475950.52943333331</v>
      </c>
      <c r="L1032" s="13">
        <f t="shared" si="14"/>
        <v>475950.52943333331</v>
      </c>
      <c r="M1032" s="13">
        <f t="shared" si="14"/>
        <v>475950.52943333331</v>
      </c>
    </row>
    <row r="1033" spans="1:13" x14ac:dyDescent="0.35">
      <c r="A1033" s="5" t="s">
        <v>375</v>
      </c>
      <c r="B1033" s="56">
        <v>149202.58333333331</v>
      </c>
      <c r="C1033" s="56">
        <v>149202.58333333331</v>
      </c>
      <c r="D1033" s="56">
        <v>149202.58333333331</v>
      </c>
      <c r="E1033" s="56">
        <v>149202.58333333331</v>
      </c>
      <c r="F1033" s="56">
        <v>149202.58333333331</v>
      </c>
      <c r="G1033" s="56">
        <v>149202.58333333331</v>
      </c>
      <c r="H1033" s="56">
        <v>149202.58333333331</v>
      </c>
      <c r="I1033" s="56">
        <v>149202.58333333331</v>
      </c>
      <c r="J1033" s="56">
        <v>149202.58333333331</v>
      </c>
      <c r="K1033" s="56">
        <v>149202.58333333331</v>
      </c>
      <c r="L1033" s="56">
        <v>149202.58333333331</v>
      </c>
      <c r="M1033" s="56">
        <v>149202.58333333331</v>
      </c>
    </row>
    <row r="1034" spans="1:13" x14ac:dyDescent="0.35">
      <c r="A1034" s="5" t="s">
        <v>376</v>
      </c>
      <c r="B1034" s="7">
        <v>39811.645900000003</v>
      </c>
      <c r="C1034" s="7">
        <v>39811.645900000003</v>
      </c>
      <c r="D1034" s="7">
        <v>39811.645900000003</v>
      </c>
      <c r="E1034" s="7">
        <v>39811.645900000003</v>
      </c>
      <c r="F1034" s="7">
        <v>39811.645900000003</v>
      </c>
      <c r="G1034" s="7">
        <v>39811.645900000003</v>
      </c>
      <c r="H1034" s="7">
        <v>39811.645900000003</v>
      </c>
      <c r="I1034" s="7">
        <v>39811.645900000003</v>
      </c>
      <c r="J1034" s="7">
        <v>39811.645900000003</v>
      </c>
      <c r="K1034" s="7">
        <v>39811.645900000003</v>
      </c>
      <c r="L1034" s="7">
        <v>39811.645900000003</v>
      </c>
      <c r="M1034" s="7">
        <v>39811.645900000003</v>
      </c>
    </row>
    <row r="1035" spans="1:13" x14ac:dyDescent="0.35">
      <c r="A1035" s="5" t="s">
        <v>377</v>
      </c>
      <c r="B1035" s="7">
        <v>11677.38</v>
      </c>
      <c r="C1035" s="7">
        <v>11677.38</v>
      </c>
      <c r="D1035" s="7">
        <v>11677.38</v>
      </c>
      <c r="E1035" s="7">
        <v>11677.38</v>
      </c>
      <c r="F1035" s="7">
        <v>11677.38</v>
      </c>
      <c r="G1035" s="7">
        <v>11677.38</v>
      </c>
      <c r="H1035" s="7">
        <v>11677.38</v>
      </c>
      <c r="I1035" s="7">
        <v>11677.38</v>
      </c>
      <c r="J1035" s="7">
        <v>11677.38</v>
      </c>
      <c r="K1035" s="7">
        <v>11677.38</v>
      </c>
      <c r="L1035" s="7">
        <v>11677.38</v>
      </c>
      <c r="M1035" s="7">
        <v>11677.38</v>
      </c>
    </row>
    <row r="1036" spans="1:13" x14ac:dyDescent="0.35">
      <c r="A1036" s="5" t="s">
        <v>378</v>
      </c>
      <c r="B1036" s="7">
        <v>24344.45</v>
      </c>
      <c r="C1036" s="7">
        <v>24344.45</v>
      </c>
      <c r="D1036" s="7">
        <v>24344.45</v>
      </c>
      <c r="E1036" s="7">
        <v>24344.45</v>
      </c>
      <c r="F1036" s="7">
        <v>24344.45</v>
      </c>
      <c r="G1036" s="7">
        <v>24344.45</v>
      </c>
      <c r="H1036" s="7">
        <v>24344.45</v>
      </c>
      <c r="I1036" s="7">
        <v>24344.45</v>
      </c>
      <c r="J1036" s="7">
        <v>24344.45</v>
      </c>
      <c r="K1036" s="7">
        <v>24344.45</v>
      </c>
      <c r="L1036" s="7">
        <v>24344.45</v>
      </c>
      <c r="M1036" s="7">
        <v>24344.45</v>
      </c>
    </row>
    <row r="1037" spans="1:13" x14ac:dyDescent="0.35">
      <c r="A1037" s="5" t="s">
        <v>379</v>
      </c>
      <c r="B1037" s="7">
        <v>21140.087799999998</v>
      </c>
      <c r="C1037" s="7">
        <v>21140.087799999998</v>
      </c>
      <c r="D1037" s="7">
        <v>21140.087799999998</v>
      </c>
      <c r="E1037" s="7">
        <v>21140.087799999998</v>
      </c>
      <c r="F1037" s="7">
        <v>21140.087799999998</v>
      </c>
      <c r="G1037" s="7">
        <v>21140.087799999998</v>
      </c>
      <c r="H1037" s="7">
        <v>21140.087799999998</v>
      </c>
      <c r="I1037" s="7">
        <v>21140.087799999998</v>
      </c>
      <c r="J1037" s="7">
        <v>21140.087799999998</v>
      </c>
      <c r="K1037" s="7">
        <v>21140.087799999998</v>
      </c>
      <c r="L1037" s="7">
        <v>21140.087799999998</v>
      </c>
      <c r="M1037" s="7">
        <v>21140.087799999998</v>
      </c>
    </row>
    <row r="1038" spans="1:13" x14ac:dyDescent="0.35">
      <c r="A1038" s="5" t="s">
        <v>380</v>
      </c>
      <c r="B1038" s="7">
        <v>86946.449200000003</v>
      </c>
      <c r="C1038" s="7">
        <v>86946.449200000003</v>
      </c>
      <c r="D1038" s="7">
        <v>86946.449200000003</v>
      </c>
      <c r="E1038" s="7">
        <v>86946.449200000003</v>
      </c>
      <c r="F1038" s="7">
        <v>86946.449200000003</v>
      </c>
      <c r="G1038" s="7">
        <v>86946.449200000003</v>
      </c>
      <c r="H1038" s="7">
        <v>86946.449200000003</v>
      </c>
      <c r="I1038" s="7">
        <v>86946.449200000003</v>
      </c>
      <c r="J1038" s="7">
        <v>86946.449200000003</v>
      </c>
      <c r="K1038" s="7">
        <v>86946.449200000003</v>
      </c>
      <c r="L1038" s="7">
        <v>86946.449200000003</v>
      </c>
      <c r="M1038" s="7">
        <v>86946.449200000003</v>
      </c>
    </row>
    <row r="1039" spans="1:13" x14ac:dyDescent="0.35">
      <c r="A1039" s="5" t="s">
        <v>381</v>
      </c>
      <c r="B1039" s="7">
        <v>58949.59</v>
      </c>
      <c r="C1039" s="7">
        <v>58949.59</v>
      </c>
      <c r="D1039" s="7">
        <v>58949.59</v>
      </c>
      <c r="E1039" s="7">
        <v>58949.59</v>
      </c>
      <c r="F1039" s="7">
        <v>58949.59</v>
      </c>
      <c r="G1039" s="7">
        <v>58949.59</v>
      </c>
      <c r="H1039" s="7">
        <v>58949.59</v>
      </c>
      <c r="I1039" s="7">
        <v>58949.59</v>
      </c>
      <c r="J1039" s="7">
        <v>58949.59</v>
      </c>
      <c r="K1039" s="7">
        <v>58949.59</v>
      </c>
      <c r="L1039" s="7">
        <v>58949.59</v>
      </c>
      <c r="M1039" s="7">
        <v>58949.59</v>
      </c>
    </row>
    <row r="1040" spans="1:13" x14ac:dyDescent="0.35">
      <c r="A1040" s="5" t="s">
        <v>382</v>
      </c>
      <c r="B1040" s="7">
        <v>34818.777500000004</v>
      </c>
      <c r="C1040" s="7">
        <v>34818.777500000004</v>
      </c>
      <c r="D1040" s="7">
        <v>34818.777500000004</v>
      </c>
      <c r="E1040" s="7">
        <v>34818.777500000004</v>
      </c>
      <c r="F1040" s="7">
        <v>34818.777500000004</v>
      </c>
      <c r="G1040" s="7">
        <v>34818.777500000004</v>
      </c>
      <c r="H1040" s="7">
        <v>34818.777500000004</v>
      </c>
      <c r="I1040" s="7">
        <v>34818.777500000004</v>
      </c>
      <c r="J1040" s="7">
        <v>34818.777500000004</v>
      </c>
      <c r="K1040" s="7">
        <v>34818.777500000004</v>
      </c>
      <c r="L1040" s="7">
        <v>34818.777500000004</v>
      </c>
      <c r="M1040" s="7">
        <v>34818.777500000004</v>
      </c>
    </row>
    <row r="1041" spans="1:13" x14ac:dyDescent="0.35">
      <c r="A1041" s="5" t="s">
        <v>383</v>
      </c>
      <c r="B1041" s="7">
        <v>30857.565699999996</v>
      </c>
      <c r="C1041" s="7">
        <v>30857.565699999996</v>
      </c>
      <c r="D1041" s="7">
        <v>30857.565699999996</v>
      </c>
      <c r="E1041" s="7">
        <v>30857.565699999996</v>
      </c>
      <c r="F1041" s="7">
        <v>30857.565699999996</v>
      </c>
      <c r="G1041" s="7">
        <v>30857.565699999996</v>
      </c>
      <c r="H1041" s="7">
        <v>30857.565699999996</v>
      </c>
      <c r="I1041" s="7">
        <v>30857.565699999996</v>
      </c>
      <c r="J1041" s="7">
        <v>30857.565699999996</v>
      </c>
      <c r="K1041" s="7">
        <v>30857.565699999996</v>
      </c>
      <c r="L1041" s="7">
        <v>30857.565699999996</v>
      </c>
      <c r="M1041" s="7">
        <v>30857.565699999996</v>
      </c>
    </row>
    <row r="1042" spans="1:13" x14ac:dyDescent="0.35">
      <c r="A1042" s="5" t="s">
        <v>384</v>
      </c>
      <c r="B1042" s="7">
        <v>0</v>
      </c>
      <c r="C1042" s="7">
        <v>0</v>
      </c>
      <c r="D1042" s="7">
        <v>0</v>
      </c>
      <c r="E1042" s="7">
        <v>0</v>
      </c>
      <c r="F1042" s="7">
        <v>0</v>
      </c>
      <c r="G1042" s="7">
        <v>0</v>
      </c>
      <c r="H1042" s="7">
        <v>0</v>
      </c>
      <c r="I1042" s="7">
        <v>0</v>
      </c>
      <c r="J1042" s="7">
        <v>0</v>
      </c>
      <c r="K1042" s="7">
        <v>0</v>
      </c>
      <c r="L1042" s="7">
        <v>0</v>
      </c>
      <c r="M1042" s="7">
        <v>0</v>
      </c>
    </row>
    <row r="1043" spans="1:13" x14ac:dyDescent="0.35">
      <c r="A1043" s="5" t="s">
        <v>385</v>
      </c>
      <c r="B1043" s="7">
        <v>18202</v>
      </c>
      <c r="C1043" s="7">
        <v>18202</v>
      </c>
      <c r="D1043" s="7">
        <v>18202</v>
      </c>
      <c r="E1043" s="7">
        <v>18202</v>
      </c>
      <c r="F1043" s="7">
        <v>18202</v>
      </c>
      <c r="G1043" s="7">
        <v>18202</v>
      </c>
      <c r="H1043" s="7">
        <v>18202</v>
      </c>
      <c r="I1043" s="7">
        <v>18202</v>
      </c>
      <c r="J1043" s="7">
        <v>18202</v>
      </c>
      <c r="K1043" s="7">
        <v>18202</v>
      </c>
      <c r="L1043" s="7">
        <v>18202</v>
      </c>
      <c r="M1043" s="7">
        <v>18202</v>
      </c>
    </row>
    <row r="1044" spans="1:13" x14ac:dyDescent="0.35">
      <c r="A1044" s="5" t="s">
        <v>386</v>
      </c>
      <c r="B1044" s="7">
        <v>0</v>
      </c>
      <c r="C1044" s="7">
        <v>0</v>
      </c>
      <c r="D1044" s="7">
        <v>0</v>
      </c>
      <c r="E1044" s="7">
        <v>0</v>
      </c>
      <c r="F1044" s="7">
        <v>0</v>
      </c>
      <c r="G1044" s="7">
        <v>0</v>
      </c>
      <c r="H1044" s="7">
        <v>0</v>
      </c>
      <c r="I1044" s="7">
        <v>0</v>
      </c>
      <c r="J1044" s="7">
        <v>0</v>
      </c>
      <c r="K1044" s="7">
        <v>0</v>
      </c>
      <c r="L1044" s="7">
        <v>0</v>
      </c>
      <c r="M1044" s="7">
        <v>0</v>
      </c>
    </row>
    <row r="1045" spans="1:13" x14ac:dyDescent="0.35">
      <c r="A1045" s="5" t="s">
        <v>387</v>
      </c>
      <c r="B1045" s="7">
        <v>0</v>
      </c>
      <c r="C1045" s="7">
        <v>0</v>
      </c>
      <c r="D1045" s="7">
        <v>0</v>
      </c>
      <c r="E1045" s="7">
        <v>0</v>
      </c>
      <c r="F1045" s="7">
        <v>0</v>
      </c>
      <c r="G1045" s="7">
        <v>0</v>
      </c>
      <c r="H1045" s="7">
        <v>0</v>
      </c>
      <c r="I1045" s="7">
        <v>0</v>
      </c>
      <c r="J1045" s="7">
        <v>0</v>
      </c>
      <c r="K1045" s="7">
        <v>0</v>
      </c>
      <c r="L1045" s="7">
        <v>0</v>
      </c>
      <c r="M1045" s="7">
        <v>0</v>
      </c>
    </row>
    <row r="1046" spans="1:13" x14ac:dyDescent="0.35">
      <c r="A1046" s="5"/>
      <c r="B1046" s="7"/>
      <c r="C1046" s="7"/>
      <c r="D1046" s="7"/>
      <c r="E1046" s="7"/>
      <c r="F1046" s="7"/>
      <c r="G1046" s="7"/>
      <c r="H1046" s="7"/>
      <c r="I1046" s="7"/>
      <c r="J1046" s="7"/>
      <c r="K1046" s="7"/>
      <c r="L1046" s="7"/>
      <c r="M1046" s="7"/>
    </row>
    <row r="1047" spans="1:13" x14ac:dyDescent="0.35">
      <c r="A1047" s="5"/>
      <c r="B1047" s="7"/>
      <c r="C1047" s="7"/>
      <c r="D1047" s="7"/>
      <c r="E1047" s="7"/>
      <c r="F1047" s="7"/>
      <c r="G1047" s="7"/>
      <c r="H1047" s="7"/>
      <c r="I1047" s="7"/>
      <c r="J1047" s="7"/>
      <c r="K1047" s="7"/>
      <c r="L1047" s="7"/>
      <c r="M1047" s="7"/>
    </row>
    <row r="1048" spans="1:13" ht="15" thickBot="1" x14ac:dyDescent="0.4">
      <c r="A1048" s="5"/>
      <c r="B1048" s="7"/>
      <c r="C1048" s="7"/>
      <c r="D1048" s="7"/>
      <c r="E1048" s="7"/>
      <c r="F1048" s="7"/>
      <c r="G1048" s="7"/>
      <c r="H1048" s="7"/>
      <c r="I1048" s="7"/>
      <c r="J1048" s="7"/>
      <c r="K1048" s="7"/>
      <c r="L1048" s="7"/>
      <c r="M1048" s="7"/>
    </row>
    <row r="1049" spans="1:13" ht="33" customHeight="1" thickBot="1" x14ac:dyDescent="0.4">
      <c r="A1049" s="78" t="s">
        <v>261</v>
      </c>
      <c r="B1049" s="79"/>
      <c r="C1049" s="79"/>
      <c r="D1049" s="79"/>
      <c r="E1049" s="79"/>
      <c r="F1049" s="79"/>
      <c r="G1049" s="79"/>
      <c r="H1049" s="79"/>
      <c r="I1049" s="79"/>
      <c r="J1049" s="79"/>
      <c r="K1049" s="79"/>
      <c r="L1049" s="79"/>
      <c r="M1049" s="80"/>
    </row>
    <row r="1050" spans="1:13" ht="15" thickBot="1" x14ac:dyDescent="0.4">
      <c r="A1050" s="9" t="s">
        <v>331</v>
      </c>
      <c r="B1050" s="6">
        <v>44927</v>
      </c>
      <c r="C1050" s="6">
        <v>44958</v>
      </c>
      <c r="D1050" s="6">
        <v>44986</v>
      </c>
      <c r="E1050" s="6">
        <v>45017</v>
      </c>
      <c r="F1050" s="6">
        <v>45047</v>
      </c>
      <c r="G1050" s="6">
        <v>45078</v>
      </c>
      <c r="H1050" s="6">
        <v>45108</v>
      </c>
      <c r="I1050" s="6">
        <v>45139</v>
      </c>
      <c r="J1050" s="6">
        <v>45170</v>
      </c>
      <c r="K1050" s="6">
        <v>45200</v>
      </c>
      <c r="L1050" s="6">
        <v>45231</v>
      </c>
      <c r="M1050" s="6">
        <v>45261</v>
      </c>
    </row>
    <row r="1051" spans="1:13" x14ac:dyDescent="0.35">
      <c r="A1051" s="21" t="s">
        <v>175</v>
      </c>
      <c r="B1051" s="13">
        <f>SUM(B1052:B1064)</f>
        <v>325117.96941490413</v>
      </c>
      <c r="C1051" s="13">
        <f t="shared" ref="C1051:M1051" si="15">SUM(C1052:C1064)</f>
        <v>325117.96941490413</v>
      </c>
      <c r="D1051" s="13">
        <f t="shared" si="15"/>
        <v>326643.21573890414</v>
      </c>
      <c r="E1051" s="13">
        <f t="shared" si="15"/>
        <v>326643.21573890414</v>
      </c>
      <c r="F1051" s="13">
        <f t="shared" si="15"/>
        <v>327405.83890090411</v>
      </c>
      <c r="G1051" s="13">
        <f t="shared" si="15"/>
        <v>327405.83890090411</v>
      </c>
      <c r="H1051" s="13">
        <f t="shared" si="15"/>
        <v>328168.46206290415</v>
      </c>
      <c r="I1051" s="13">
        <f t="shared" si="15"/>
        <v>329693.70838690415</v>
      </c>
      <c r="J1051" s="13">
        <f t="shared" si="15"/>
        <v>332744.20103490417</v>
      </c>
      <c r="K1051" s="13">
        <f t="shared" si="15"/>
        <v>332744.20103490417</v>
      </c>
      <c r="L1051" s="13">
        <f t="shared" si="15"/>
        <v>332744.20103490417</v>
      </c>
      <c r="M1051" s="13">
        <f t="shared" si="15"/>
        <v>333506.8241969042</v>
      </c>
    </row>
    <row r="1052" spans="1:13" x14ac:dyDescent="0.35">
      <c r="A1052" s="5" t="s">
        <v>375</v>
      </c>
      <c r="B1052" s="7">
        <v>21453.013226594445</v>
      </c>
      <c r="C1052" s="7">
        <v>21453.013226594445</v>
      </c>
      <c r="D1052" s="7">
        <v>21453.013226594445</v>
      </c>
      <c r="E1052" s="7">
        <v>21453.013226594445</v>
      </c>
      <c r="F1052" s="7">
        <v>21453.013226594445</v>
      </c>
      <c r="G1052" s="7">
        <v>21453.013226594445</v>
      </c>
      <c r="H1052" s="7">
        <v>21453.013226594445</v>
      </c>
      <c r="I1052" s="7">
        <v>21453.013226594445</v>
      </c>
      <c r="J1052" s="7">
        <v>22215.636388594445</v>
      </c>
      <c r="K1052" s="7">
        <v>22215.636388594445</v>
      </c>
      <c r="L1052" s="7">
        <v>22215.636388594445</v>
      </c>
      <c r="M1052" s="7">
        <v>22215.636388594445</v>
      </c>
    </row>
    <row r="1053" spans="1:13" x14ac:dyDescent="0.35">
      <c r="A1053" s="5" t="s">
        <v>376</v>
      </c>
      <c r="B1053" s="7">
        <v>24355.345942374999</v>
      </c>
      <c r="C1053" s="7">
        <v>24355.345942374999</v>
      </c>
      <c r="D1053" s="7">
        <v>24355.345942374999</v>
      </c>
      <c r="E1053" s="7">
        <v>24355.345942374999</v>
      </c>
      <c r="F1053" s="7">
        <v>24355.345942374999</v>
      </c>
      <c r="G1053" s="7">
        <v>24355.345942374999</v>
      </c>
      <c r="H1053" s="7">
        <v>24355.345942374999</v>
      </c>
      <c r="I1053" s="7">
        <v>24355.345942374999</v>
      </c>
      <c r="J1053" s="7">
        <v>24355.345942374999</v>
      </c>
      <c r="K1053" s="7">
        <v>24355.345942374999</v>
      </c>
      <c r="L1053" s="7">
        <v>24355.345942374999</v>
      </c>
      <c r="M1053" s="7">
        <v>24355.345942374999</v>
      </c>
    </row>
    <row r="1054" spans="1:13" x14ac:dyDescent="0.35">
      <c r="A1054" s="5" t="s">
        <v>377</v>
      </c>
      <c r="B1054" s="7">
        <v>19612.125649433332</v>
      </c>
      <c r="C1054" s="7">
        <v>19612.125649433332</v>
      </c>
      <c r="D1054" s="7">
        <v>20374.748811433332</v>
      </c>
      <c r="E1054" s="7">
        <v>20374.748811433332</v>
      </c>
      <c r="F1054" s="7">
        <v>20374.748811433332</v>
      </c>
      <c r="G1054" s="7">
        <v>20374.748811433332</v>
      </c>
      <c r="H1054" s="7">
        <v>20374.748811433332</v>
      </c>
      <c r="I1054" s="7">
        <v>20374.748811433332</v>
      </c>
      <c r="J1054" s="7">
        <v>20374.748811433332</v>
      </c>
      <c r="K1054" s="7">
        <v>20374.748811433332</v>
      </c>
      <c r="L1054" s="7">
        <v>20374.748811433332</v>
      </c>
      <c r="M1054" s="7">
        <v>20374.748811433332</v>
      </c>
    </row>
    <row r="1055" spans="1:13" x14ac:dyDescent="0.35">
      <c r="A1055" s="5" t="s">
        <v>378</v>
      </c>
      <c r="B1055" s="7">
        <v>28391.157164027773</v>
      </c>
      <c r="C1055" s="7">
        <v>28391.157164027773</v>
      </c>
      <c r="D1055" s="7">
        <v>28391.157164027773</v>
      </c>
      <c r="E1055" s="7">
        <v>28391.157164027773</v>
      </c>
      <c r="F1055" s="7">
        <v>28391.157164027773</v>
      </c>
      <c r="G1055" s="7">
        <v>28391.157164027773</v>
      </c>
      <c r="H1055" s="7">
        <v>28391.157164027773</v>
      </c>
      <c r="I1055" s="7">
        <v>28391.157164027773</v>
      </c>
      <c r="J1055" s="7">
        <v>29153.780326027772</v>
      </c>
      <c r="K1055" s="7">
        <v>29153.780326027772</v>
      </c>
      <c r="L1055" s="7">
        <v>29153.780326027772</v>
      </c>
      <c r="M1055" s="7">
        <v>29153.780326027772</v>
      </c>
    </row>
    <row r="1056" spans="1:13" x14ac:dyDescent="0.35">
      <c r="A1056" s="5" t="s">
        <v>379</v>
      </c>
      <c r="B1056" s="7">
        <v>29795.42347809999</v>
      </c>
      <c r="C1056" s="7">
        <v>29795.42347809999</v>
      </c>
      <c r="D1056" s="7">
        <v>29795.42347809999</v>
      </c>
      <c r="E1056" s="7">
        <v>29795.42347809999</v>
      </c>
      <c r="F1056" s="7">
        <v>29795.42347809999</v>
      </c>
      <c r="G1056" s="7">
        <v>29795.42347809999</v>
      </c>
      <c r="H1056" s="7">
        <v>29795.42347809999</v>
      </c>
      <c r="I1056" s="7">
        <v>29795.42347809999</v>
      </c>
      <c r="J1056" s="7">
        <v>29795.42347809999</v>
      </c>
      <c r="K1056" s="7">
        <v>29795.42347809999</v>
      </c>
      <c r="L1056" s="7">
        <v>29795.42347809999</v>
      </c>
      <c r="M1056" s="7">
        <v>29795.42347809999</v>
      </c>
    </row>
    <row r="1057" spans="1:13" x14ac:dyDescent="0.35">
      <c r="A1057" s="5" t="s">
        <v>380</v>
      </c>
      <c r="B1057" s="7">
        <v>28512.582930766665</v>
      </c>
      <c r="C1057" s="7">
        <v>28512.582930766665</v>
      </c>
      <c r="D1057" s="7">
        <v>28512.582930766665</v>
      </c>
      <c r="E1057" s="7">
        <v>28512.582930766665</v>
      </c>
      <c r="F1057" s="7">
        <v>28512.582930766665</v>
      </c>
      <c r="G1057" s="7">
        <v>28512.582930766665</v>
      </c>
      <c r="H1057" s="7">
        <v>28512.582930766665</v>
      </c>
      <c r="I1057" s="7">
        <v>28512.582930766665</v>
      </c>
      <c r="J1057" s="7">
        <v>29275.206092766664</v>
      </c>
      <c r="K1057" s="7">
        <v>29275.206092766664</v>
      </c>
      <c r="L1057" s="7">
        <v>29275.206092766664</v>
      </c>
      <c r="M1057" s="7">
        <v>29275.206092766664</v>
      </c>
    </row>
    <row r="1058" spans="1:13" x14ac:dyDescent="0.35">
      <c r="A1058" s="5" t="s">
        <v>381</v>
      </c>
      <c r="B1058" s="7">
        <v>30783.744796933333</v>
      </c>
      <c r="C1058" s="7">
        <v>30783.744796933333</v>
      </c>
      <c r="D1058" s="7">
        <v>30783.744796933333</v>
      </c>
      <c r="E1058" s="7">
        <v>30783.744796933333</v>
      </c>
      <c r="F1058" s="7">
        <v>31546.36795893333</v>
      </c>
      <c r="G1058" s="7">
        <v>31546.36795893333</v>
      </c>
      <c r="H1058" s="7">
        <v>31546.36795893333</v>
      </c>
      <c r="I1058" s="7">
        <v>31546.36795893333</v>
      </c>
      <c r="J1058" s="7">
        <v>31546.36795893333</v>
      </c>
      <c r="K1058" s="7">
        <v>31546.36795893333</v>
      </c>
      <c r="L1058" s="7">
        <v>31546.36795893333</v>
      </c>
      <c r="M1058" s="7">
        <v>31546.36795893333</v>
      </c>
    </row>
    <row r="1059" spans="1:13" x14ac:dyDescent="0.35">
      <c r="A1059" s="5" t="s">
        <v>382</v>
      </c>
      <c r="B1059" s="7">
        <v>30386.00220763333</v>
      </c>
      <c r="C1059" s="7">
        <v>30386.00220763333</v>
      </c>
      <c r="D1059" s="7">
        <v>30386.00220763333</v>
      </c>
      <c r="E1059" s="7">
        <v>30386.00220763333</v>
      </c>
      <c r="F1059" s="7">
        <v>30386.00220763333</v>
      </c>
      <c r="G1059" s="7">
        <v>30386.00220763333</v>
      </c>
      <c r="H1059" s="7">
        <v>30386.00220763333</v>
      </c>
      <c r="I1059" s="7">
        <v>30386.00220763333</v>
      </c>
      <c r="J1059" s="7">
        <v>30386.00220763333</v>
      </c>
      <c r="K1059" s="7">
        <v>30386.00220763333</v>
      </c>
      <c r="L1059" s="7">
        <v>30386.00220763333</v>
      </c>
      <c r="M1059" s="7">
        <v>31148.625369633333</v>
      </c>
    </row>
    <row r="1060" spans="1:13" x14ac:dyDescent="0.35">
      <c r="A1060" s="5" t="s">
        <v>383</v>
      </c>
      <c r="B1060" s="7">
        <v>22199.748406052775</v>
      </c>
      <c r="C1060" s="7">
        <v>22199.748406052775</v>
      </c>
      <c r="D1060" s="7">
        <v>22199.748406052775</v>
      </c>
      <c r="E1060" s="7">
        <v>22199.748406052775</v>
      </c>
      <c r="F1060" s="7">
        <v>22199.748406052775</v>
      </c>
      <c r="G1060" s="7">
        <v>22199.748406052775</v>
      </c>
      <c r="H1060" s="7">
        <v>22199.748406052775</v>
      </c>
      <c r="I1060" s="7">
        <v>22962.371568052775</v>
      </c>
      <c r="J1060" s="7">
        <v>22962.371568052775</v>
      </c>
      <c r="K1060" s="7">
        <v>22962.371568052775</v>
      </c>
      <c r="L1060" s="7">
        <v>22962.371568052775</v>
      </c>
      <c r="M1060" s="7">
        <v>22962.371568052775</v>
      </c>
    </row>
    <row r="1061" spans="1:13" x14ac:dyDescent="0.35">
      <c r="A1061" s="5" t="s">
        <v>384</v>
      </c>
      <c r="B1061" s="7">
        <v>23372.28151762778</v>
      </c>
      <c r="C1061" s="7">
        <v>23372.28151762778</v>
      </c>
      <c r="D1061" s="7">
        <v>23372.28151762778</v>
      </c>
      <c r="E1061" s="7">
        <v>23372.28151762778</v>
      </c>
      <c r="F1061" s="7">
        <v>23372.28151762778</v>
      </c>
      <c r="G1061" s="7">
        <v>23372.28151762778</v>
      </c>
      <c r="H1061" s="7">
        <v>23372.28151762778</v>
      </c>
      <c r="I1061" s="7">
        <v>23372.28151762778</v>
      </c>
      <c r="J1061" s="7">
        <v>24134.904679627776</v>
      </c>
      <c r="K1061" s="7">
        <v>24134.904679627776</v>
      </c>
      <c r="L1061" s="7">
        <v>24134.904679627776</v>
      </c>
      <c r="M1061" s="7">
        <v>24134.904679627776</v>
      </c>
    </row>
    <row r="1062" spans="1:13" x14ac:dyDescent="0.35">
      <c r="A1062" s="5" t="s">
        <v>385</v>
      </c>
      <c r="B1062" s="7">
        <v>21802.498543194444</v>
      </c>
      <c r="C1062" s="7">
        <v>21802.498543194444</v>
      </c>
      <c r="D1062" s="7">
        <v>22565.121705194444</v>
      </c>
      <c r="E1062" s="7">
        <v>22565.121705194444</v>
      </c>
      <c r="F1062" s="7">
        <v>22565.121705194444</v>
      </c>
      <c r="G1062" s="7">
        <v>22565.121705194444</v>
      </c>
      <c r="H1062" s="7">
        <v>22565.121705194444</v>
      </c>
      <c r="I1062" s="7">
        <v>22565.121705194444</v>
      </c>
      <c r="J1062" s="7">
        <v>22565.121705194444</v>
      </c>
      <c r="K1062" s="7">
        <v>22565.121705194444</v>
      </c>
      <c r="L1062" s="7">
        <v>22565.121705194444</v>
      </c>
      <c r="M1062" s="7">
        <v>22565.121705194444</v>
      </c>
    </row>
    <row r="1063" spans="1:13" x14ac:dyDescent="0.35">
      <c r="A1063" s="5" t="s">
        <v>386</v>
      </c>
      <c r="B1063" s="7">
        <v>22254.297146112502</v>
      </c>
      <c r="C1063" s="7">
        <v>22254.297146112502</v>
      </c>
      <c r="D1063" s="7">
        <v>22254.297146112502</v>
      </c>
      <c r="E1063" s="7">
        <v>22254.297146112502</v>
      </c>
      <c r="F1063" s="7">
        <v>22254.297146112502</v>
      </c>
      <c r="G1063" s="7">
        <v>22254.297146112502</v>
      </c>
      <c r="H1063" s="7">
        <v>23016.920308112498</v>
      </c>
      <c r="I1063" s="7">
        <v>23016.920308112498</v>
      </c>
      <c r="J1063" s="7">
        <v>23016.920308112498</v>
      </c>
      <c r="K1063" s="7">
        <v>23016.920308112498</v>
      </c>
      <c r="L1063" s="7">
        <v>23016.920308112498</v>
      </c>
      <c r="M1063" s="7">
        <v>23016.920308112498</v>
      </c>
    </row>
    <row r="1064" spans="1:13" x14ac:dyDescent="0.35">
      <c r="A1064" s="5" t="s">
        <v>387</v>
      </c>
      <c r="B1064" s="7">
        <v>22199.748406052775</v>
      </c>
      <c r="C1064" s="7">
        <v>22199.748406052775</v>
      </c>
      <c r="D1064" s="7">
        <v>22199.748406052775</v>
      </c>
      <c r="E1064" s="7">
        <v>22199.748406052775</v>
      </c>
      <c r="F1064" s="7">
        <v>22199.748406052775</v>
      </c>
      <c r="G1064" s="7">
        <v>22199.748406052775</v>
      </c>
      <c r="H1064" s="7">
        <v>22199.748406052775</v>
      </c>
      <c r="I1064" s="7">
        <v>22962.371568052775</v>
      </c>
      <c r="J1064" s="7">
        <v>22962.371568052775</v>
      </c>
      <c r="K1064" s="7">
        <v>22962.371568052775</v>
      </c>
      <c r="L1064" s="7">
        <v>22962.371568052775</v>
      </c>
      <c r="M1064" s="7">
        <v>22962.371568052775</v>
      </c>
    </row>
    <row r="1065" spans="1:13" x14ac:dyDescent="0.35">
      <c r="A1065" s="5"/>
      <c r="B1065" s="7"/>
      <c r="C1065" s="7"/>
      <c r="D1065" s="7"/>
      <c r="E1065" s="7"/>
      <c r="F1065" s="7"/>
      <c r="G1065" s="7"/>
      <c r="H1065" s="7"/>
      <c r="I1065" s="7"/>
      <c r="J1065" s="7"/>
      <c r="K1065" s="7"/>
      <c r="L1065" s="7"/>
      <c r="M1065" s="7"/>
    </row>
    <row r="1066" spans="1:13" x14ac:dyDescent="0.35">
      <c r="A1066" s="5"/>
      <c r="B1066" s="7"/>
      <c r="C1066" s="7"/>
      <c r="D1066" s="7"/>
      <c r="E1066" s="7"/>
      <c r="F1066" s="7"/>
      <c r="G1066" s="7"/>
      <c r="H1066" s="7"/>
      <c r="I1066" s="7"/>
      <c r="J1066" s="7"/>
      <c r="K1066" s="7"/>
      <c r="L1066" s="7"/>
      <c r="M1066" s="7"/>
    </row>
    <row r="1067" spans="1:13" x14ac:dyDescent="0.35">
      <c r="A1067" s="5"/>
      <c r="B1067" s="7"/>
      <c r="C1067" s="7"/>
      <c r="D1067" s="7"/>
      <c r="E1067" s="7"/>
      <c r="F1067" s="7"/>
      <c r="G1067" s="7"/>
      <c r="H1067" s="7"/>
      <c r="I1067" s="7"/>
      <c r="J1067" s="7"/>
      <c r="K1067" s="7"/>
      <c r="L1067" s="7"/>
      <c r="M1067" s="7"/>
    </row>
    <row r="1068" spans="1:13" ht="15" hidden="1" thickBot="1" x14ac:dyDescent="0.4">
      <c r="A1068" s="5"/>
      <c r="B1068" s="7"/>
      <c r="C1068" s="7"/>
      <c r="D1068" s="7"/>
      <c r="E1068" s="7"/>
      <c r="F1068" s="7"/>
      <c r="G1068" s="7"/>
      <c r="H1068" s="7"/>
      <c r="I1068" s="7"/>
      <c r="J1068" s="7"/>
      <c r="K1068" s="7"/>
      <c r="L1068" s="7"/>
      <c r="M1068" s="7"/>
    </row>
    <row r="1069" spans="1:13" ht="33" hidden="1" customHeight="1" thickBot="1" x14ac:dyDescent="0.4">
      <c r="A1069" s="78" t="s">
        <v>261</v>
      </c>
      <c r="B1069" s="79"/>
      <c r="C1069" s="79"/>
      <c r="D1069" s="79"/>
      <c r="E1069" s="79"/>
      <c r="F1069" s="79"/>
      <c r="G1069" s="79"/>
      <c r="H1069" s="79"/>
      <c r="I1069" s="79"/>
      <c r="J1069" s="79"/>
      <c r="K1069" s="79"/>
      <c r="L1069" s="79"/>
      <c r="M1069" s="80"/>
    </row>
    <row r="1070" spans="1:13" ht="15" hidden="1" thickBot="1" x14ac:dyDescent="0.4">
      <c r="A1070" s="9" t="s">
        <v>331</v>
      </c>
      <c r="B1070" s="6">
        <v>44927</v>
      </c>
      <c r="C1070" s="6">
        <v>44958</v>
      </c>
      <c r="D1070" s="6">
        <v>44986</v>
      </c>
      <c r="E1070" s="6">
        <v>45017</v>
      </c>
      <c r="F1070" s="6">
        <v>45047</v>
      </c>
      <c r="G1070" s="6">
        <v>45078</v>
      </c>
      <c r="H1070" s="6">
        <v>45108</v>
      </c>
      <c r="I1070" s="6">
        <v>45139</v>
      </c>
      <c r="J1070" s="6">
        <v>45170</v>
      </c>
      <c r="K1070" s="6">
        <v>45200</v>
      </c>
      <c r="L1070" s="6">
        <v>45231</v>
      </c>
      <c r="M1070" s="6">
        <v>45261</v>
      </c>
    </row>
    <row r="1071" spans="1:13" hidden="1" x14ac:dyDescent="0.35">
      <c r="A1071" s="5" t="s">
        <v>176</v>
      </c>
    </row>
    <row r="1074" spans="1:13" ht="15" thickBot="1" x14ac:dyDescent="0.4"/>
    <row r="1075" spans="1:13" ht="33" customHeight="1" thickBot="1" x14ac:dyDescent="0.4">
      <c r="A1075" s="78" t="s">
        <v>261</v>
      </c>
      <c r="B1075" s="79"/>
      <c r="C1075" s="79"/>
      <c r="D1075" s="79"/>
      <c r="E1075" s="79"/>
      <c r="F1075" s="79"/>
      <c r="G1075" s="79"/>
      <c r="H1075" s="79"/>
      <c r="I1075" s="79"/>
      <c r="J1075" s="79"/>
      <c r="K1075" s="79"/>
      <c r="L1075" s="79"/>
      <c r="M1075" s="80"/>
    </row>
    <row r="1076" spans="1:13" ht="15" thickBot="1" x14ac:dyDescent="0.4">
      <c r="A1076" s="9" t="s">
        <v>331</v>
      </c>
      <c r="B1076" s="6">
        <v>44927</v>
      </c>
      <c r="C1076" s="6">
        <v>44958</v>
      </c>
      <c r="D1076" s="6">
        <v>44986</v>
      </c>
      <c r="E1076" s="6">
        <v>45017</v>
      </c>
      <c r="F1076" s="6">
        <v>45047</v>
      </c>
      <c r="G1076" s="6">
        <v>45078</v>
      </c>
      <c r="H1076" s="6">
        <v>45108</v>
      </c>
      <c r="I1076" s="6">
        <v>45139</v>
      </c>
      <c r="J1076" s="6">
        <v>45170</v>
      </c>
      <c r="K1076" s="6">
        <v>45200</v>
      </c>
      <c r="L1076" s="6">
        <v>45231</v>
      </c>
      <c r="M1076" s="6">
        <v>45261</v>
      </c>
    </row>
    <row r="1077" spans="1:13" x14ac:dyDescent="0.35">
      <c r="A1077" s="21" t="s">
        <v>177</v>
      </c>
      <c r="B1077" s="13">
        <f>SUM(B1078:B1090)</f>
        <v>55666.933333333334</v>
      </c>
      <c r="C1077" s="13">
        <f t="shared" ref="C1077:M1077" si="16">SUM(C1078:C1090)</f>
        <v>55666.933333333334</v>
      </c>
      <c r="D1077" s="13">
        <f t="shared" si="16"/>
        <v>55666.933333333334</v>
      </c>
      <c r="E1077" s="13">
        <f t="shared" si="16"/>
        <v>55666.933333333334</v>
      </c>
      <c r="F1077" s="13">
        <f t="shared" si="16"/>
        <v>55666.933333333334</v>
      </c>
      <c r="G1077" s="13">
        <f t="shared" si="16"/>
        <v>55666.933333333334</v>
      </c>
      <c r="H1077" s="13">
        <f t="shared" si="16"/>
        <v>55666.933333333334</v>
      </c>
      <c r="I1077" s="13">
        <f t="shared" si="16"/>
        <v>55666.933333333334</v>
      </c>
      <c r="J1077" s="13">
        <f t="shared" si="16"/>
        <v>55666.933333333334</v>
      </c>
      <c r="K1077" s="13">
        <f t="shared" si="16"/>
        <v>55666.933333333334</v>
      </c>
      <c r="L1077" s="13">
        <f t="shared" si="16"/>
        <v>55666.933333333334</v>
      </c>
      <c r="M1077" s="13">
        <f t="shared" si="16"/>
        <v>55666.933333333334</v>
      </c>
    </row>
    <row r="1078" spans="1:13" x14ac:dyDescent="0.35">
      <c r="A1078" t="s">
        <v>375</v>
      </c>
      <c r="B1078" s="18">
        <v>1525.8566666666666</v>
      </c>
      <c r="C1078" s="18">
        <v>1525.8566666666666</v>
      </c>
      <c r="D1078" s="18">
        <v>1525.8566666666666</v>
      </c>
      <c r="E1078" s="18">
        <v>1525.8566666666666</v>
      </c>
      <c r="F1078" s="18">
        <v>1525.8566666666666</v>
      </c>
      <c r="G1078" s="18">
        <v>1525.8566666666666</v>
      </c>
      <c r="H1078" s="18">
        <v>1525.8566666666666</v>
      </c>
      <c r="I1078" s="18">
        <v>1525.8566666666666</v>
      </c>
      <c r="J1078" s="18">
        <v>1525.8566666666666</v>
      </c>
      <c r="K1078" s="18">
        <v>1525.8566666666666</v>
      </c>
      <c r="L1078" s="18">
        <v>1525.8566666666666</v>
      </c>
      <c r="M1078" s="18">
        <v>1525.8566666666666</v>
      </c>
    </row>
    <row r="1079" spans="1:13" x14ac:dyDescent="0.35">
      <c r="A1079" t="s">
        <v>376</v>
      </c>
      <c r="B1079" s="18">
        <v>3795.8166666666671</v>
      </c>
      <c r="C1079" s="18">
        <v>3795.8166666666671</v>
      </c>
      <c r="D1079" s="18">
        <v>3795.8166666666671</v>
      </c>
      <c r="E1079" s="18">
        <v>3795.8166666666671</v>
      </c>
      <c r="F1079" s="18">
        <v>3795.8166666666671</v>
      </c>
      <c r="G1079" s="18">
        <v>3795.8166666666671</v>
      </c>
      <c r="H1079" s="18">
        <v>3795.8166666666671</v>
      </c>
      <c r="I1079" s="18">
        <v>3795.8166666666671</v>
      </c>
      <c r="J1079" s="18">
        <v>3795.8166666666671</v>
      </c>
      <c r="K1079" s="18">
        <v>3795.8166666666671</v>
      </c>
      <c r="L1079" s="18">
        <v>3795.8166666666671</v>
      </c>
      <c r="M1079" s="18">
        <v>3795.8166666666671</v>
      </c>
    </row>
    <row r="1080" spans="1:13" x14ac:dyDescent="0.35">
      <c r="A1080" t="s">
        <v>377</v>
      </c>
      <c r="B1080" s="18">
        <v>762.92833333333328</v>
      </c>
      <c r="C1080" s="18">
        <v>762.92833333333328</v>
      </c>
      <c r="D1080" s="18">
        <v>762.92833333333328</v>
      </c>
      <c r="E1080" s="18">
        <v>762.92833333333328</v>
      </c>
      <c r="F1080" s="18">
        <v>762.92833333333328</v>
      </c>
      <c r="G1080" s="18">
        <v>762.92833333333328</v>
      </c>
      <c r="H1080" s="18">
        <v>762.92833333333328</v>
      </c>
      <c r="I1080" s="18">
        <v>762.92833333333328</v>
      </c>
      <c r="J1080" s="18">
        <v>762.92833333333328</v>
      </c>
      <c r="K1080" s="18">
        <v>762.92833333333328</v>
      </c>
      <c r="L1080" s="18">
        <v>762.92833333333328</v>
      </c>
      <c r="M1080" s="18">
        <v>762.92833333333328</v>
      </c>
    </row>
    <row r="1081" spans="1:13" x14ac:dyDescent="0.35">
      <c r="A1081" t="s">
        <v>378</v>
      </c>
      <c r="B1081" s="18">
        <v>7228.1716666666662</v>
      </c>
      <c r="C1081" s="18">
        <v>7228.1716666666662</v>
      </c>
      <c r="D1081" s="18">
        <v>7228.1716666666662</v>
      </c>
      <c r="E1081" s="18">
        <v>7228.1716666666662</v>
      </c>
      <c r="F1081" s="18">
        <v>7228.1716666666662</v>
      </c>
      <c r="G1081" s="18">
        <v>7228.1716666666662</v>
      </c>
      <c r="H1081" s="18">
        <v>7228.1716666666662</v>
      </c>
      <c r="I1081" s="18">
        <v>7228.1716666666662</v>
      </c>
      <c r="J1081" s="18">
        <v>7228.1716666666662</v>
      </c>
      <c r="K1081" s="18">
        <v>7228.1716666666662</v>
      </c>
      <c r="L1081" s="18">
        <v>7228.1716666666662</v>
      </c>
      <c r="M1081" s="18">
        <v>7228.1716666666662</v>
      </c>
    </row>
    <row r="1082" spans="1:13" x14ac:dyDescent="0.35">
      <c r="A1082" t="s">
        <v>379</v>
      </c>
      <c r="B1082" s="18">
        <v>7831.6833333333334</v>
      </c>
      <c r="C1082" s="18">
        <v>7831.6833333333334</v>
      </c>
      <c r="D1082" s="18">
        <v>7831.6833333333334</v>
      </c>
      <c r="E1082" s="18">
        <v>7831.6833333333334</v>
      </c>
      <c r="F1082" s="18">
        <v>7831.6833333333334</v>
      </c>
      <c r="G1082" s="18">
        <v>7831.6833333333334</v>
      </c>
      <c r="H1082" s="18">
        <v>7831.6833333333334</v>
      </c>
      <c r="I1082" s="18">
        <v>7831.6833333333334</v>
      </c>
      <c r="J1082" s="18">
        <v>7831.6833333333334</v>
      </c>
      <c r="K1082" s="18">
        <v>7831.6833333333334</v>
      </c>
      <c r="L1082" s="18">
        <v>7831.6833333333334</v>
      </c>
      <c r="M1082" s="18">
        <v>7831.6833333333334</v>
      </c>
    </row>
    <row r="1083" spans="1:13" x14ac:dyDescent="0.35">
      <c r="A1083" t="s">
        <v>380</v>
      </c>
      <c r="B1083" s="18">
        <v>7831.6833333333334</v>
      </c>
      <c r="C1083" s="18">
        <v>7831.6833333333334</v>
      </c>
      <c r="D1083" s="18">
        <v>7831.6833333333334</v>
      </c>
      <c r="E1083" s="18">
        <v>7831.6833333333334</v>
      </c>
      <c r="F1083" s="18">
        <v>7831.6833333333334</v>
      </c>
      <c r="G1083" s="18">
        <v>7831.6833333333334</v>
      </c>
      <c r="H1083" s="18">
        <v>7831.6833333333334</v>
      </c>
      <c r="I1083" s="18">
        <v>7831.6833333333334</v>
      </c>
      <c r="J1083" s="18">
        <v>7831.6833333333334</v>
      </c>
      <c r="K1083" s="18">
        <v>7831.6833333333334</v>
      </c>
      <c r="L1083" s="18">
        <v>7831.6833333333334</v>
      </c>
      <c r="M1083" s="18">
        <v>7831.6833333333334</v>
      </c>
    </row>
    <row r="1084" spans="1:13" x14ac:dyDescent="0.35">
      <c r="A1084" t="s">
        <v>381</v>
      </c>
      <c r="B1084" s="18">
        <v>5908.1533333333327</v>
      </c>
      <c r="C1084" s="18">
        <v>5908.1533333333327</v>
      </c>
      <c r="D1084" s="18">
        <v>5908.1533333333327</v>
      </c>
      <c r="E1084" s="18">
        <v>5908.1533333333327</v>
      </c>
      <c r="F1084" s="18">
        <v>5908.1533333333327</v>
      </c>
      <c r="G1084" s="18">
        <v>5908.1533333333327</v>
      </c>
      <c r="H1084" s="18">
        <v>5908.1533333333327</v>
      </c>
      <c r="I1084" s="18">
        <v>5908.1533333333327</v>
      </c>
      <c r="J1084" s="18">
        <v>5908.1533333333327</v>
      </c>
      <c r="K1084" s="18">
        <v>5908.1533333333327</v>
      </c>
      <c r="L1084" s="18">
        <v>5908.1533333333327</v>
      </c>
      <c r="M1084" s="18">
        <v>5908.1533333333327</v>
      </c>
    </row>
    <row r="1085" spans="1:13" x14ac:dyDescent="0.35">
      <c r="A1085" t="s">
        <v>382</v>
      </c>
      <c r="B1085" s="18">
        <v>7831.6833333333334</v>
      </c>
      <c r="C1085" s="18">
        <v>7831.6833333333334</v>
      </c>
      <c r="D1085" s="18">
        <v>7831.6833333333334</v>
      </c>
      <c r="E1085" s="18">
        <v>7831.6833333333334</v>
      </c>
      <c r="F1085" s="18">
        <v>7831.6833333333334</v>
      </c>
      <c r="G1085" s="18">
        <v>7831.6833333333334</v>
      </c>
      <c r="H1085" s="18">
        <v>7831.6833333333334</v>
      </c>
      <c r="I1085" s="18">
        <v>7831.6833333333334</v>
      </c>
      <c r="J1085" s="18">
        <v>7831.6833333333334</v>
      </c>
      <c r="K1085" s="18">
        <v>7831.6833333333334</v>
      </c>
      <c r="L1085" s="18">
        <v>7831.6833333333334</v>
      </c>
      <c r="M1085" s="18">
        <v>7831.6833333333334</v>
      </c>
    </row>
    <row r="1086" spans="1:13" x14ac:dyDescent="0.35">
      <c r="A1086" t="s">
        <v>383</v>
      </c>
      <c r="B1086" s="18">
        <v>3051.7133333333331</v>
      </c>
      <c r="C1086" s="18">
        <v>3051.7133333333331</v>
      </c>
      <c r="D1086" s="18">
        <v>3051.7133333333331</v>
      </c>
      <c r="E1086" s="18">
        <v>3051.7133333333331</v>
      </c>
      <c r="F1086" s="18">
        <v>3051.7133333333331</v>
      </c>
      <c r="G1086" s="18">
        <v>3051.7133333333331</v>
      </c>
      <c r="H1086" s="18">
        <v>3051.7133333333331</v>
      </c>
      <c r="I1086" s="18">
        <v>3051.7133333333331</v>
      </c>
      <c r="J1086" s="18">
        <v>3051.7133333333331</v>
      </c>
      <c r="K1086" s="18">
        <v>3051.7133333333331</v>
      </c>
      <c r="L1086" s="18">
        <v>3051.7133333333331</v>
      </c>
      <c r="M1086" s="18">
        <v>3051.7133333333331</v>
      </c>
    </row>
    <row r="1087" spans="1:13" x14ac:dyDescent="0.35">
      <c r="A1087" t="s">
        <v>384</v>
      </c>
      <c r="B1087" s="18">
        <v>1525.8566666666666</v>
      </c>
      <c r="C1087" s="18">
        <v>1525.8566666666666</v>
      </c>
      <c r="D1087" s="18">
        <v>1525.8566666666666</v>
      </c>
      <c r="E1087" s="18">
        <v>1525.8566666666666</v>
      </c>
      <c r="F1087" s="18">
        <v>1525.8566666666666</v>
      </c>
      <c r="G1087" s="18">
        <v>1525.8566666666666</v>
      </c>
      <c r="H1087" s="18">
        <v>1525.8566666666666</v>
      </c>
      <c r="I1087" s="18">
        <v>1525.8566666666666</v>
      </c>
      <c r="J1087" s="18">
        <v>1525.8566666666666</v>
      </c>
      <c r="K1087" s="18">
        <v>1525.8566666666666</v>
      </c>
      <c r="L1087" s="18">
        <v>1525.8566666666666</v>
      </c>
      <c r="M1087" s="18">
        <v>1525.8566666666666</v>
      </c>
    </row>
    <row r="1088" spans="1:13" x14ac:dyDescent="0.35">
      <c r="A1088" t="s">
        <v>385</v>
      </c>
      <c r="B1088" s="18">
        <v>3795.8166666666671</v>
      </c>
      <c r="C1088" s="18">
        <v>3795.8166666666671</v>
      </c>
      <c r="D1088" s="18">
        <v>3795.8166666666671</v>
      </c>
      <c r="E1088" s="18">
        <v>3795.8166666666671</v>
      </c>
      <c r="F1088" s="18">
        <v>3795.8166666666671</v>
      </c>
      <c r="G1088" s="18">
        <v>3795.8166666666671</v>
      </c>
      <c r="H1088" s="18">
        <v>3795.8166666666671</v>
      </c>
      <c r="I1088" s="18">
        <v>3795.8166666666671</v>
      </c>
      <c r="J1088" s="18">
        <v>3795.8166666666671</v>
      </c>
      <c r="K1088" s="18">
        <v>3795.8166666666671</v>
      </c>
      <c r="L1088" s="18">
        <v>3795.8166666666671</v>
      </c>
      <c r="M1088" s="18">
        <v>3795.8166666666671</v>
      </c>
    </row>
    <row r="1089" spans="1:13" x14ac:dyDescent="0.35">
      <c r="A1089" t="s">
        <v>386</v>
      </c>
      <c r="B1089" s="18">
        <v>1525.8566666666666</v>
      </c>
      <c r="C1089" s="18">
        <v>1525.8566666666666</v>
      </c>
      <c r="D1089" s="18">
        <v>1525.8566666666666</v>
      </c>
      <c r="E1089" s="18">
        <v>1525.8566666666666</v>
      </c>
      <c r="F1089" s="18">
        <v>1525.8566666666666</v>
      </c>
      <c r="G1089" s="18">
        <v>1525.8566666666666</v>
      </c>
      <c r="H1089" s="18">
        <v>1525.8566666666666</v>
      </c>
      <c r="I1089" s="18">
        <v>1525.8566666666666</v>
      </c>
      <c r="J1089" s="18">
        <v>1525.8566666666666</v>
      </c>
      <c r="K1089" s="18">
        <v>1525.8566666666666</v>
      </c>
      <c r="L1089" s="18">
        <v>1525.8566666666666</v>
      </c>
      <c r="M1089" s="18">
        <v>1525.8566666666666</v>
      </c>
    </row>
    <row r="1090" spans="1:13" x14ac:dyDescent="0.35">
      <c r="A1090" t="s">
        <v>387</v>
      </c>
      <c r="B1090" s="18">
        <v>3051.7133333333331</v>
      </c>
      <c r="C1090" s="18">
        <v>3051.7133333333331</v>
      </c>
      <c r="D1090" s="18">
        <v>3051.7133333333331</v>
      </c>
      <c r="E1090" s="18">
        <v>3051.7133333333331</v>
      </c>
      <c r="F1090" s="18">
        <v>3051.7133333333331</v>
      </c>
      <c r="G1090" s="18">
        <v>3051.7133333333331</v>
      </c>
      <c r="H1090" s="18">
        <v>3051.7133333333331</v>
      </c>
      <c r="I1090" s="18">
        <v>3051.7133333333331</v>
      </c>
      <c r="J1090" s="18">
        <v>3051.7133333333331</v>
      </c>
      <c r="K1090" s="18">
        <v>3051.7133333333331</v>
      </c>
      <c r="L1090" s="18">
        <v>3051.7133333333331</v>
      </c>
      <c r="M1090" s="18">
        <v>3051.7133333333331</v>
      </c>
    </row>
    <row r="1091" spans="1:13" x14ac:dyDescent="0.35">
      <c r="B1091" s="18"/>
      <c r="C1091" s="18"/>
      <c r="D1091" s="18"/>
      <c r="E1091" s="18"/>
      <c r="F1091" s="18"/>
      <c r="G1091" s="18"/>
      <c r="H1091" s="18"/>
      <c r="I1091" s="18"/>
      <c r="J1091" s="18"/>
      <c r="K1091" s="18"/>
      <c r="L1091" s="18"/>
      <c r="M1091" s="18"/>
    </row>
    <row r="1092" spans="1:13" x14ac:dyDescent="0.35">
      <c r="B1092" s="18"/>
      <c r="C1092" s="18"/>
      <c r="D1092" s="18"/>
      <c r="E1092" s="18"/>
      <c r="F1092" s="18"/>
      <c r="G1092" s="18"/>
      <c r="H1092" s="18"/>
      <c r="I1092" s="18"/>
      <c r="J1092" s="18"/>
      <c r="K1092" s="18"/>
      <c r="L1092" s="18"/>
      <c r="M1092" s="18"/>
    </row>
    <row r="1093" spans="1:13" ht="15" thickBot="1" x14ac:dyDescent="0.4">
      <c r="B1093" s="18"/>
      <c r="C1093" s="18"/>
      <c r="D1093" s="18"/>
      <c r="E1093" s="18"/>
      <c r="F1093" s="18"/>
      <c r="G1093" s="18"/>
      <c r="H1093" s="18"/>
      <c r="I1093" s="18"/>
      <c r="J1093" s="18"/>
      <c r="K1093" s="18"/>
      <c r="L1093" s="18"/>
      <c r="M1093" s="18"/>
    </row>
    <row r="1094" spans="1:13" ht="33" customHeight="1" thickBot="1" x14ac:dyDescent="0.4">
      <c r="A1094" s="78" t="s">
        <v>261</v>
      </c>
      <c r="B1094" s="79"/>
      <c r="C1094" s="79"/>
      <c r="D1094" s="79"/>
      <c r="E1094" s="79"/>
      <c r="F1094" s="79"/>
      <c r="G1094" s="79"/>
      <c r="H1094" s="79"/>
      <c r="I1094" s="79"/>
      <c r="J1094" s="79"/>
      <c r="K1094" s="79"/>
      <c r="L1094" s="79"/>
      <c r="M1094" s="80"/>
    </row>
    <row r="1095" spans="1:13" ht="15" thickBot="1" x14ac:dyDescent="0.4">
      <c r="A1095" s="9" t="s">
        <v>332</v>
      </c>
      <c r="B1095" s="6">
        <v>44927</v>
      </c>
      <c r="C1095" s="6">
        <v>44958</v>
      </c>
      <c r="D1095" s="6">
        <v>44986</v>
      </c>
      <c r="E1095" s="6">
        <v>45017</v>
      </c>
      <c r="F1095" s="6">
        <v>45047</v>
      </c>
      <c r="G1095" s="6">
        <v>45078</v>
      </c>
      <c r="H1095" s="6">
        <v>45108</v>
      </c>
      <c r="I1095" s="6">
        <v>45139</v>
      </c>
      <c r="J1095" s="6">
        <v>45170</v>
      </c>
      <c r="K1095" s="6">
        <v>45200</v>
      </c>
      <c r="L1095" s="6">
        <v>45231</v>
      </c>
      <c r="M1095" s="6">
        <v>45261</v>
      </c>
    </row>
    <row r="1096" spans="1:13" x14ac:dyDescent="0.35">
      <c r="A1096" s="21" t="s">
        <v>179</v>
      </c>
      <c r="B1096" s="13">
        <f>SUM(B1097:B1109)</f>
        <v>541666.66666666674</v>
      </c>
      <c r="C1096" s="13">
        <f t="shared" ref="C1096:M1096" si="17">SUM(C1097:C1109)</f>
        <v>541666.66666666674</v>
      </c>
      <c r="D1096" s="13">
        <f t="shared" si="17"/>
        <v>541666.66666666674</v>
      </c>
      <c r="E1096" s="13">
        <f t="shared" si="17"/>
        <v>541666.66666666674</v>
      </c>
      <c r="F1096" s="13">
        <f t="shared" si="17"/>
        <v>541666.66666666674</v>
      </c>
      <c r="G1096" s="13">
        <f t="shared" si="17"/>
        <v>541666.66666666674</v>
      </c>
      <c r="H1096" s="13">
        <f t="shared" si="17"/>
        <v>541666.66666666674</v>
      </c>
      <c r="I1096" s="13">
        <f t="shared" si="17"/>
        <v>541666.66666666674</v>
      </c>
      <c r="J1096" s="13">
        <f t="shared" si="17"/>
        <v>541666.66666666674</v>
      </c>
      <c r="K1096" s="13">
        <f t="shared" si="17"/>
        <v>541666.66666666674</v>
      </c>
      <c r="L1096" s="13">
        <f t="shared" si="17"/>
        <v>541666.66666666674</v>
      </c>
      <c r="M1096" s="13">
        <f t="shared" si="17"/>
        <v>541666.66666666674</v>
      </c>
    </row>
    <row r="1097" spans="1:13" x14ac:dyDescent="0.35">
      <c r="A1097" t="s">
        <v>375</v>
      </c>
      <c r="B1097" s="18">
        <v>41666.666666666664</v>
      </c>
      <c r="C1097" s="18">
        <v>41666.666666666664</v>
      </c>
      <c r="D1097" s="18">
        <v>41666.666666666664</v>
      </c>
      <c r="E1097" s="18">
        <v>41666.666666666664</v>
      </c>
      <c r="F1097" s="18">
        <v>41666.666666666664</v>
      </c>
      <c r="G1097" s="18">
        <v>41666.666666666664</v>
      </c>
      <c r="H1097" s="18">
        <v>41666.666666666664</v>
      </c>
      <c r="I1097" s="18">
        <v>41666.666666666664</v>
      </c>
      <c r="J1097" s="18">
        <v>41666.666666666664</v>
      </c>
      <c r="K1097" s="18">
        <v>41666.666666666664</v>
      </c>
      <c r="L1097" s="18">
        <v>41666.666666666664</v>
      </c>
      <c r="M1097" s="18">
        <v>41666.666666666664</v>
      </c>
    </row>
    <row r="1098" spans="1:13" x14ac:dyDescent="0.35">
      <c r="A1098" t="s">
        <v>376</v>
      </c>
      <c r="B1098" s="7">
        <v>41666.666666666664</v>
      </c>
      <c r="C1098" s="7">
        <v>41666.666666666664</v>
      </c>
      <c r="D1098" s="7">
        <v>41666.666666666664</v>
      </c>
      <c r="E1098" s="7">
        <v>41666.666666666664</v>
      </c>
      <c r="F1098" s="7">
        <v>41666.666666666664</v>
      </c>
      <c r="G1098" s="7">
        <v>41666.666666666664</v>
      </c>
      <c r="H1098" s="7">
        <v>41666.666666666664</v>
      </c>
      <c r="I1098" s="7">
        <v>41666.666666666664</v>
      </c>
      <c r="J1098" s="7">
        <v>41666.666666666664</v>
      </c>
      <c r="K1098" s="7">
        <v>41666.666666666664</v>
      </c>
      <c r="L1098" s="7">
        <v>41666.666666666664</v>
      </c>
      <c r="M1098" s="7">
        <v>41666.666666666664</v>
      </c>
    </row>
    <row r="1099" spans="1:13" x14ac:dyDescent="0.35">
      <c r="A1099" t="s">
        <v>377</v>
      </c>
      <c r="B1099" s="7">
        <v>41666.666666666664</v>
      </c>
      <c r="C1099" s="7">
        <v>41666.666666666664</v>
      </c>
      <c r="D1099" s="7">
        <v>41666.666666666664</v>
      </c>
      <c r="E1099" s="7">
        <v>41666.666666666664</v>
      </c>
      <c r="F1099" s="7">
        <v>41666.666666666664</v>
      </c>
      <c r="G1099" s="7">
        <v>41666.666666666664</v>
      </c>
      <c r="H1099" s="7">
        <v>41666.666666666664</v>
      </c>
      <c r="I1099" s="7">
        <v>41666.666666666664</v>
      </c>
      <c r="J1099" s="7">
        <v>41666.666666666664</v>
      </c>
      <c r="K1099" s="7">
        <v>41666.666666666664</v>
      </c>
      <c r="L1099" s="7">
        <v>41666.666666666664</v>
      </c>
      <c r="M1099" s="7">
        <v>41666.666666666664</v>
      </c>
    </row>
    <row r="1100" spans="1:13" x14ac:dyDescent="0.35">
      <c r="A1100" t="s">
        <v>378</v>
      </c>
      <c r="B1100" s="7">
        <v>41666.666666666664</v>
      </c>
      <c r="C1100" s="7">
        <v>41666.666666666664</v>
      </c>
      <c r="D1100" s="7">
        <v>41666.666666666664</v>
      </c>
      <c r="E1100" s="7">
        <v>41666.666666666664</v>
      </c>
      <c r="F1100" s="7">
        <v>41666.666666666664</v>
      </c>
      <c r="G1100" s="7">
        <v>41666.666666666664</v>
      </c>
      <c r="H1100" s="7">
        <v>41666.666666666664</v>
      </c>
      <c r="I1100" s="7">
        <v>41666.666666666664</v>
      </c>
      <c r="J1100" s="7">
        <v>41666.666666666664</v>
      </c>
      <c r="K1100" s="7">
        <v>41666.666666666664</v>
      </c>
      <c r="L1100" s="7">
        <v>41666.666666666664</v>
      </c>
      <c r="M1100" s="7">
        <v>41666.666666666664</v>
      </c>
    </row>
    <row r="1101" spans="1:13" x14ac:dyDescent="0.35">
      <c r="A1101" t="s">
        <v>379</v>
      </c>
      <c r="B1101" s="7">
        <v>41666.666666666664</v>
      </c>
      <c r="C1101" s="7">
        <v>41666.666666666664</v>
      </c>
      <c r="D1101" s="7">
        <v>41666.666666666664</v>
      </c>
      <c r="E1101" s="7">
        <v>41666.666666666664</v>
      </c>
      <c r="F1101" s="7">
        <v>41666.666666666664</v>
      </c>
      <c r="G1101" s="7">
        <v>41666.666666666664</v>
      </c>
      <c r="H1101" s="7">
        <v>41666.666666666664</v>
      </c>
      <c r="I1101" s="7">
        <v>41666.666666666664</v>
      </c>
      <c r="J1101" s="7">
        <v>41666.666666666664</v>
      </c>
      <c r="K1101" s="7">
        <v>41666.666666666664</v>
      </c>
      <c r="L1101" s="7">
        <v>41666.666666666664</v>
      </c>
      <c r="M1101" s="7">
        <v>41666.666666666664</v>
      </c>
    </row>
    <row r="1102" spans="1:13" x14ac:dyDescent="0.35">
      <c r="A1102" t="s">
        <v>380</v>
      </c>
      <c r="B1102" s="7">
        <v>41666.666666666664</v>
      </c>
      <c r="C1102" s="7">
        <v>41666.666666666664</v>
      </c>
      <c r="D1102" s="7">
        <v>41666.666666666664</v>
      </c>
      <c r="E1102" s="7">
        <v>41666.666666666664</v>
      </c>
      <c r="F1102" s="7">
        <v>41666.666666666664</v>
      </c>
      <c r="G1102" s="7">
        <v>41666.666666666664</v>
      </c>
      <c r="H1102" s="7">
        <v>41666.666666666664</v>
      </c>
      <c r="I1102" s="7">
        <v>41666.666666666664</v>
      </c>
      <c r="J1102" s="7">
        <v>41666.666666666664</v>
      </c>
      <c r="K1102" s="7">
        <v>41666.666666666664</v>
      </c>
      <c r="L1102" s="7">
        <v>41666.666666666664</v>
      </c>
      <c r="M1102" s="7">
        <v>41666.666666666664</v>
      </c>
    </row>
    <row r="1103" spans="1:13" x14ac:dyDescent="0.35">
      <c r="A1103" t="s">
        <v>381</v>
      </c>
      <c r="B1103" s="7">
        <v>41666.666666666664</v>
      </c>
      <c r="C1103" s="7">
        <v>41666.666666666664</v>
      </c>
      <c r="D1103" s="7">
        <v>41666.666666666664</v>
      </c>
      <c r="E1103" s="7">
        <v>41666.666666666664</v>
      </c>
      <c r="F1103" s="7">
        <v>41666.666666666664</v>
      </c>
      <c r="G1103" s="7">
        <v>41666.666666666664</v>
      </c>
      <c r="H1103" s="7">
        <v>41666.666666666664</v>
      </c>
      <c r="I1103" s="7">
        <v>41666.666666666664</v>
      </c>
      <c r="J1103" s="7">
        <v>41666.666666666664</v>
      </c>
      <c r="K1103" s="7">
        <v>41666.666666666664</v>
      </c>
      <c r="L1103" s="7">
        <v>41666.666666666664</v>
      </c>
      <c r="M1103" s="7">
        <v>41666.666666666664</v>
      </c>
    </row>
    <row r="1104" spans="1:13" x14ac:dyDescent="0.35">
      <c r="A1104" t="s">
        <v>382</v>
      </c>
      <c r="B1104" s="7">
        <v>41666.666666666664</v>
      </c>
      <c r="C1104" s="7">
        <v>41666.666666666664</v>
      </c>
      <c r="D1104" s="7">
        <v>41666.666666666664</v>
      </c>
      <c r="E1104" s="7">
        <v>41666.666666666664</v>
      </c>
      <c r="F1104" s="7">
        <v>41666.666666666664</v>
      </c>
      <c r="G1104" s="7">
        <v>41666.666666666664</v>
      </c>
      <c r="H1104" s="7">
        <v>41666.666666666664</v>
      </c>
      <c r="I1104" s="7">
        <v>41666.666666666664</v>
      </c>
      <c r="J1104" s="7">
        <v>41666.666666666664</v>
      </c>
      <c r="K1104" s="7">
        <v>41666.666666666664</v>
      </c>
      <c r="L1104" s="7">
        <v>41666.666666666664</v>
      </c>
      <c r="M1104" s="7">
        <v>41666.666666666664</v>
      </c>
    </row>
    <row r="1105" spans="1:13" x14ac:dyDescent="0.35">
      <c r="A1105" t="s">
        <v>383</v>
      </c>
      <c r="B1105" s="7">
        <v>41666.666666666664</v>
      </c>
      <c r="C1105" s="7">
        <v>41666.666666666664</v>
      </c>
      <c r="D1105" s="7">
        <v>41666.666666666664</v>
      </c>
      <c r="E1105" s="7">
        <v>41666.666666666664</v>
      </c>
      <c r="F1105" s="7">
        <v>41666.666666666664</v>
      </c>
      <c r="G1105" s="7">
        <v>41666.666666666664</v>
      </c>
      <c r="H1105" s="7">
        <v>41666.666666666664</v>
      </c>
      <c r="I1105" s="7">
        <v>41666.666666666664</v>
      </c>
      <c r="J1105" s="7">
        <v>41666.666666666664</v>
      </c>
      <c r="K1105" s="7">
        <v>41666.666666666664</v>
      </c>
      <c r="L1105" s="7">
        <v>41666.666666666664</v>
      </c>
      <c r="M1105" s="7">
        <v>41666.666666666664</v>
      </c>
    </row>
    <row r="1106" spans="1:13" x14ac:dyDescent="0.35">
      <c r="A1106" t="s">
        <v>384</v>
      </c>
      <c r="B1106" s="7">
        <v>41666.666666666664</v>
      </c>
      <c r="C1106" s="7">
        <v>41666.666666666664</v>
      </c>
      <c r="D1106" s="7">
        <v>41666.666666666664</v>
      </c>
      <c r="E1106" s="7">
        <v>41666.666666666664</v>
      </c>
      <c r="F1106" s="7">
        <v>41666.666666666664</v>
      </c>
      <c r="G1106" s="7">
        <v>41666.666666666664</v>
      </c>
      <c r="H1106" s="7">
        <v>41666.666666666664</v>
      </c>
      <c r="I1106" s="7">
        <v>41666.666666666664</v>
      </c>
      <c r="J1106" s="7">
        <v>41666.666666666664</v>
      </c>
      <c r="K1106" s="7">
        <v>41666.666666666664</v>
      </c>
      <c r="L1106" s="7">
        <v>41666.666666666664</v>
      </c>
      <c r="M1106" s="7">
        <v>41666.666666666664</v>
      </c>
    </row>
    <row r="1107" spans="1:13" x14ac:dyDescent="0.35">
      <c r="A1107" t="s">
        <v>385</v>
      </c>
      <c r="B1107" s="7">
        <v>41666.666666666664</v>
      </c>
      <c r="C1107" s="7">
        <v>41666.666666666664</v>
      </c>
      <c r="D1107" s="7">
        <v>41666.666666666664</v>
      </c>
      <c r="E1107" s="7">
        <v>41666.666666666664</v>
      </c>
      <c r="F1107" s="7">
        <v>41666.666666666664</v>
      </c>
      <c r="G1107" s="7">
        <v>41666.666666666664</v>
      </c>
      <c r="H1107" s="7">
        <v>41666.666666666664</v>
      </c>
      <c r="I1107" s="7">
        <v>41666.666666666664</v>
      </c>
      <c r="J1107" s="7">
        <v>41666.666666666664</v>
      </c>
      <c r="K1107" s="7">
        <v>41666.666666666664</v>
      </c>
      <c r="L1107" s="7">
        <v>41666.666666666664</v>
      </c>
      <c r="M1107" s="7">
        <v>41666.666666666664</v>
      </c>
    </row>
    <row r="1108" spans="1:13" x14ac:dyDescent="0.35">
      <c r="A1108" t="s">
        <v>386</v>
      </c>
      <c r="B1108" s="7">
        <v>41666.666666666664</v>
      </c>
      <c r="C1108" s="7">
        <v>41666.666666666664</v>
      </c>
      <c r="D1108" s="7">
        <v>41666.666666666664</v>
      </c>
      <c r="E1108" s="7">
        <v>41666.666666666664</v>
      </c>
      <c r="F1108" s="7">
        <v>41666.666666666664</v>
      </c>
      <c r="G1108" s="7">
        <v>41666.666666666664</v>
      </c>
      <c r="H1108" s="7">
        <v>41666.666666666664</v>
      </c>
      <c r="I1108" s="7">
        <v>41666.666666666664</v>
      </c>
      <c r="J1108" s="7">
        <v>41666.666666666664</v>
      </c>
      <c r="K1108" s="7">
        <v>41666.666666666664</v>
      </c>
      <c r="L1108" s="7">
        <v>41666.666666666664</v>
      </c>
      <c r="M1108" s="7">
        <v>41666.666666666664</v>
      </c>
    </row>
    <row r="1109" spans="1:13" x14ac:dyDescent="0.35">
      <c r="A1109" t="s">
        <v>387</v>
      </c>
      <c r="B1109" s="7">
        <v>41666.666666666664</v>
      </c>
      <c r="C1109" s="7">
        <v>41666.666666666664</v>
      </c>
      <c r="D1109" s="7">
        <v>41666.666666666664</v>
      </c>
      <c r="E1109" s="7">
        <v>41666.666666666664</v>
      </c>
      <c r="F1109" s="7">
        <v>41666.666666666664</v>
      </c>
      <c r="G1109" s="7">
        <v>41666.666666666664</v>
      </c>
      <c r="H1109" s="7">
        <v>41666.666666666664</v>
      </c>
      <c r="I1109" s="7">
        <v>41666.666666666664</v>
      </c>
      <c r="J1109" s="7">
        <v>41666.666666666664</v>
      </c>
      <c r="K1109" s="7">
        <v>41666.666666666664</v>
      </c>
      <c r="L1109" s="7">
        <v>41666.666666666664</v>
      </c>
      <c r="M1109" s="7">
        <v>41666.666666666664</v>
      </c>
    </row>
    <row r="1110" spans="1:13" x14ac:dyDescent="0.35">
      <c r="B1110" s="7"/>
      <c r="C1110" s="7"/>
      <c r="D1110" s="7"/>
      <c r="E1110" s="7"/>
      <c r="F1110" s="7"/>
      <c r="G1110" s="7"/>
      <c r="H1110" s="7"/>
      <c r="I1110" s="7"/>
      <c r="J1110" s="7"/>
      <c r="K1110" s="7"/>
      <c r="L1110" s="7"/>
      <c r="M1110" s="7"/>
    </row>
    <row r="1111" spans="1:13" x14ac:dyDescent="0.35">
      <c r="B1111" s="7"/>
      <c r="C1111" s="7"/>
      <c r="D1111" s="7"/>
      <c r="E1111" s="7"/>
      <c r="F1111" s="7"/>
      <c r="G1111" s="7"/>
      <c r="H1111" s="7"/>
      <c r="I1111" s="7"/>
      <c r="J1111" s="7"/>
      <c r="K1111" s="7"/>
      <c r="L1111" s="7"/>
      <c r="M1111" s="7"/>
    </row>
    <row r="1112" spans="1:13" ht="15" thickBot="1" x14ac:dyDescent="0.4">
      <c r="B1112" s="7"/>
      <c r="C1112" s="7"/>
      <c r="D1112" s="7"/>
      <c r="E1112" s="7"/>
      <c r="F1112" s="7"/>
      <c r="G1112" s="7"/>
      <c r="H1112" s="7"/>
      <c r="I1112" s="7"/>
      <c r="J1112" s="7"/>
      <c r="K1112" s="7"/>
      <c r="L1112" s="7"/>
      <c r="M1112" s="7"/>
    </row>
    <row r="1113" spans="1:13" ht="33" customHeight="1" thickBot="1" x14ac:dyDescent="0.4">
      <c r="A1113" s="78" t="s">
        <v>261</v>
      </c>
      <c r="B1113" s="79"/>
      <c r="C1113" s="79"/>
      <c r="D1113" s="79"/>
      <c r="E1113" s="79"/>
      <c r="F1113" s="79"/>
      <c r="G1113" s="79"/>
      <c r="H1113" s="79"/>
      <c r="I1113" s="79"/>
      <c r="J1113" s="79"/>
      <c r="K1113" s="79"/>
      <c r="L1113" s="79"/>
      <c r="M1113" s="80"/>
    </row>
    <row r="1114" spans="1:13" ht="15" thickBot="1" x14ac:dyDescent="0.4">
      <c r="A1114" s="9" t="s">
        <v>332</v>
      </c>
      <c r="B1114" s="6">
        <v>44927</v>
      </c>
      <c r="C1114" s="6">
        <v>44958</v>
      </c>
      <c r="D1114" s="6">
        <v>44986</v>
      </c>
      <c r="E1114" s="6">
        <v>45017</v>
      </c>
      <c r="F1114" s="6">
        <v>45047</v>
      </c>
      <c r="G1114" s="6">
        <v>45078</v>
      </c>
      <c r="H1114" s="6">
        <v>45108</v>
      </c>
      <c r="I1114" s="6">
        <v>45139</v>
      </c>
      <c r="J1114" s="6">
        <v>45170</v>
      </c>
      <c r="K1114" s="6">
        <v>45200</v>
      </c>
      <c r="L1114" s="6">
        <v>45231</v>
      </c>
      <c r="M1114" s="6">
        <v>45261</v>
      </c>
    </row>
    <row r="1115" spans="1:13" x14ac:dyDescent="0.35">
      <c r="A1115" s="21" t="s">
        <v>180</v>
      </c>
      <c r="B1115" s="13">
        <f>SUM(B1116:B1128)</f>
        <v>175000</v>
      </c>
      <c r="C1115" s="13">
        <f t="shared" ref="C1115:M1115" si="18">SUM(C1116:C1128)</f>
        <v>175000</v>
      </c>
      <c r="D1115" s="13">
        <f t="shared" si="18"/>
        <v>175000</v>
      </c>
      <c r="E1115" s="13">
        <f t="shared" si="18"/>
        <v>175000</v>
      </c>
      <c r="F1115" s="13">
        <f t="shared" si="18"/>
        <v>175000</v>
      </c>
      <c r="G1115" s="13">
        <f t="shared" si="18"/>
        <v>175000</v>
      </c>
      <c r="H1115" s="13">
        <f t="shared" si="18"/>
        <v>175000</v>
      </c>
      <c r="I1115" s="13">
        <f t="shared" si="18"/>
        <v>175000</v>
      </c>
      <c r="J1115" s="13">
        <f t="shared" si="18"/>
        <v>175000</v>
      </c>
      <c r="K1115" s="13">
        <f t="shared" si="18"/>
        <v>175000</v>
      </c>
      <c r="L1115" s="13">
        <f t="shared" si="18"/>
        <v>175000</v>
      </c>
      <c r="M1115" s="13">
        <f t="shared" si="18"/>
        <v>175000</v>
      </c>
    </row>
    <row r="1116" spans="1:13" x14ac:dyDescent="0.35">
      <c r="A1116" t="s">
        <v>375</v>
      </c>
      <c r="B1116" s="18">
        <v>25000</v>
      </c>
      <c r="C1116" s="18">
        <v>25000</v>
      </c>
      <c r="D1116" s="18">
        <v>25000</v>
      </c>
      <c r="E1116" s="18">
        <v>25000</v>
      </c>
      <c r="F1116" s="18">
        <v>25000</v>
      </c>
      <c r="G1116" s="18">
        <v>25000</v>
      </c>
      <c r="H1116" s="18">
        <v>25000</v>
      </c>
      <c r="I1116" s="18">
        <v>25000</v>
      </c>
      <c r="J1116" s="18">
        <v>25000</v>
      </c>
      <c r="K1116" s="18">
        <v>25000</v>
      </c>
      <c r="L1116" s="18">
        <v>25000</v>
      </c>
      <c r="M1116" s="18">
        <v>25000</v>
      </c>
    </row>
    <row r="1117" spans="1:13" x14ac:dyDescent="0.35">
      <c r="A1117" t="s">
        <v>376</v>
      </c>
      <c r="B1117" s="7">
        <v>25000</v>
      </c>
      <c r="C1117" s="7">
        <v>25000</v>
      </c>
      <c r="D1117" s="7">
        <v>25000</v>
      </c>
      <c r="E1117" s="7">
        <v>25000</v>
      </c>
      <c r="F1117" s="7">
        <v>25000</v>
      </c>
      <c r="G1117" s="7">
        <v>25000</v>
      </c>
      <c r="H1117" s="7">
        <v>25000</v>
      </c>
      <c r="I1117" s="7">
        <v>25000</v>
      </c>
      <c r="J1117" s="7">
        <v>25000</v>
      </c>
      <c r="K1117" s="7">
        <v>25000</v>
      </c>
      <c r="L1117" s="7">
        <v>25000</v>
      </c>
      <c r="M1117" s="7">
        <v>25000</v>
      </c>
    </row>
    <row r="1118" spans="1:13" x14ac:dyDescent="0.35">
      <c r="A1118" t="s">
        <v>377</v>
      </c>
      <c r="B1118" s="7">
        <v>0</v>
      </c>
      <c r="C1118" s="7">
        <v>0</v>
      </c>
      <c r="D1118" s="7">
        <v>0</v>
      </c>
      <c r="E1118" s="7">
        <v>0</v>
      </c>
      <c r="F1118" s="7">
        <v>0</v>
      </c>
      <c r="G1118" s="7">
        <v>0</v>
      </c>
      <c r="H1118" s="7">
        <v>0</v>
      </c>
      <c r="I1118" s="7">
        <v>0</v>
      </c>
      <c r="J1118" s="7">
        <v>0</v>
      </c>
      <c r="K1118" s="7">
        <v>0</v>
      </c>
      <c r="L1118" s="7">
        <v>0</v>
      </c>
      <c r="M1118" s="7">
        <v>0</v>
      </c>
    </row>
    <row r="1119" spans="1:13" x14ac:dyDescent="0.35">
      <c r="A1119" t="s">
        <v>378</v>
      </c>
      <c r="B1119" s="7">
        <v>25000</v>
      </c>
      <c r="C1119" s="7">
        <v>25000</v>
      </c>
      <c r="D1119" s="7">
        <v>25000</v>
      </c>
      <c r="E1119" s="7">
        <v>25000</v>
      </c>
      <c r="F1119" s="7">
        <v>25000</v>
      </c>
      <c r="G1119" s="7">
        <v>25000</v>
      </c>
      <c r="H1119" s="7">
        <v>25000</v>
      </c>
      <c r="I1119" s="7">
        <v>25000</v>
      </c>
      <c r="J1119" s="7">
        <v>25000</v>
      </c>
      <c r="K1119" s="7">
        <v>25000</v>
      </c>
      <c r="L1119" s="7">
        <v>25000</v>
      </c>
      <c r="M1119" s="7">
        <v>25000</v>
      </c>
    </row>
    <row r="1120" spans="1:13" x14ac:dyDescent="0.35">
      <c r="A1120" t="s">
        <v>379</v>
      </c>
      <c r="B1120" s="7">
        <v>25000</v>
      </c>
      <c r="C1120" s="7">
        <v>25000</v>
      </c>
      <c r="D1120" s="7">
        <v>25000</v>
      </c>
      <c r="E1120" s="7">
        <v>25000</v>
      </c>
      <c r="F1120" s="7">
        <v>25000</v>
      </c>
      <c r="G1120" s="7">
        <v>25000</v>
      </c>
      <c r="H1120" s="7">
        <v>25000</v>
      </c>
      <c r="I1120" s="7">
        <v>25000</v>
      </c>
      <c r="J1120" s="7">
        <v>25000</v>
      </c>
      <c r="K1120" s="7">
        <v>25000</v>
      </c>
      <c r="L1120" s="7">
        <v>25000</v>
      </c>
      <c r="M1120" s="7">
        <v>25000</v>
      </c>
    </row>
    <row r="1121" spans="1:13" x14ac:dyDescent="0.35">
      <c r="A1121" t="s">
        <v>380</v>
      </c>
      <c r="B1121" s="7">
        <v>25000</v>
      </c>
      <c r="C1121" s="7">
        <v>25000</v>
      </c>
      <c r="D1121" s="7">
        <v>25000</v>
      </c>
      <c r="E1121" s="7">
        <v>25000</v>
      </c>
      <c r="F1121" s="7">
        <v>25000</v>
      </c>
      <c r="G1121" s="7">
        <v>25000</v>
      </c>
      <c r="H1121" s="7">
        <v>25000</v>
      </c>
      <c r="I1121" s="7">
        <v>25000</v>
      </c>
      <c r="J1121" s="7">
        <v>25000</v>
      </c>
      <c r="K1121" s="7">
        <v>25000</v>
      </c>
      <c r="L1121" s="7">
        <v>25000</v>
      </c>
      <c r="M1121" s="7">
        <v>25000</v>
      </c>
    </row>
    <row r="1122" spans="1:13" x14ac:dyDescent="0.35">
      <c r="A1122" t="s">
        <v>381</v>
      </c>
      <c r="B1122" s="7">
        <v>0</v>
      </c>
      <c r="C1122" s="7">
        <v>0</v>
      </c>
      <c r="D1122" s="7">
        <v>0</v>
      </c>
      <c r="E1122" s="7">
        <v>0</v>
      </c>
      <c r="F1122" s="7">
        <v>0</v>
      </c>
      <c r="G1122" s="7">
        <v>0</v>
      </c>
      <c r="H1122" s="7">
        <v>0</v>
      </c>
      <c r="I1122" s="7">
        <v>0</v>
      </c>
      <c r="J1122" s="7">
        <v>0</v>
      </c>
      <c r="K1122" s="7">
        <v>0</v>
      </c>
      <c r="L1122" s="7">
        <v>0</v>
      </c>
      <c r="M1122" s="7">
        <v>0</v>
      </c>
    </row>
    <row r="1123" spans="1:13" x14ac:dyDescent="0.35">
      <c r="A1123" t="s">
        <v>382</v>
      </c>
      <c r="B1123" s="7">
        <v>25000</v>
      </c>
      <c r="C1123" s="7">
        <v>25000</v>
      </c>
      <c r="D1123" s="7">
        <v>25000</v>
      </c>
      <c r="E1123" s="7">
        <v>25000</v>
      </c>
      <c r="F1123" s="7">
        <v>25000</v>
      </c>
      <c r="G1123" s="7">
        <v>25000</v>
      </c>
      <c r="H1123" s="7">
        <v>25000</v>
      </c>
      <c r="I1123" s="7">
        <v>25000</v>
      </c>
      <c r="J1123" s="7">
        <v>25000</v>
      </c>
      <c r="K1123" s="7">
        <v>25000</v>
      </c>
      <c r="L1123" s="7">
        <v>25000</v>
      </c>
      <c r="M1123" s="7">
        <v>25000</v>
      </c>
    </row>
    <row r="1124" spans="1:13" x14ac:dyDescent="0.35">
      <c r="A1124" t="s">
        <v>383</v>
      </c>
      <c r="B1124" s="7">
        <v>0</v>
      </c>
      <c r="C1124" s="7">
        <v>0</v>
      </c>
      <c r="D1124" s="7">
        <v>0</v>
      </c>
      <c r="E1124" s="7">
        <v>0</v>
      </c>
      <c r="F1124" s="7">
        <v>0</v>
      </c>
      <c r="G1124" s="7">
        <v>0</v>
      </c>
      <c r="H1124" s="7">
        <v>0</v>
      </c>
      <c r="I1124" s="7">
        <v>0</v>
      </c>
      <c r="J1124" s="7">
        <v>0</v>
      </c>
      <c r="K1124" s="7">
        <v>0</v>
      </c>
      <c r="L1124" s="7">
        <v>0</v>
      </c>
      <c r="M1124" s="7">
        <v>0</v>
      </c>
    </row>
    <row r="1125" spans="1:13" x14ac:dyDescent="0.35">
      <c r="A1125" t="s">
        <v>384</v>
      </c>
      <c r="B1125" s="7">
        <v>25000</v>
      </c>
      <c r="C1125" s="7">
        <v>25000</v>
      </c>
      <c r="D1125" s="7">
        <v>25000</v>
      </c>
      <c r="E1125" s="7">
        <v>25000</v>
      </c>
      <c r="F1125" s="7">
        <v>25000</v>
      </c>
      <c r="G1125" s="7">
        <v>25000</v>
      </c>
      <c r="H1125" s="7">
        <v>25000</v>
      </c>
      <c r="I1125" s="7">
        <v>25000</v>
      </c>
      <c r="J1125" s="7">
        <v>25000</v>
      </c>
      <c r="K1125" s="7">
        <v>25000</v>
      </c>
      <c r="L1125" s="7">
        <v>25000</v>
      </c>
      <c r="M1125" s="7">
        <v>25000</v>
      </c>
    </row>
    <row r="1126" spans="1:13" x14ac:dyDescent="0.35">
      <c r="A1126" t="s">
        <v>385</v>
      </c>
      <c r="B1126" s="7">
        <v>0</v>
      </c>
      <c r="C1126" s="7">
        <v>0</v>
      </c>
      <c r="D1126" s="7">
        <v>0</v>
      </c>
      <c r="E1126" s="7">
        <v>0</v>
      </c>
      <c r="F1126" s="7">
        <v>0</v>
      </c>
      <c r="G1126" s="7">
        <v>0</v>
      </c>
      <c r="H1126" s="7">
        <v>0</v>
      </c>
      <c r="I1126" s="7">
        <v>0</v>
      </c>
      <c r="J1126" s="7">
        <v>0</v>
      </c>
      <c r="K1126" s="7">
        <v>0</v>
      </c>
      <c r="L1126" s="7">
        <v>0</v>
      </c>
      <c r="M1126" s="7">
        <v>0</v>
      </c>
    </row>
    <row r="1127" spans="1:13" x14ac:dyDescent="0.35">
      <c r="A1127" t="s">
        <v>386</v>
      </c>
      <c r="B1127" s="7">
        <v>0</v>
      </c>
      <c r="C1127" s="7">
        <v>0</v>
      </c>
      <c r="D1127" s="7">
        <v>0</v>
      </c>
      <c r="E1127" s="7">
        <v>0</v>
      </c>
      <c r="F1127" s="7">
        <v>0</v>
      </c>
      <c r="G1127" s="7">
        <v>0</v>
      </c>
      <c r="H1127" s="7">
        <v>0</v>
      </c>
      <c r="I1127" s="7">
        <v>0</v>
      </c>
      <c r="J1127" s="7">
        <v>0</v>
      </c>
      <c r="K1127" s="7">
        <v>0</v>
      </c>
      <c r="L1127" s="7">
        <v>0</v>
      </c>
      <c r="M1127" s="7">
        <v>0</v>
      </c>
    </row>
    <row r="1128" spans="1:13" x14ac:dyDescent="0.35">
      <c r="A1128" t="s">
        <v>387</v>
      </c>
      <c r="B1128" s="7">
        <v>0</v>
      </c>
      <c r="C1128" s="7">
        <v>0</v>
      </c>
      <c r="D1128" s="7">
        <v>0</v>
      </c>
      <c r="E1128" s="7">
        <v>0</v>
      </c>
      <c r="F1128" s="7">
        <v>0</v>
      </c>
      <c r="G1128" s="7">
        <v>0</v>
      </c>
      <c r="H1128" s="7">
        <v>0</v>
      </c>
      <c r="I1128" s="7">
        <v>0</v>
      </c>
      <c r="J1128" s="7">
        <v>0</v>
      </c>
      <c r="K1128" s="7">
        <v>0</v>
      </c>
      <c r="L1128" s="7">
        <v>0</v>
      </c>
      <c r="M1128" s="7">
        <v>0</v>
      </c>
    </row>
    <row r="1129" spans="1:13" x14ac:dyDescent="0.35">
      <c r="B1129" s="7"/>
      <c r="C1129" s="7"/>
      <c r="D1129" s="7"/>
      <c r="E1129" s="7"/>
      <c r="F1129" s="7"/>
      <c r="G1129" s="7"/>
      <c r="H1129" s="7"/>
      <c r="I1129" s="7"/>
      <c r="J1129" s="7"/>
      <c r="K1129" s="7"/>
      <c r="L1129" s="7"/>
      <c r="M1129" s="7"/>
    </row>
    <row r="1130" spans="1:13" x14ac:dyDescent="0.35">
      <c r="B1130" s="7"/>
      <c r="C1130" s="7"/>
      <c r="D1130" s="7"/>
      <c r="E1130" s="7"/>
      <c r="F1130" s="7"/>
      <c r="G1130" s="7"/>
      <c r="H1130" s="7"/>
      <c r="I1130" s="7"/>
      <c r="J1130" s="7"/>
      <c r="K1130" s="7"/>
      <c r="L1130" s="7"/>
      <c r="M1130" s="7"/>
    </row>
    <row r="1131" spans="1:13" x14ac:dyDescent="0.35">
      <c r="B1131" s="7"/>
      <c r="C1131" s="7"/>
      <c r="D1131" s="7"/>
      <c r="E1131" s="7"/>
      <c r="F1131" s="7"/>
      <c r="G1131" s="7"/>
      <c r="H1131" s="7"/>
      <c r="I1131" s="7"/>
      <c r="J1131" s="7"/>
      <c r="K1131" s="7"/>
      <c r="L1131" s="7"/>
      <c r="M1131" s="7"/>
    </row>
    <row r="1132" spans="1:13" ht="33" hidden="1" customHeight="1" thickBot="1" x14ac:dyDescent="0.4">
      <c r="A1132" s="78" t="s">
        <v>261</v>
      </c>
      <c r="B1132" s="79"/>
      <c r="C1132" s="79"/>
      <c r="D1132" s="79"/>
      <c r="E1132" s="79"/>
      <c r="F1132" s="79"/>
      <c r="G1132" s="79"/>
      <c r="H1132" s="79"/>
      <c r="I1132" s="79"/>
      <c r="J1132" s="79"/>
      <c r="K1132" s="79"/>
      <c r="L1132" s="79"/>
      <c r="M1132" s="80"/>
    </row>
    <row r="1133" spans="1:13" ht="15" hidden="1" thickBot="1" x14ac:dyDescent="0.4">
      <c r="A1133" s="9" t="s">
        <v>332</v>
      </c>
      <c r="B1133" s="6">
        <v>44927</v>
      </c>
      <c r="C1133" s="6">
        <v>44958</v>
      </c>
      <c r="D1133" s="6">
        <v>44986</v>
      </c>
      <c r="E1133" s="6">
        <v>45017</v>
      </c>
      <c r="F1133" s="6">
        <v>45047</v>
      </c>
      <c r="G1133" s="6">
        <v>45078</v>
      </c>
      <c r="H1133" s="6">
        <v>45108</v>
      </c>
      <c r="I1133" s="6">
        <v>45139</v>
      </c>
      <c r="J1133" s="6">
        <v>45170</v>
      </c>
      <c r="K1133" s="6">
        <v>45200</v>
      </c>
      <c r="L1133" s="6">
        <v>45231</v>
      </c>
      <c r="M1133" s="6">
        <v>45261</v>
      </c>
    </row>
    <row r="1134" spans="1:13" hidden="1" x14ac:dyDescent="0.35">
      <c r="A1134" s="5" t="s">
        <v>181</v>
      </c>
      <c r="B1134" s="7">
        <v>0</v>
      </c>
      <c r="C1134" s="7">
        <v>0</v>
      </c>
      <c r="D1134" s="7">
        <v>0</v>
      </c>
      <c r="E1134" s="7">
        <v>0</v>
      </c>
      <c r="F1134" s="7">
        <v>0</v>
      </c>
      <c r="G1134" s="7">
        <v>0</v>
      </c>
      <c r="H1134" s="7">
        <v>0</v>
      </c>
      <c r="I1134" s="7">
        <v>0</v>
      </c>
      <c r="J1134" s="7">
        <v>0</v>
      </c>
      <c r="K1134" s="7">
        <v>0</v>
      </c>
      <c r="L1134" s="7">
        <v>0</v>
      </c>
      <c r="M1134" s="7">
        <v>0</v>
      </c>
    </row>
    <row r="1137" spans="1:13" ht="15" hidden="1" thickBot="1" x14ac:dyDescent="0.4"/>
    <row r="1138" spans="1:13" ht="33" hidden="1" customHeight="1" thickBot="1" x14ac:dyDescent="0.4">
      <c r="A1138" s="78" t="s">
        <v>261</v>
      </c>
      <c r="B1138" s="79"/>
      <c r="C1138" s="79"/>
      <c r="D1138" s="79"/>
      <c r="E1138" s="79"/>
      <c r="F1138" s="79"/>
      <c r="G1138" s="79"/>
      <c r="H1138" s="79"/>
      <c r="I1138" s="79"/>
      <c r="J1138" s="79"/>
      <c r="K1138" s="79"/>
      <c r="L1138" s="79"/>
      <c r="M1138" s="80"/>
    </row>
    <row r="1139" spans="1:13" ht="15" hidden="1" thickBot="1" x14ac:dyDescent="0.4">
      <c r="A1139" s="9" t="s">
        <v>332</v>
      </c>
      <c r="B1139" s="6">
        <v>44927</v>
      </c>
      <c r="C1139" s="6">
        <v>44958</v>
      </c>
      <c r="D1139" s="6">
        <v>44986</v>
      </c>
      <c r="E1139" s="6">
        <v>45017</v>
      </c>
      <c r="F1139" s="6">
        <v>45047</v>
      </c>
      <c r="G1139" s="6">
        <v>45078</v>
      </c>
      <c r="H1139" s="6">
        <v>45108</v>
      </c>
      <c r="I1139" s="6">
        <v>45139</v>
      </c>
      <c r="J1139" s="6">
        <v>45170</v>
      </c>
      <c r="K1139" s="6">
        <v>45200</v>
      </c>
      <c r="L1139" s="6">
        <v>45231</v>
      </c>
      <c r="M1139" s="6">
        <v>45261</v>
      </c>
    </row>
    <row r="1140" spans="1:13" hidden="1" x14ac:dyDescent="0.35">
      <c r="A1140" s="5" t="s">
        <v>182</v>
      </c>
    </row>
    <row r="1143" spans="1:13" ht="15" hidden="1" thickBot="1" x14ac:dyDescent="0.4"/>
    <row r="1144" spans="1:13" ht="33" hidden="1" customHeight="1" thickBot="1" x14ac:dyDescent="0.4">
      <c r="A1144" s="78" t="s">
        <v>261</v>
      </c>
      <c r="B1144" s="79"/>
      <c r="C1144" s="79"/>
      <c r="D1144" s="79"/>
      <c r="E1144" s="79"/>
      <c r="F1144" s="79"/>
      <c r="G1144" s="79"/>
      <c r="H1144" s="79"/>
      <c r="I1144" s="79"/>
      <c r="J1144" s="79"/>
      <c r="K1144" s="79"/>
      <c r="L1144" s="79"/>
      <c r="M1144" s="80"/>
    </row>
    <row r="1145" spans="1:13" ht="15" hidden="1" thickBot="1" x14ac:dyDescent="0.4">
      <c r="A1145" s="9" t="s">
        <v>332</v>
      </c>
      <c r="B1145" s="6">
        <v>44927</v>
      </c>
      <c r="C1145" s="6">
        <v>44958</v>
      </c>
      <c r="D1145" s="6">
        <v>44986</v>
      </c>
      <c r="E1145" s="6">
        <v>45017</v>
      </c>
      <c r="F1145" s="6">
        <v>45047</v>
      </c>
      <c r="G1145" s="6">
        <v>45078</v>
      </c>
      <c r="H1145" s="6">
        <v>45108</v>
      </c>
      <c r="I1145" s="6">
        <v>45139</v>
      </c>
      <c r="J1145" s="6">
        <v>45170</v>
      </c>
      <c r="K1145" s="6">
        <v>45200</v>
      </c>
      <c r="L1145" s="6">
        <v>45231</v>
      </c>
      <c r="M1145" s="6">
        <v>45261</v>
      </c>
    </row>
    <row r="1146" spans="1:13" hidden="1" x14ac:dyDescent="0.35">
      <c r="A1146" s="5" t="s">
        <v>183</v>
      </c>
      <c r="B1146" s="7"/>
      <c r="C1146" s="7"/>
      <c r="D1146" s="7"/>
      <c r="E1146" s="7"/>
      <c r="F1146" s="7"/>
      <c r="G1146" s="7"/>
      <c r="H1146" s="7"/>
      <c r="I1146" s="7"/>
      <c r="J1146" s="7"/>
      <c r="K1146" s="7"/>
      <c r="L1146" s="7"/>
      <c r="M1146" s="7"/>
    </row>
    <row r="1149" spans="1:13" ht="15" hidden="1" thickBot="1" x14ac:dyDescent="0.4"/>
    <row r="1150" spans="1:13" ht="33" hidden="1" customHeight="1" thickBot="1" x14ac:dyDescent="0.4">
      <c r="A1150" s="78" t="s">
        <v>261</v>
      </c>
      <c r="B1150" s="79"/>
      <c r="C1150" s="79"/>
      <c r="D1150" s="79"/>
      <c r="E1150" s="79"/>
      <c r="F1150" s="79"/>
      <c r="G1150" s="79"/>
      <c r="H1150" s="79"/>
      <c r="I1150" s="79"/>
      <c r="J1150" s="79"/>
      <c r="K1150" s="79"/>
      <c r="L1150" s="79"/>
      <c r="M1150" s="80"/>
    </row>
    <row r="1151" spans="1:13" ht="15" hidden="1" thickBot="1" x14ac:dyDescent="0.4">
      <c r="A1151" s="9" t="s">
        <v>332</v>
      </c>
      <c r="B1151" s="6">
        <v>44927</v>
      </c>
      <c r="C1151" s="6">
        <v>44958</v>
      </c>
      <c r="D1151" s="6">
        <v>44986</v>
      </c>
      <c r="E1151" s="6">
        <v>45017</v>
      </c>
      <c r="F1151" s="6">
        <v>45047</v>
      </c>
      <c r="G1151" s="6">
        <v>45078</v>
      </c>
      <c r="H1151" s="6">
        <v>45108</v>
      </c>
      <c r="I1151" s="6">
        <v>45139</v>
      </c>
      <c r="J1151" s="6">
        <v>45170</v>
      </c>
      <c r="K1151" s="6">
        <v>45200</v>
      </c>
      <c r="L1151" s="6">
        <v>45231</v>
      </c>
      <c r="M1151" s="6">
        <v>45261</v>
      </c>
    </row>
    <row r="1152" spans="1:13" hidden="1" x14ac:dyDescent="0.35">
      <c r="A1152" s="5" t="s">
        <v>184</v>
      </c>
      <c r="B1152" s="7">
        <v>0</v>
      </c>
      <c r="C1152" s="7">
        <v>0</v>
      </c>
      <c r="D1152" s="7">
        <v>0</v>
      </c>
      <c r="E1152" s="7">
        <v>0</v>
      </c>
      <c r="F1152" s="7">
        <v>0</v>
      </c>
      <c r="G1152" s="7">
        <v>0</v>
      </c>
      <c r="H1152" s="7">
        <v>0</v>
      </c>
      <c r="I1152" s="7">
        <v>0</v>
      </c>
      <c r="J1152" s="7">
        <v>0</v>
      </c>
      <c r="K1152" s="7">
        <v>0</v>
      </c>
      <c r="L1152" s="7">
        <v>0</v>
      </c>
      <c r="M1152" s="7">
        <v>0</v>
      </c>
    </row>
    <row r="1153" spans="1:13" hidden="1" x14ac:dyDescent="0.35">
      <c r="A1153" s="5" t="s">
        <v>358</v>
      </c>
      <c r="B1153" s="7"/>
      <c r="C1153" s="7"/>
      <c r="D1153" s="7"/>
      <c r="E1153" s="7"/>
      <c r="F1153" s="7"/>
      <c r="G1153" s="7"/>
      <c r="H1153" s="7"/>
      <c r="I1153" s="7"/>
      <c r="J1153" s="7"/>
      <c r="K1153" s="7"/>
      <c r="L1153" s="7"/>
      <c r="M1153" s="7"/>
    </row>
    <row r="1154" spans="1:13" hidden="1" x14ac:dyDescent="0.35">
      <c r="A1154" s="5" t="s">
        <v>359</v>
      </c>
      <c r="B1154" s="7"/>
      <c r="C1154" s="7"/>
      <c r="D1154" s="7"/>
      <c r="E1154" s="7"/>
      <c r="F1154" s="7"/>
      <c r="G1154" s="7"/>
      <c r="H1154" s="7"/>
      <c r="I1154" s="7"/>
      <c r="J1154" s="7"/>
      <c r="K1154" s="7"/>
      <c r="L1154" s="7"/>
      <c r="M1154" s="7"/>
    </row>
    <row r="1155" spans="1:13" ht="15" hidden="1" thickBot="1" x14ac:dyDescent="0.4"/>
    <row r="1156" spans="1:13" ht="33" hidden="1" customHeight="1" thickBot="1" x14ac:dyDescent="0.4">
      <c r="A1156" s="78" t="s">
        <v>261</v>
      </c>
      <c r="B1156" s="79"/>
      <c r="C1156" s="79"/>
      <c r="D1156" s="79"/>
      <c r="E1156" s="79"/>
      <c r="F1156" s="79"/>
      <c r="G1156" s="79"/>
      <c r="H1156" s="79"/>
      <c r="I1156" s="79"/>
      <c r="J1156" s="79"/>
      <c r="K1156" s="79"/>
      <c r="L1156" s="79"/>
      <c r="M1156" s="80"/>
    </row>
    <row r="1157" spans="1:13" ht="15" hidden="1" thickBot="1" x14ac:dyDescent="0.4">
      <c r="A1157" s="9" t="s">
        <v>333</v>
      </c>
      <c r="B1157" s="6">
        <v>44927</v>
      </c>
      <c r="C1157" s="6">
        <v>44958</v>
      </c>
      <c r="D1157" s="6">
        <v>44986</v>
      </c>
      <c r="E1157" s="6">
        <v>45017</v>
      </c>
      <c r="F1157" s="6">
        <v>45047</v>
      </c>
      <c r="G1157" s="6">
        <v>45078</v>
      </c>
      <c r="H1157" s="6">
        <v>45108</v>
      </c>
      <c r="I1157" s="6">
        <v>45139</v>
      </c>
      <c r="J1157" s="6">
        <v>45170</v>
      </c>
      <c r="K1157" s="6">
        <v>45200</v>
      </c>
      <c r="L1157" s="6">
        <v>45231</v>
      </c>
      <c r="M1157" s="6">
        <v>45261</v>
      </c>
    </row>
    <row r="1158" spans="1:13" hidden="1" x14ac:dyDescent="0.35">
      <c r="A1158" s="5" t="s">
        <v>186</v>
      </c>
      <c r="B1158" s="7">
        <v>0</v>
      </c>
      <c r="C1158" s="7">
        <v>0</v>
      </c>
      <c r="D1158" s="7">
        <v>0</v>
      </c>
      <c r="E1158" s="7">
        <v>0</v>
      </c>
      <c r="F1158" s="7">
        <v>0</v>
      </c>
      <c r="G1158" s="7">
        <v>0</v>
      </c>
      <c r="H1158" s="7">
        <v>0</v>
      </c>
      <c r="I1158" s="7">
        <v>0</v>
      </c>
      <c r="J1158" s="7">
        <v>0</v>
      </c>
      <c r="K1158" s="7">
        <v>0</v>
      </c>
      <c r="L1158" s="7">
        <v>0</v>
      </c>
      <c r="M1158" s="7">
        <v>0</v>
      </c>
    </row>
    <row r="1159" spans="1:13" hidden="1" x14ac:dyDescent="0.35">
      <c r="B1159" s="7"/>
      <c r="C1159" s="7"/>
      <c r="D1159" s="7"/>
      <c r="E1159" s="7"/>
      <c r="F1159" s="7"/>
      <c r="G1159" s="7"/>
      <c r="H1159" s="7"/>
      <c r="I1159" s="7"/>
      <c r="J1159" s="7"/>
      <c r="K1159" s="7"/>
      <c r="L1159" s="7"/>
      <c r="M1159" s="7"/>
    </row>
    <row r="1161" spans="1:13" ht="15" hidden="1" thickBot="1" x14ac:dyDescent="0.4"/>
    <row r="1162" spans="1:13" ht="33" hidden="1" customHeight="1" thickBot="1" x14ac:dyDescent="0.4">
      <c r="A1162" s="78" t="s">
        <v>261</v>
      </c>
      <c r="B1162" s="79"/>
      <c r="C1162" s="79"/>
      <c r="D1162" s="79"/>
      <c r="E1162" s="79"/>
      <c r="F1162" s="79"/>
      <c r="G1162" s="79"/>
      <c r="H1162" s="79"/>
      <c r="I1162" s="79"/>
      <c r="J1162" s="79"/>
      <c r="K1162" s="79"/>
      <c r="L1162" s="79"/>
      <c r="M1162" s="80"/>
    </row>
    <row r="1163" spans="1:13" ht="15" hidden="1" thickBot="1" x14ac:dyDescent="0.4">
      <c r="A1163" s="9" t="s">
        <v>333</v>
      </c>
      <c r="B1163" s="6">
        <v>44927</v>
      </c>
      <c r="C1163" s="6">
        <v>44958</v>
      </c>
      <c r="D1163" s="6">
        <v>44986</v>
      </c>
      <c r="E1163" s="6">
        <v>45017</v>
      </c>
      <c r="F1163" s="6">
        <v>45047</v>
      </c>
      <c r="G1163" s="6">
        <v>45078</v>
      </c>
      <c r="H1163" s="6">
        <v>45108</v>
      </c>
      <c r="I1163" s="6">
        <v>45139</v>
      </c>
      <c r="J1163" s="6">
        <v>45170</v>
      </c>
      <c r="K1163" s="6">
        <v>45200</v>
      </c>
      <c r="L1163" s="6">
        <v>45231</v>
      </c>
      <c r="M1163" s="6">
        <v>45261</v>
      </c>
    </row>
    <row r="1164" spans="1:13" hidden="1" x14ac:dyDescent="0.35">
      <c r="A1164" s="5" t="s">
        <v>187</v>
      </c>
      <c r="B1164" s="7">
        <v>0</v>
      </c>
      <c r="C1164" s="7">
        <v>0</v>
      </c>
      <c r="D1164" s="7">
        <v>0</v>
      </c>
      <c r="E1164" s="7">
        <v>0</v>
      </c>
      <c r="F1164" s="7">
        <v>0</v>
      </c>
      <c r="G1164" s="7">
        <v>0</v>
      </c>
      <c r="H1164" s="7">
        <v>0</v>
      </c>
      <c r="I1164" s="7">
        <v>0</v>
      </c>
      <c r="J1164" s="7">
        <v>0</v>
      </c>
      <c r="K1164" s="7">
        <v>0</v>
      </c>
      <c r="L1164" s="7">
        <v>0</v>
      </c>
      <c r="M1164" s="7">
        <v>0</v>
      </c>
    </row>
    <row r="1167" spans="1:13" ht="15" hidden="1" thickBot="1" x14ac:dyDescent="0.4"/>
    <row r="1168" spans="1:13" ht="33" hidden="1" customHeight="1" thickBot="1" x14ac:dyDescent="0.4">
      <c r="A1168" s="78" t="s">
        <v>261</v>
      </c>
      <c r="B1168" s="79"/>
      <c r="C1168" s="79"/>
      <c r="D1168" s="79"/>
      <c r="E1168" s="79"/>
      <c r="F1168" s="79"/>
      <c r="G1168" s="79"/>
      <c r="H1168" s="79"/>
      <c r="I1168" s="79"/>
      <c r="J1168" s="79"/>
      <c r="K1168" s="79"/>
      <c r="L1168" s="79"/>
      <c r="M1168" s="80"/>
    </row>
    <row r="1169" spans="1:13" ht="15" hidden="1" thickBot="1" x14ac:dyDescent="0.4">
      <c r="A1169" s="9" t="s">
        <v>333</v>
      </c>
      <c r="B1169" s="6">
        <v>44927</v>
      </c>
      <c r="C1169" s="6">
        <v>44958</v>
      </c>
      <c r="D1169" s="6">
        <v>44986</v>
      </c>
      <c r="E1169" s="6">
        <v>45017</v>
      </c>
      <c r="F1169" s="6">
        <v>45047</v>
      </c>
      <c r="G1169" s="6">
        <v>45078</v>
      </c>
      <c r="H1169" s="6">
        <v>45108</v>
      </c>
      <c r="I1169" s="6">
        <v>45139</v>
      </c>
      <c r="J1169" s="6">
        <v>45170</v>
      </c>
      <c r="K1169" s="6">
        <v>45200</v>
      </c>
      <c r="L1169" s="6">
        <v>45231</v>
      </c>
      <c r="M1169" s="6">
        <v>45261</v>
      </c>
    </row>
    <row r="1170" spans="1:13" hidden="1" x14ac:dyDescent="0.35">
      <c r="A1170" s="5" t="s">
        <v>188</v>
      </c>
    </row>
    <row r="1173" spans="1:13" ht="15" hidden="1" thickBot="1" x14ac:dyDescent="0.4"/>
    <row r="1174" spans="1:13" ht="33" hidden="1" customHeight="1" thickBot="1" x14ac:dyDescent="0.4">
      <c r="A1174" s="78" t="s">
        <v>261</v>
      </c>
      <c r="B1174" s="79"/>
      <c r="C1174" s="79"/>
      <c r="D1174" s="79"/>
      <c r="E1174" s="79"/>
      <c r="F1174" s="79"/>
      <c r="G1174" s="79"/>
      <c r="H1174" s="79"/>
      <c r="I1174" s="79"/>
      <c r="J1174" s="79"/>
      <c r="K1174" s="79"/>
      <c r="L1174" s="79"/>
      <c r="M1174" s="80"/>
    </row>
    <row r="1175" spans="1:13" ht="15" hidden="1" thickBot="1" x14ac:dyDescent="0.4">
      <c r="A1175" s="9" t="s">
        <v>333</v>
      </c>
      <c r="B1175" s="6">
        <v>44927</v>
      </c>
      <c r="C1175" s="6">
        <v>44958</v>
      </c>
      <c r="D1175" s="6">
        <v>44986</v>
      </c>
      <c r="E1175" s="6">
        <v>45017</v>
      </c>
      <c r="F1175" s="6">
        <v>45047</v>
      </c>
      <c r="G1175" s="6">
        <v>45078</v>
      </c>
      <c r="H1175" s="6">
        <v>45108</v>
      </c>
      <c r="I1175" s="6">
        <v>45139</v>
      </c>
      <c r="J1175" s="6">
        <v>45170</v>
      </c>
      <c r="K1175" s="6">
        <v>45200</v>
      </c>
      <c r="L1175" s="6">
        <v>45231</v>
      </c>
      <c r="M1175" s="6">
        <v>45261</v>
      </c>
    </row>
    <row r="1176" spans="1:13" hidden="1" x14ac:dyDescent="0.35">
      <c r="A1176" s="5" t="s">
        <v>334</v>
      </c>
    </row>
    <row r="1179" spans="1:13" ht="15" hidden="1" thickBot="1" x14ac:dyDescent="0.4"/>
    <row r="1180" spans="1:13" ht="33" hidden="1" customHeight="1" thickBot="1" x14ac:dyDescent="0.4">
      <c r="A1180" s="78" t="s">
        <v>261</v>
      </c>
      <c r="B1180" s="79"/>
      <c r="C1180" s="79"/>
      <c r="D1180" s="79"/>
      <c r="E1180" s="79"/>
      <c r="F1180" s="79"/>
      <c r="G1180" s="79"/>
      <c r="H1180" s="79"/>
      <c r="I1180" s="79"/>
      <c r="J1180" s="79"/>
      <c r="K1180" s="79"/>
      <c r="L1180" s="79"/>
      <c r="M1180" s="80"/>
    </row>
    <row r="1181" spans="1:13" ht="15" hidden="1" thickBot="1" x14ac:dyDescent="0.4">
      <c r="A1181" s="9" t="s">
        <v>333</v>
      </c>
      <c r="B1181" s="6">
        <v>44927</v>
      </c>
      <c r="C1181" s="6">
        <v>44958</v>
      </c>
      <c r="D1181" s="6">
        <v>44986</v>
      </c>
      <c r="E1181" s="6">
        <v>45017</v>
      </c>
      <c r="F1181" s="6">
        <v>45047</v>
      </c>
      <c r="G1181" s="6">
        <v>45078</v>
      </c>
      <c r="H1181" s="6">
        <v>45108</v>
      </c>
      <c r="I1181" s="6">
        <v>45139</v>
      </c>
      <c r="J1181" s="6">
        <v>45170</v>
      </c>
      <c r="K1181" s="6">
        <v>45200</v>
      </c>
      <c r="L1181" s="6">
        <v>45231</v>
      </c>
      <c r="M1181" s="6">
        <v>45261</v>
      </c>
    </row>
    <row r="1182" spans="1:13" hidden="1" x14ac:dyDescent="0.35">
      <c r="A1182" s="5" t="s">
        <v>258</v>
      </c>
      <c r="J1182" s="7">
        <v>0</v>
      </c>
      <c r="L1182" s="7">
        <v>0</v>
      </c>
    </row>
    <row r="1185" spans="1:13" ht="15" hidden="1" thickBot="1" x14ac:dyDescent="0.4"/>
    <row r="1186" spans="1:13" ht="33" hidden="1" customHeight="1" thickBot="1" x14ac:dyDescent="0.4">
      <c r="A1186" s="78" t="s">
        <v>261</v>
      </c>
      <c r="B1186" s="79"/>
      <c r="C1186" s="79"/>
      <c r="D1186" s="79"/>
      <c r="E1186" s="79"/>
      <c r="F1186" s="79"/>
      <c r="G1186" s="79"/>
      <c r="H1186" s="79"/>
      <c r="I1186" s="79"/>
      <c r="J1186" s="79"/>
      <c r="K1186" s="79"/>
      <c r="L1186" s="79"/>
      <c r="M1186" s="80"/>
    </row>
    <row r="1187" spans="1:13" ht="15" hidden="1" thickBot="1" x14ac:dyDescent="0.4">
      <c r="A1187" s="9" t="s">
        <v>335</v>
      </c>
      <c r="B1187" s="6">
        <v>44927</v>
      </c>
      <c r="C1187" s="6">
        <v>44958</v>
      </c>
      <c r="D1187" s="6">
        <v>44986</v>
      </c>
      <c r="E1187" s="6">
        <v>45017</v>
      </c>
      <c r="F1187" s="6">
        <v>45047</v>
      </c>
      <c r="G1187" s="6">
        <v>45078</v>
      </c>
      <c r="H1187" s="6">
        <v>45108</v>
      </c>
      <c r="I1187" s="6">
        <v>45139</v>
      </c>
      <c r="J1187" s="6">
        <v>45170</v>
      </c>
      <c r="K1187" s="6">
        <v>45200</v>
      </c>
      <c r="L1187" s="6">
        <v>45231</v>
      </c>
      <c r="M1187" s="6">
        <v>45261</v>
      </c>
    </row>
    <row r="1188" spans="1:13" hidden="1" x14ac:dyDescent="0.35">
      <c r="A1188" s="5" t="s">
        <v>192</v>
      </c>
      <c r="B1188" s="7">
        <v>0</v>
      </c>
      <c r="C1188" s="7">
        <v>0</v>
      </c>
      <c r="D1188" s="7">
        <v>0</v>
      </c>
      <c r="E1188" s="7">
        <v>0</v>
      </c>
      <c r="F1188" s="7">
        <v>0</v>
      </c>
      <c r="G1188" s="7">
        <v>0</v>
      </c>
      <c r="H1188" s="7">
        <v>0</v>
      </c>
      <c r="I1188" s="7">
        <v>0</v>
      </c>
      <c r="J1188" s="7">
        <v>0</v>
      </c>
      <c r="K1188" s="7">
        <v>0</v>
      </c>
      <c r="L1188" s="7">
        <v>0</v>
      </c>
      <c r="M1188" s="7">
        <v>0</v>
      </c>
    </row>
    <row r="1189" spans="1:13" hidden="1" x14ac:dyDescent="0.35">
      <c r="B1189" s="7"/>
      <c r="C1189" s="7"/>
      <c r="D1189" s="7"/>
      <c r="E1189" s="7"/>
      <c r="F1189" s="7"/>
      <c r="G1189" s="7"/>
      <c r="H1189" s="7"/>
      <c r="I1189" s="7"/>
      <c r="J1189" s="7"/>
      <c r="K1189" s="7"/>
      <c r="L1189" s="7"/>
      <c r="M1189" s="7"/>
    </row>
    <row r="1191" spans="1:13" ht="15" hidden="1" thickBot="1" x14ac:dyDescent="0.4"/>
    <row r="1192" spans="1:13" ht="33" hidden="1" customHeight="1" thickBot="1" x14ac:dyDescent="0.4">
      <c r="A1192" s="78" t="s">
        <v>261</v>
      </c>
      <c r="B1192" s="79"/>
      <c r="C1192" s="79"/>
      <c r="D1192" s="79"/>
      <c r="E1192" s="79"/>
      <c r="F1192" s="79"/>
      <c r="G1192" s="79"/>
      <c r="H1192" s="79"/>
      <c r="I1192" s="79"/>
      <c r="J1192" s="79"/>
      <c r="K1192" s="79"/>
      <c r="L1192" s="79"/>
      <c r="M1192" s="80"/>
    </row>
    <row r="1193" spans="1:13" ht="15" hidden="1" thickBot="1" x14ac:dyDescent="0.4">
      <c r="A1193" s="9" t="s">
        <v>335</v>
      </c>
      <c r="B1193" s="6">
        <v>44927</v>
      </c>
      <c r="C1193" s="6">
        <v>44958</v>
      </c>
      <c r="D1193" s="6">
        <v>44986</v>
      </c>
      <c r="E1193" s="6">
        <v>45017</v>
      </c>
      <c r="F1193" s="6">
        <v>45047</v>
      </c>
      <c r="G1193" s="6">
        <v>45078</v>
      </c>
      <c r="H1193" s="6">
        <v>45108</v>
      </c>
      <c r="I1193" s="6">
        <v>45139</v>
      </c>
      <c r="J1193" s="6">
        <v>45170</v>
      </c>
      <c r="K1193" s="6">
        <v>45200</v>
      </c>
      <c r="L1193" s="6">
        <v>45231</v>
      </c>
      <c r="M1193" s="6">
        <v>45261</v>
      </c>
    </row>
    <row r="1194" spans="1:13" hidden="1" x14ac:dyDescent="0.35">
      <c r="A1194" s="5" t="s">
        <v>193</v>
      </c>
      <c r="B1194" s="7">
        <v>0</v>
      </c>
      <c r="C1194" s="7">
        <v>0</v>
      </c>
      <c r="D1194" s="7"/>
      <c r="E1194" s="7">
        <v>0</v>
      </c>
      <c r="F1194" s="7">
        <v>0</v>
      </c>
      <c r="G1194" s="7">
        <v>0</v>
      </c>
      <c r="H1194" s="7">
        <v>0</v>
      </c>
      <c r="I1194" s="7">
        <v>0</v>
      </c>
      <c r="J1194" s="7"/>
      <c r="K1194" s="7">
        <v>0</v>
      </c>
      <c r="L1194" s="7">
        <v>0</v>
      </c>
      <c r="M1194" s="7">
        <v>0</v>
      </c>
    </row>
    <row r="1197" spans="1:13" ht="15" hidden="1" thickBot="1" x14ac:dyDescent="0.4"/>
    <row r="1198" spans="1:13" ht="33" hidden="1" customHeight="1" thickBot="1" x14ac:dyDescent="0.4">
      <c r="A1198" s="78" t="s">
        <v>261</v>
      </c>
      <c r="B1198" s="79"/>
      <c r="C1198" s="79"/>
      <c r="D1198" s="79"/>
      <c r="E1198" s="79"/>
      <c r="F1198" s="79"/>
      <c r="G1198" s="79"/>
      <c r="H1198" s="79"/>
      <c r="I1198" s="79"/>
      <c r="J1198" s="79"/>
      <c r="K1198" s="79"/>
      <c r="L1198" s="79"/>
      <c r="M1198" s="80"/>
    </row>
    <row r="1199" spans="1:13" ht="15" hidden="1" thickBot="1" x14ac:dyDescent="0.4">
      <c r="A1199" s="9" t="s">
        <v>336</v>
      </c>
      <c r="B1199" s="6">
        <v>44927</v>
      </c>
      <c r="C1199" s="6">
        <v>44958</v>
      </c>
      <c r="D1199" s="6">
        <v>44986</v>
      </c>
      <c r="E1199" s="6">
        <v>45017</v>
      </c>
      <c r="F1199" s="6">
        <v>45047</v>
      </c>
      <c r="G1199" s="6">
        <v>45078</v>
      </c>
      <c r="H1199" s="6">
        <v>45108</v>
      </c>
      <c r="I1199" s="6">
        <v>45139</v>
      </c>
      <c r="J1199" s="6">
        <v>45170</v>
      </c>
      <c r="K1199" s="6">
        <v>45200</v>
      </c>
      <c r="L1199" s="6">
        <v>45231</v>
      </c>
      <c r="M1199" s="6">
        <v>45261</v>
      </c>
    </row>
    <row r="1200" spans="1:13" hidden="1" x14ac:dyDescent="0.35">
      <c r="A1200" s="5" t="s">
        <v>195</v>
      </c>
    </row>
    <row r="1203" spans="1:13" ht="15" thickBot="1" x14ac:dyDescent="0.4"/>
    <row r="1204" spans="1:13" ht="33" customHeight="1" thickBot="1" x14ac:dyDescent="0.4">
      <c r="A1204" s="78" t="s">
        <v>261</v>
      </c>
      <c r="B1204" s="79"/>
      <c r="C1204" s="79"/>
      <c r="D1204" s="79"/>
      <c r="E1204" s="79"/>
      <c r="F1204" s="79"/>
      <c r="G1204" s="79"/>
      <c r="H1204" s="79"/>
      <c r="I1204" s="79"/>
      <c r="J1204" s="79"/>
      <c r="K1204" s="79"/>
      <c r="L1204" s="79"/>
      <c r="M1204" s="80"/>
    </row>
    <row r="1205" spans="1:13" ht="15" thickBot="1" x14ac:dyDescent="0.4">
      <c r="A1205" s="9" t="s">
        <v>337</v>
      </c>
      <c r="B1205" s="6">
        <v>44927</v>
      </c>
      <c r="C1205" s="6">
        <v>44958</v>
      </c>
      <c r="D1205" s="6">
        <v>44986</v>
      </c>
      <c r="E1205" s="6">
        <v>45017</v>
      </c>
      <c r="F1205" s="6">
        <v>45047</v>
      </c>
      <c r="G1205" s="6">
        <v>45078</v>
      </c>
      <c r="H1205" s="6">
        <v>45108</v>
      </c>
      <c r="I1205" s="6">
        <v>45139</v>
      </c>
      <c r="J1205" s="6">
        <v>45170</v>
      </c>
      <c r="K1205" s="6">
        <v>45200</v>
      </c>
      <c r="L1205" s="6">
        <v>45231</v>
      </c>
      <c r="M1205" s="6">
        <v>45261</v>
      </c>
    </row>
    <row r="1206" spans="1:13" x14ac:dyDescent="0.35">
      <c r="A1206" s="21" t="s">
        <v>197</v>
      </c>
      <c r="B1206" s="13">
        <f>SUM(B1207:B1219)</f>
        <v>2876707.56</v>
      </c>
      <c r="C1206" s="13">
        <f t="shared" ref="C1206:M1206" si="19">SUM(C1207:C1219)</f>
        <v>2876707.56</v>
      </c>
      <c r="D1206" s="13">
        <f t="shared" si="19"/>
        <v>2895017.8400000003</v>
      </c>
      <c r="E1206" s="13">
        <f t="shared" si="19"/>
        <v>2895017.8400000003</v>
      </c>
      <c r="F1206" s="13">
        <f t="shared" si="19"/>
        <v>2904172.98</v>
      </c>
      <c r="G1206" s="13">
        <f t="shared" si="19"/>
        <v>2904172.98</v>
      </c>
      <c r="H1206" s="13">
        <f t="shared" si="19"/>
        <v>2913328.1199999996</v>
      </c>
      <c r="I1206" s="13">
        <f t="shared" si="19"/>
        <v>2931638.3999999994</v>
      </c>
      <c r="J1206" s="13">
        <f t="shared" si="19"/>
        <v>2968258.959999999</v>
      </c>
      <c r="K1206" s="13">
        <f t="shared" si="19"/>
        <v>2968258.959999999</v>
      </c>
      <c r="L1206" s="13">
        <f t="shared" si="19"/>
        <v>2968258.959999999</v>
      </c>
      <c r="M1206" s="13">
        <f t="shared" si="19"/>
        <v>2977414.0999999992</v>
      </c>
    </row>
    <row r="1207" spans="1:13" x14ac:dyDescent="0.35">
      <c r="A1207" t="s">
        <v>375</v>
      </c>
      <c r="B1207" s="18">
        <v>190732.08333333334</v>
      </c>
      <c r="C1207" s="18">
        <v>190732.08333333334</v>
      </c>
      <c r="D1207" s="18">
        <v>190732.08333333334</v>
      </c>
      <c r="E1207" s="18">
        <v>190732.08333333334</v>
      </c>
      <c r="F1207" s="18">
        <v>190732.08333333334</v>
      </c>
      <c r="G1207" s="18">
        <v>190732.08333333334</v>
      </c>
      <c r="H1207" s="18">
        <v>190732.08333333334</v>
      </c>
      <c r="I1207" s="18">
        <v>190732.08333333334</v>
      </c>
      <c r="J1207" s="18">
        <v>199887.22333333333</v>
      </c>
      <c r="K1207" s="18">
        <v>199887.22333333333</v>
      </c>
      <c r="L1207" s="18">
        <v>199887.22333333333</v>
      </c>
      <c r="M1207" s="18">
        <v>199887.22333333333</v>
      </c>
    </row>
    <row r="1208" spans="1:13" x14ac:dyDescent="0.35">
      <c r="A1208" t="s">
        <v>376</v>
      </c>
      <c r="B1208" s="18">
        <v>217990.42833333332</v>
      </c>
      <c r="C1208" s="18">
        <v>217990.42833333332</v>
      </c>
      <c r="D1208" s="18">
        <v>217990.42833333332</v>
      </c>
      <c r="E1208" s="18">
        <v>217990.42833333332</v>
      </c>
      <c r="F1208" s="18">
        <v>217990.42833333332</v>
      </c>
      <c r="G1208" s="18">
        <v>217990.42833333332</v>
      </c>
      <c r="H1208" s="18">
        <v>217990.42833333332</v>
      </c>
      <c r="I1208" s="18">
        <v>217990.42833333332</v>
      </c>
      <c r="J1208" s="18">
        <v>217990.42833333332</v>
      </c>
      <c r="K1208" s="18">
        <v>217990.42833333332</v>
      </c>
      <c r="L1208" s="18">
        <v>217990.42833333332</v>
      </c>
      <c r="M1208" s="18">
        <v>217990.42833333332</v>
      </c>
    </row>
    <row r="1209" spans="1:13" x14ac:dyDescent="0.35">
      <c r="A1209" t="s">
        <v>377</v>
      </c>
      <c r="B1209" s="18">
        <v>182339.87166666664</v>
      </c>
      <c r="C1209" s="18">
        <v>182339.87166666664</v>
      </c>
      <c r="D1209" s="18">
        <v>191495.01166666666</v>
      </c>
      <c r="E1209" s="18">
        <v>191495.01166666666</v>
      </c>
      <c r="F1209" s="18">
        <v>191495.01166666666</v>
      </c>
      <c r="G1209" s="18">
        <v>191495.01166666666</v>
      </c>
      <c r="H1209" s="18">
        <v>191495.01166666666</v>
      </c>
      <c r="I1209" s="18">
        <v>191495.01166666666</v>
      </c>
      <c r="J1209" s="18">
        <v>191495.01166666666</v>
      </c>
      <c r="K1209" s="18">
        <v>191495.01166666666</v>
      </c>
      <c r="L1209" s="18">
        <v>191495.01166666666</v>
      </c>
      <c r="M1209" s="18">
        <v>191495.01166666666</v>
      </c>
    </row>
    <row r="1210" spans="1:13" x14ac:dyDescent="0.35">
      <c r="A1210" t="s">
        <v>378</v>
      </c>
      <c r="B1210" s="18">
        <v>253457.54833333331</v>
      </c>
      <c r="C1210" s="18">
        <v>253457.54833333331</v>
      </c>
      <c r="D1210" s="18">
        <v>253457.54833333331</v>
      </c>
      <c r="E1210" s="18">
        <v>253457.54833333331</v>
      </c>
      <c r="F1210" s="18">
        <v>253457.54833333331</v>
      </c>
      <c r="G1210" s="18">
        <v>253457.54833333331</v>
      </c>
      <c r="H1210" s="18">
        <v>253457.54833333331</v>
      </c>
      <c r="I1210" s="18">
        <v>253457.54833333331</v>
      </c>
      <c r="J1210" s="18">
        <v>262612.6883333333</v>
      </c>
      <c r="K1210" s="18">
        <v>262612.6883333333</v>
      </c>
      <c r="L1210" s="18">
        <v>262612.6883333333</v>
      </c>
      <c r="M1210" s="18">
        <v>262612.6883333333</v>
      </c>
    </row>
    <row r="1211" spans="1:13" x14ac:dyDescent="0.35">
      <c r="A1211" t="s">
        <v>379</v>
      </c>
      <c r="B1211" s="18">
        <v>260859.10499999995</v>
      </c>
      <c r="C1211" s="18">
        <v>260859.10499999995</v>
      </c>
      <c r="D1211" s="18">
        <v>260859.10499999995</v>
      </c>
      <c r="E1211" s="18">
        <v>260859.10499999995</v>
      </c>
      <c r="F1211" s="18">
        <v>260859.10499999995</v>
      </c>
      <c r="G1211" s="18">
        <v>260859.10499999995</v>
      </c>
      <c r="H1211" s="18">
        <v>260859.10499999995</v>
      </c>
      <c r="I1211" s="18">
        <v>260859.10499999995</v>
      </c>
      <c r="J1211" s="18">
        <v>260859.10499999995</v>
      </c>
      <c r="K1211" s="18">
        <v>260859.10499999995</v>
      </c>
      <c r="L1211" s="18">
        <v>260859.10499999995</v>
      </c>
      <c r="M1211" s="18">
        <v>260859.10499999995</v>
      </c>
    </row>
    <row r="1212" spans="1:13" x14ac:dyDescent="0.35">
      <c r="A1212" t="s">
        <v>380</v>
      </c>
      <c r="B1212" s="18">
        <v>260096.17666666667</v>
      </c>
      <c r="C1212" s="18">
        <v>260096.17666666667</v>
      </c>
      <c r="D1212" s="18">
        <v>260096.17666666667</v>
      </c>
      <c r="E1212" s="18">
        <v>260096.17666666667</v>
      </c>
      <c r="F1212" s="18">
        <v>260096.17666666667</v>
      </c>
      <c r="G1212" s="18">
        <v>260096.17666666667</v>
      </c>
      <c r="H1212" s="18">
        <v>260096.17666666667</v>
      </c>
      <c r="I1212" s="18">
        <v>260096.17666666667</v>
      </c>
      <c r="J1212" s="18">
        <v>269251.31666666665</v>
      </c>
      <c r="K1212" s="18">
        <v>269251.31666666665</v>
      </c>
      <c r="L1212" s="18">
        <v>269251.31666666665</v>
      </c>
      <c r="M1212" s="18">
        <v>269251.31666666665</v>
      </c>
    </row>
    <row r="1213" spans="1:13" x14ac:dyDescent="0.35">
      <c r="A1213" t="s">
        <v>381</v>
      </c>
      <c r="B1213" s="18">
        <v>238937.34666666668</v>
      </c>
      <c r="C1213" s="18">
        <v>238937.34666666668</v>
      </c>
      <c r="D1213" s="18">
        <v>238937.34666666668</v>
      </c>
      <c r="E1213" s="18">
        <v>238937.34666666668</v>
      </c>
      <c r="F1213" s="18">
        <v>248092.48666666666</v>
      </c>
      <c r="G1213" s="18">
        <v>248092.48666666666</v>
      </c>
      <c r="H1213" s="18">
        <v>248092.48666666666</v>
      </c>
      <c r="I1213" s="18">
        <v>248092.48666666666</v>
      </c>
      <c r="J1213" s="18">
        <v>248092.48666666666</v>
      </c>
      <c r="K1213" s="18">
        <v>248092.48666666666</v>
      </c>
      <c r="L1213" s="18">
        <v>248092.48666666666</v>
      </c>
      <c r="M1213" s="18">
        <v>248092.48666666666</v>
      </c>
    </row>
    <row r="1214" spans="1:13" x14ac:dyDescent="0.35">
      <c r="A1214" t="s">
        <v>382</v>
      </c>
      <c r="B1214" s="18">
        <v>260096.17666666667</v>
      </c>
      <c r="C1214" s="18">
        <v>260096.17666666667</v>
      </c>
      <c r="D1214" s="18">
        <v>260096.17666666667</v>
      </c>
      <c r="E1214" s="18">
        <v>260096.17666666667</v>
      </c>
      <c r="F1214" s="18">
        <v>260096.17666666667</v>
      </c>
      <c r="G1214" s="18">
        <v>260096.17666666667</v>
      </c>
      <c r="H1214" s="18">
        <v>260096.17666666667</v>
      </c>
      <c r="I1214" s="18">
        <v>260096.17666666667</v>
      </c>
      <c r="J1214" s="18">
        <v>260096.17666666667</v>
      </c>
      <c r="K1214" s="18">
        <v>260096.17666666667</v>
      </c>
      <c r="L1214" s="18">
        <v>260096.17666666667</v>
      </c>
      <c r="M1214" s="18">
        <v>269251.31666666665</v>
      </c>
    </row>
    <row r="1215" spans="1:13" x14ac:dyDescent="0.35">
      <c r="A1215" t="s">
        <v>383</v>
      </c>
      <c r="B1215" s="18">
        <v>207516.50666666665</v>
      </c>
      <c r="C1215" s="18">
        <v>207516.50666666665</v>
      </c>
      <c r="D1215" s="18">
        <v>207516.50666666665</v>
      </c>
      <c r="E1215" s="18">
        <v>207516.50666666665</v>
      </c>
      <c r="F1215" s="18">
        <v>207516.50666666665</v>
      </c>
      <c r="G1215" s="18">
        <v>207516.50666666665</v>
      </c>
      <c r="H1215" s="18">
        <v>207516.50666666665</v>
      </c>
      <c r="I1215" s="18">
        <v>216671.64666666667</v>
      </c>
      <c r="J1215" s="18">
        <v>216671.64666666667</v>
      </c>
      <c r="K1215" s="18">
        <v>216671.64666666667</v>
      </c>
      <c r="L1215" s="18">
        <v>216671.64666666667</v>
      </c>
      <c r="M1215" s="18">
        <v>216671.64666666667</v>
      </c>
    </row>
    <row r="1216" spans="1:13" x14ac:dyDescent="0.35">
      <c r="A1216" t="s">
        <v>384</v>
      </c>
      <c r="B1216" s="18">
        <v>190732.08333333334</v>
      </c>
      <c r="C1216" s="18">
        <v>190732.08333333334</v>
      </c>
      <c r="D1216" s="18">
        <v>190732.08333333334</v>
      </c>
      <c r="E1216" s="18">
        <v>190732.08333333334</v>
      </c>
      <c r="F1216" s="18">
        <v>190732.08333333334</v>
      </c>
      <c r="G1216" s="18">
        <v>190732.08333333334</v>
      </c>
      <c r="H1216" s="18">
        <v>190732.08333333334</v>
      </c>
      <c r="I1216" s="18">
        <v>190732.08333333334</v>
      </c>
      <c r="J1216" s="18">
        <v>199887.22333333333</v>
      </c>
      <c r="K1216" s="18">
        <v>199887.22333333333</v>
      </c>
      <c r="L1216" s="18">
        <v>199887.22333333333</v>
      </c>
      <c r="M1216" s="18">
        <v>199887.22333333333</v>
      </c>
    </row>
    <row r="1217" spans="1:13" x14ac:dyDescent="0.35">
      <c r="A1217" t="s">
        <v>385</v>
      </c>
      <c r="B1217" s="18">
        <v>215701.64333333331</v>
      </c>
      <c r="C1217" s="18">
        <v>215701.64333333331</v>
      </c>
      <c r="D1217" s="18">
        <v>224856.7833333333</v>
      </c>
      <c r="E1217" s="18">
        <v>224856.7833333333</v>
      </c>
      <c r="F1217" s="18">
        <v>224856.7833333333</v>
      </c>
      <c r="G1217" s="18">
        <v>224856.7833333333</v>
      </c>
      <c r="H1217" s="18">
        <v>224856.7833333333</v>
      </c>
      <c r="I1217" s="18">
        <v>224856.7833333333</v>
      </c>
      <c r="J1217" s="18">
        <v>224856.7833333333</v>
      </c>
      <c r="K1217" s="18">
        <v>224856.7833333333</v>
      </c>
      <c r="L1217" s="18">
        <v>224856.7833333333</v>
      </c>
      <c r="M1217" s="18">
        <v>224856.7833333333</v>
      </c>
    </row>
    <row r="1218" spans="1:13" x14ac:dyDescent="0.35">
      <c r="A1218" t="s">
        <v>386</v>
      </c>
      <c r="B1218" s="18">
        <v>190732.08333333334</v>
      </c>
      <c r="C1218" s="18">
        <v>190732.08333333334</v>
      </c>
      <c r="D1218" s="18">
        <v>190732.08333333334</v>
      </c>
      <c r="E1218" s="18">
        <v>190732.08333333334</v>
      </c>
      <c r="F1218" s="18">
        <v>190732.08333333334</v>
      </c>
      <c r="G1218" s="18">
        <v>190732.08333333334</v>
      </c>
      <c r="H1218" s="18">
        <v>199887.22333333333</v>
      </c>
      <c r="I1218" s="18">
        <v>199887.22333333333</v>
      </c>
      <c r="J1218" s="18">
        <v>199887.22333333333</v>
      </c>
      <c r="K1218" s="18">
        <v>199887.22333333333</v>
      </c>
      <c r="L1218" s="18">
        <v>199887.22333333333</v>
      </c>
      <c r="M1218" s="18">
        <v>199887.22333333333</v>
      </c>
    </row>
    <row r="1219" spans="1:13" x14ac:dyDescent="0.35">
      <c r="A1219" t="s">
        <v>387</v>
      </c>
      <c r="B1219" s="18">
        <v>207516.50666666665</v>
      </c>
      <c r="C1219" s="18">
        <v>207516.50666666665</v>
      </c>
      <c r="D1219" s="18">
        <v>207516.50666666665</v>
      </c>
      <c r="E1219" s="18">
        <v>207516.50666666665</v>
      </c>
      <c r="F1219" s="18">
        <v>207516.50666666665</v>
      </c>
      <c r="G1219" s="18">
        <v>207516.50666666665</v>
      </c>
      <c r="H1219" s="18">
        <v>207516.50666666665</v>
      </c>
      <c r="I1219" s="18">
        <v>216671.64666666667</v>
      </c>
      <c r="J1219" s="18">
        <v>216671.64666666667</v>
      </c>
      <c r="K1219" s="18">
        <v>216671.64666666667</v>
      </c>
      <c r="L1219" s="18">
        <v>216671.64666666667</v>
      </c>
      <c r="M1219" s="18">
        <v>216671.64666666667</v>
      </c>
    </row>
    <row r="1220" spans="1:13" x14ac:dyDescent="0.35">
      <c r="B1220" s="18"/>
      <c r="C1220" s="18"/>
      <c r="D1220" s="18"/>
      <c r="E1220" s="18"/>
      <c r="F1220" s="18"/>
      <c r="G1220" s="18"/>
      <c r="H1220" s="18"/>
      <c r="I1220" s="18"/>
      <c r="J1220" s="18"/>
      <c r="K1220" s="18"/>
      <c r="L1220" s="18"/>
      <c r="M1220" s="18"/>
    </row>
    <row r="1221" spans="1:13" x14ac:dyDescent="0.35">
      <c r="B1221" s="18"/>
      <c r="C1221" s="18"/>
      <c r="D1221" s="18"/>
      <c r="E1221" s="18"/>
      <c r="F1221" s="18"/>
      <c r="G1221" s="18"/>
      <c r="H1221" s="18"/>
      <c r="I1221" s="18"/>
      <c r="J1221" s="18"/>
      <c r="K1221" s="18"/>
      <c r="L1221" s="18"/>
      <c r="M1221" s="18"/>
    </row>
    <row r="1222" spans="1:13" x14ac:dyDescent="0.35">
      <c r="B1222" s="18"/>
      <c r="C1222" s="18"/>
      <c r="D1222" s="18"/>
      <c r="E1222" s="18"/>
      <c r="F1222" s="18"/>
      <c r="G1222" s="18"/>
      <c r="H1222" s="18"/>
      <c r="I1222" s="18"/>
      <c r="J1222" s="18"/>
      <c r="K1222" s="18"/>
      <c r="L1222" s="18"/>
      <c r="M1222" s="18"/>
    </row>
    <row r="1223" spans="1:13" ht="33" hidden="1" customHeight="1" thickBot="1" x14ac:dyDescent="0.4">
      <c r="A1223" s="78" t="s">
        <v>261</v>
      </c>
      <c r="B1223" s="79"/>
      <c r="C1223" s="79"/>
      <c r="D1223" s="79"/>
      <c r="E1223" s="79"/>
      <c r="F1223" s="79"/>
      <c r="G1223" s="79"/>
      <c r="H1223" s="79"/>
      <c r="I1223" s="79"/>
      <c r="J1223" s="79"/>
      <c r="K1223" s="79"/>
      <c r="L1223" s="79"/>
      <c r="M1223" s="80"/>
    </row>
    <row r="1224" spans="1:13" ht="15" hidden="1" thickBot="1" x14ac:dyDescent="0.4">
      <c r="A1224" s="9" t="s">
        <v>337</v>
      </c>
      <c r="B1224" s="6">
        <v>44927</v>
      </c>
      <c r="C1224" s="6">
        <v>44958</v>
      </c>
      <c r="D1224" s="6">
        <v>44986</v>
      </c>
      <c r="E1224" s="6">
        <v>45017</v>
      </c>
      <c r="F1224" s="6">
        <v>45047</v>
      </c>
      <c r="G1224" s="6">
        <v>45078</v>
      </c>
      <c r="H1224" s="6">
        <v>45108</v>
      </c>
      <c r="I1224" s="6">
        <v>45139</v>
      </c>
      <c r="J1224" s="6">
        <v>45170</v>
      </c>
      <c r="K1224" s="6">
        <v>45200</v>
      </c>
      <c r="L1224" s="6">
        <v>45231</v>
      </c>
      <c r="M1224" s="6">
        <v>45261</v>
      </c>
    </row>
    <row r="1225" spans="1:13" hidden="1" x14ac:dyDescent="0.35">
      <c r="A1225" s="5" t="s">
        <v>198</v>
      </c>
      <c r="B1225" s="7"/>
      <c r="C1225" s="7"/>
      <c r="D1225" s="7"/>
      <c r="E1225" s="7"/>
      <c r="F1225" s="7"/>
      <c r="G1225" s="7"/>
      <c r="H1225" s="7"/>
      <c r="I1225" s="7"/>
      <c r="J1225" s="7"/>
      <c r="K1225" s="7"/>
      <c r="L1225" s="7"/>
      <c r="M1225" s="7"/>
    </row>
    <row r="1228" spans="1:13" ht="15" hidden="1" thickBot="1" x14ac:dyDescent="0.4"/>
    <row r="1229" spans="1:13" ht="33" hidden="1" customHeight="1" thickBot="1" x14ac:dyDescent="0.4">
      <c r="A1229" s="78" t="s">
        <v>261</v>
      </c>
      <c r="B1229" s="79"/>
      <c r="C1229" s="79"/>
      <c r="D1229" s="79"/>
      <c r="E1229" s="79"/>
      <c r="F1229" s="79"/>
      <c r="G1229" s="79"/>
      <c r="H1229" s="79"/>
      <c r="I1229" s="79"/>
      <c r="J1229" s="79"/>
      <c r="K1229" s="79"/>
      <c r="L1229" s="79"/>
      <c r="M1229" s="80"/>
    </row>
    <row r="1230" spans="1:13" ht="15" hidden="1" thickBot="1" x14ac:dyDescent="0.4">
      <c r="A1230" s="9" t="s">
        <v>338</v>
      </c>
      <c r="B1230" s="6">
        <v>44927</v>
      </c>
      <c r="C1230" s="6">
        <v>44958</v>
      </c>
      <c r="D1230" s="6">
        <v>44986</v>
      </c>
      <c r="E1230" s="6">
        <v>45017</v>
      </c>
      <c r="F1230" s="6">
        <v>45047</v>
      </c>
      <c r="G1230" s="6">
        <v>45078</v>
      </c>
      <c r="H1230" s="6">
        <v>45108</v>
      </c>
      <c r="I1230" s="6">
        <v>45139</v>
      </c>
      <c r="J1230" s="6">
        <v>45170</v>
      </c>
      <c r="K1230" s="6">
        <v>45200</v>
      </c>
      <c r="L1230" s="6">
        <v>45231</v>
      </c>
      <c r="M1230" s="6">
        <v>45261</v>
      </c>
    </row>
    <row r="1231" spans="1:13" hidden="1" x14ac:dyDescent="0.35">
      <c r="A1231" s="5" t="s">
        <v>360</v>
      </c>
      <c r="B1231" s="7"/>
      <c r="C1231" s="7"/>
      <c r="D1231" s="7"/>
      <c r="E1231" s="7"/>
      <c r="F1231" s="7"/>
      <c r="G1231" s="7"/>
      <c r="H1231" s="7"/>
      <c r="I1231" s="7"/>
      <c r="J1231" s="7"/>
      <c r="K1231" s="7"/>
      <c r="L1231" s="7"/>
      <c r="M1231" s="7"/>
    </row>
    <row r="1234" spans="1:13" ht="15" hidden="1" thickBot="1" x14ac:dyDescent="0.4"/>
    <row r="1235" spans="1:13" ht="33" hidden="1" customHeight="1" thickBot="1" x14ac:dyDescent="0.4">
      <c r="A1235" s="78" t="s">
        <v>261</v>
      </c>
      <c r="B1235" s="79"/>
      <c r="C1235" s="79"/>
      <c r="D1235" s="79"/>
      <c r="E1235" s="79"/>
      <c r="F1235" s="79"/>
      <c r="G1235" s="79"/>
      <c r="H1235" s="79"/>
      <c r="I1235" s="79"/>
      <c r="J1235" s="79"/>
      <c r="K1235" s="79"/>
      <c r="L1235" s="79"/>
      <c r="M1235" s="80"/>
    </row>
    <row r="1236" spans="1:13" ht="15" hidden="1" thickBot="1" x14ac:dyDescent="0.4">
      <c r="A1236" s="9" t="s">
        <v>338</v>
      </c>
      <c r="B1236" s="6">
        <v>44927</v>
      </c>
      <c r="C1236" s="6">
        <v>44958</v>
      </c>
      <c r="D1236" s="6">
        <v>44986</v>
      </c>
      <c r="E1236" s="6">
        <v>45017</v>
      </c>
      <c r="F1236" s="6">
        <v>45047</v>
      </c>
      <c r="G1236" s="6">
        <v>45078</v>
      </c>
      <c r="H1236" s="6">
        <v>45108</v>
      </c>
      <c r="I1236" s="6">
        <v>45139</v>
      </c>
      <c r="J1236" s="6">
        <v>45170</v>
      </c>
      <c r="K1236" s="6">
        <v>45200</v>
      </c>
      <c r="L1236" s="6">
        <v>45231</v>
      </c>
      <c r="M1236" s="6">
        <v>45261</v>
      </c>
    </row>
    <row r="1237" spans="1:13" hidden="1" x14ac:dyDescent="0.35">
      <c r="A1237" s="5" t="s">
        <v>201</v>
      </c>
    </row>
    <row r="1240" spans="1:13" ht="15" hidden="1" thickBot="1" x14ac:dyDescent="0.4"/>
    <row r="1241" spans="1:13" ht="33" hidden="1" customHeight="1" thickBot="1" x14ac:dyDescent="0.4">
      <c r="A1241" s="78" t="s">
        <v>261</v>
      </c>
      <c r="B1241" s="79"/>
      <c r="C1241" s="79"/>
      <c r="D1241" s="79"/>
      <c r="E1241" s="79"/>
      <c r="F1241" s="79"/>
      <c r="G1241" s="79"/>
      <c r="H1241" s="79"/>
      <c r="I1241" s="79"/>
      <c r="J1241" s="79"/>
      <c r="K1241" s="79"/>
      <c r="L1241" s="79"/>
      <c r="M1241" s="80"/>
    </row>
    <row r="1242" spans="1:13" ht="15" hidden="1" thickBot="1" x14ac:dyDescent="0.4">
      <c r="A1242" s="9" t="s">
        <v>338</v>
      </c>
      <c r="B1242" s="6">
        <v>44927</v>
      </c>
      <c r="C1242" s="6">
        <v>44958</v>
      </c>
      <c r="D1242" s="6">
        <v>44986</v>
      </c>
      <c r="E1242" s="6">
        <v>45017</v>
      </c>
      <c r="F1242" s="6">
        <v>45047</v>
      </c>
      <c r="G1242" s="6">
        <v>45078</v>
      </c>
      <c r="H1242" s="6">
        <v>45108</v>
      </c>
      <c r="I1242" s="6">
        <v>45139</v>
      </c>
      <c r="J1242" s="6">
        <v>45170</v>
      </c>
      <c r="K1242" s="6">
        <v>45200</v>
      </c>
      <c r="L1242" s="6">
        <v>45231</v>
      </c>
      <c r="M1242" s="6">
        <v>45261</v>
      </c>
    </row>
    <row r="1243" spans="1:13" hidden="1" x14ac:dyDescent="0.35">
      <c r="A1243" s="5" t="s">
        <v>202</v>
      </c>
    </row>
    <row r="1246" spans="1:13" ht="15" thickBot="1" x14ac:dyDescent="0.4"/>
    <row r="1247" spans="1:13" ht="33" customHeight="1" thickBot="1" x14ac:dyDescent="0.4">
      <c r="A1247" s="78" t="s">
        <v>261</v>
      </c>
      <c r="B1247" s="79"/>
      <c r="C1247" s="79"/>
      <c r="D1247" s="79"/>
      <c r="E1247" s="79"/>
      <c r="F1247" s="79"/>
      <c r="G1247" s="79"/>
      <c r="H1247" s="79"/>
      <c r="I1247" s="79"/>
      <c r="J1247" s="79"/>
      <c r="K1247" s="79"/>
      <c r="L1247" s="79"/>
      <c r="M1247" s="80"/>
    </row>
    <row r="1248" spans="1:13" ht="15" thickBot="1" x14ac:dyDescent="0.4">
      <c r="A1248" s="9" t="s">
        <v>338</v>
      </c>
      <c r="B1248" s="6">
        <v>44927</v>
      </c>
      <c r="C1248" s="6">
        <v>44958</v>
      </c>
      <c r="D1248" s="6">
        <v>44986</v>
      </c>
      <c r="E1248" s="6">
        <v>45017</v>
      </c>
      <c r="F1248" s="6">
        <v>45047</v>
      </c>
      <c r="G1248" s="6">
        <v>45078</v>
      </c>
      <c r="H1248" s="6">
        <v>45108</v>
      </c>
      <c r="I1248" s="6">
        <v>45139</v>
      </c>
      <c r="J1248" s="6">
        <v>45170</v>
      </c>
      <c r="K1248" s="6">
        <v>45200</v>
      </c>
      <c r="L1248" s="6">
        <v>45231</v>
      </c>
      <c r="M1248" s="6">
        <v>45261</v>
      </c>
    </row>
    <row r="1249" spans="1:13" x14ac:dyDescent="0.35">
      <c r="A1249" s="21" t="s">
        <v>203</v>
      </c>
      <c r="B1249" s="13">
        <f>SUM(B1250:B1262)</f>
        <v>970602.33037499967</v>
      </c>
      <c r="C1249" s="13">
        <f t="shared" ref="C1249:M1249" si="20">SUM(C1250:C1262)</f>
        <v>970602.33037499967</v>
      </c>
      <c r="D1249" s="13">
        <f t="shared" si="20"/>
        <v>970602.33037499967</v>
      </c>
      <c r="E1249" s="13">
        <f t="shared" si="20"/>
        <v>970602.33037499967</v>
      </c>
      <c r="F1249" s="13">
        <f t="shared" si="20"/>
        <v>970602.33037499967</v>
      </c>
      <c r="G1249" s="13">
        <f t="shared" si="20"/>
        <v>970602.33037499967</v>
      </c>
      <c r="H1249" s="13">
        <f t="shared" si="20"/>
        <v>970602.33037499967</v>
      </c>
      <c r="I1249" s="13">
        <f t="shared" si="20"/>
        <v>970602.33037499967</v>
      </c>
      <c r="J1249" s="13">
        <f t="shared" si="20"/>
        <v>970602.33037499967</v>
      </c>
      <c r="K1249" s="13">
        <f t="shared" si="20"/>
        <v>970602.33037499967</v>
      </c>
      <c r="L1249" s="13">
        <f t="shared" si="20"/>
        <v>970602.33037499967</v>
      </c>
      <c r="M1249" s="13">
        <f t="shared" si="20"/>
        <v>970602.33037499967</v>
      </c>
    </row>
    <row r="1250" spans="1:13" x14ac:dyDescent="0.35">
      <c r="A1250" s="5" t="s">
        <v>375</v>
      </c>
      <c r="B1250" s="7">
        <v>65281.234388888901</v>
      </c>
      <c r="C1250" s="7">
        <v>65281.234388888901</v>
      </c>
      <c r="D1250" s="7">
        <v>65281.234388888901</v>
      </c>
      <c r="E1250" s="7">
        <v>65281.234388888901</v>
      </c>
      <c r="F1250" s="7">
        <v>65281.234388888901</v>
      </c>
      <c r="G1250" s="7">
        <v>65281.234388888901</v>
      </c>
      <c r="H1250" s="7">
        <v>65281.234388888901</v>
      </c>
      <c r="I1250" s="7">
        <v>65281.234388888901</v>
      </c>
      <c r="J1250" s="7">
        <v>65281.234388888901</v>
      </c>
      <c r="K1250" s="7">
        <v>65281.234388888901</v>
      </c>
      <c r="L1250" s="7">
        <v>65281.234388888901</v>
      </c>
      <c r="M1250" s="7">
        <v>65281.234388888901</v>
      </c>
    </row>
    <row r="1251" spans="1:13" x14ac:dyDescent="0.35">
      <c r="A1251" s="5" t="s">
        <v>376</v>
      </c>
      <c r="B1251" s="7">
        <v>70594.858750000014</v>
      </c>
      <c r="C1251" s="7">
        <v>70594.858750000014</v>
      </c>
      <c r="D1251" s="7">
        <v>70594.858750000014</v>
      </c>
      <c r="E1251" s="7">
        <v>70594.858750000014</v>
      </c>
      <c r="F1251" s="7">
        <v>70594.858750000014</v>
      </c>
      <c r="G1251" s="7">
        <v>70594.858750000014</v>
      </c>
      <c r="H1251" s="7">
        <v>70594.858750000014</v>
      </c>
      <c r="I1251" s="7">
        <v>70594.858750000014</v>
      </c>
      <c r="J1251" s="7">
        <v>70594.858750000014</v>
      </c>
      <c r="K1251" s="7">
        <v>70594.858750000014</v>
      </c>
      <c r="L1251" s="7">
        <v>70594.858750000014</v>
      </c>
      <c r="M1251" s="7">
        <v>70594.858750000014</v>
      </c>
    </row>
    <row r="1252" spans="1:13" x14ac:dyDescent="0.35">
      <c r="A1252" s="5" t="s">
        <v>377</v>
      </c>
      <c r="B1252" s="7">
        <v>52336.883666666654</v>
      </c>
      <c r="C1252" s="7">
        <v>52336.883666666654</v>
      </c>
      <c r="D1252" s="7">
        <v>52336.883666666654</v>
      </c>
      <c r="E1252" s="7">
        <v>52336.883666666654</v>
      </c>
      <c r="F1252" s="7">
        <v>52336.883666666654</v>
      </c>
      <c r="G1252" s="7">
        <v>52336.883666666654</v>
      </c>
      <c r="H1252" s="7">
        <v>52336.883666666654</v>
      </c>
      <c r="I1252" s="7">
        <v>52336.883666666654</v>
      </c>
      <c r="J1252" s="7">
        <v>52336.883666666654</v>
      </c>
      <c r="K1252" s="7">
        <v>52336.883666666654</v>
      </c>
      <c r="L1252" s="7">
        <v>52336.883666666654</v>
      </c>
      <c r="M1252" s="7">
        <v>52336.883666666654</v>
      </c>
    </row>
    <row r="1253" spans="1:13" x14ac:dyDescent="0.35">
      <c r="A1253" s="5" t="s">
        <v>378</v>
      </c>
      <c r="B1253" s="7">
        <v>80144.498055555538</v>
      </c>
      <c r="C1253" s="7">
        <v>80144.498055555538</v>
      </c>
      <c r="D1253" s="7">
        <v>80144.498055555538</v>
      </c>
      <c r="E1253" s="7">
        <v>80144.498055555538</v>
      </c>
      <c r="F1253" s="7">
        <v>80144.498055555538</v>
      </c>
      <c r="G1253" s="7">
        <v>80144.498055555538</v>
      </c>
      <c r="H1253" s="7">
        <v>80144.498055555538</v>
      </c>
      <c r="I1253" s="7">
        <v>80144.498055555538</v>
      </c>
      <c r="J1253" s="7">
        <v>80144.498055555538</v>
      </c>
      <c r="K1253" s="7">
        <v>80144.498055555538</v>
      </c>
      <c r="L1253" s="7">
        <v>80144.498055555538</v>
      </c>
      <c r="M1253" s="7">
        <v>80144.498055555538</v>
      </c>
    </row>
    <row r="1254" spans="1:13" x14ac:dyDescent="0.35">
      <c r="A1254" s="5" t="s">
        <v>379</v>
      </c>
      <c r="B1254" s="7">
        <v>88997.368666666633</v>
      </c>
      <c r="C1254" s="7">
        <v>88997.368666666633</v>
      </c>
      <c r="D1254" s="7">
        <v>88997.368666666633</v>
      </c>
      <c r="E1254" s="7">
        <v>88997.368666666633</v>
      </c>
      <c r="F1254" s="7">
        <v>88997.368666666633</v>
      </c>
      <c r="G1254" s="7">
        <v>88997.368666666633</v>
      </c>
      <c r="H1254" s="7">
        <v>88997.368666666633</v>
      </c>
      <c r="I1254" s="7">
        <v>88997.368666666633</v>
      </c>
      <c r="J1254" s="7">
        <v>88997.368666666633</v>
      </c>
      <c r="K1254" s="7">
        <v>88997.368666666633</v>
      </c>
      <c r="L1254" s="7">
        <v>88997.368666666633</v>
      </c>
      <c r="M1254" s="7">
        <v>88997.368666666633</v>
      </c>
    </row>
    <row r="1255" spans="1:13" x14ac:dyDescent="0.35">
      <c r="A1255" s="5" t="s">
        <v>380</v>
      </c>
      <c r="B1255" s="7">
        <v>74360.050333333333</v>
      </c>
      <c r="C1255" s="7">
        <v>74360.050333333333</v>
      </c>
      <c r="D1255" s="7">
        <v>74360.050333333333</v>
      </c>
      <c r="E1255" s="7">
        <v>74360.050333333333</v>
      </c>
      <c r="F1255" s="7">
        <v>74360.050333333333</v>
      </c>
      <c r="G1255" s="7">
        <v>74360.050333333333</v>
      </c>
      <c r="H1255" s="7">
        <v>74360.050333333333</v>
      </c>
      <c r="I1255" s="7">
        <v>74360.050333333333</v>
      </c>
      <c r="J1255" s="7">
        <v>74360.050333333333</v>
      </c>
      <c r="K1255" s="7">
        <v>74360.050333333333</v>
      </c>
      <c r="L1255" s="7">
        <v>74360.050333333333</v>
      </c>
      <c r="M1255" s="7">
        <v>74360.050333333333</v>
      </c>
    </row>
    <row r="1256" spans="1:13" x14ac:dyDescent="0.35">
      <c r="A1256" s="5" t="s">
        <v>381</v>
      </c>
      <c r="B1256" s="7">
        <v>124707.25866666668</v>
      </c>
      <c r="C1256" s="7">
        <v>124707.25866666668</v>
      </c>
      <c r="D1256" s="7">
        <v>124707.25866666668</v>
      </c>
      <c r="E1256" s="7">
        <v>124707.25866666668</v>
      </c>
      <c r="F1256" s="7">
        <v>124707.25866666668</v>
      </c>
      <c r="G1256" s="7">
        <v>124707.25866666668</v>
      </c>
      <c r="H1256" s="7">
        <v>124707.25866666668</v>
      </c>
      <c r="I1256" s="7">
        <v>124707.25866666668</v>
      </c>
      <c r="J1256" s="7">
        <v>124707.25866666668</v>
      </c>
      <c r="K1256" s="7">
        <v>124707.25866666668</v>
      </c>
      <c r="L1256" s="7">
        <v>124707.25866666668</v>
      </c>
      <c r="M1256" s="7">
        <v>124707.25866666668</v>
      </c>
    </row>
    <row r="1257" spans="1:13" x14ac:dyDescent="0.35">
      <c r="A1257" s="5" t="s">
        <v>382</v>
      </c>
      <c r="B1257" s="7">
        <v>96850.077666666635</v>
      </c>
      <c r="C1257" s="7">
        <v>96850.077666666635</v>
      </c>
      <c r="D1257" s="7">
        <v>96850.077666666635</v>
      </c>
      <c r="E1257" s="7">
        <v>96850.077666666635</v>
      </c>
      <c r="F1257" s="7">
        <v>96850.077666666635</v>
      </c>
      <c r="G1257" s="7">
        <v>96850.077666666635</v>
      </c>
      <c r="H1257" s="7">
        <v>96850.077666666635</v>
      </c>
      <c r="I1257" s="7">
        <v>96850.077666666635</v>
      </c>
      <c r="J1257" s="7">
        <v>96850.077666666635</v>
      </c>
      <c r="K1257" s="7">
        <v>96850.077666666635</v>
      </c>
      <c r="L1257" s="7">
        <v>96850.077666666635</v>
      </c>
      <c r="M1257" s="7">
        <v>96850.077666666635</v>
      </c>
    </row>
    <row r="1258" spans="1:13" x14ac:dyDescent="0.35">
      <c r="A1258" s="5" t="s">
        <v>383</v>
      </c>
      <c r="B1258" s="7">
        <v>55935.362305555544</v>
      </c>
      <c r="C1258" s="7">
        <v>55935.362305555544</v>
      </c>
      <c r="D1258" s="7">
        <v>55935.362305555544</v>
      </c>
      <c r="E1258" s="7">
        <v>55935.362305555544</v>
      </c>
      <c r="F1258" s="7">
        <v>55935.362305555544</v>
      </c>
      <c r="G1258" s="7">
        <v>55935.362305555544</v>
      </c>
      <c r="H1258" s="7">
        <v>55935.362305555544</v>
      </c>
      <c r="I1258" s="7">
        <v>55935.362305555544</v>
      </c>
      <c r="J1258" s="7">
        <v>55935.362305555544</v>
      </c>
      <c r="K1258" s="7">
        <v>55935.362305555544</v>
      </c>
      <c r="L1258" s="7">
        <v>55935.362305555544</v>
      </c>
      <c r="M1258" s="7">
        <v>55935.362305555544</v>
      </c>
    </row>
    <row r="1259" spans="1:13" x14ac:dyDescent="0.35">
      <c r="A1259" s="5" t="s">
        <v>384</v>
      </c>
      <c r="B1259" s="7">
        <v>88321.670055555573</v>
      </c>
      <c r="C1259" s="7">
        <v>88321.670055555573</v>
      </c>
      <c r="D1259" s="7">
        <v>88321.670055555573</v>
      </c>
      <c r="E1259" s="7">
        <v>88321.670055555573</v>
      </c>
      <c r="F1259" s="7">
        <v>88321.670055555573</v>
      </c>
      <c r="G1259" s="7">
        <v>88321.670055555573</v>
      </c>
      <c r="H1259" s="7">
        <v>88321.670055555573</v>
      </c>
      <c r="I1259" s="7">
        <v>88321.670055555573</v>
      </c>
      <c r="J1259" s="7">
        <v>88321.670055555573</v>
      </c>
      <c r="K1259" s="7">
        <v>88321.670055555573</v>
      </c>
      <c r="L1259" s="7">
        <v>88321.670055555573</v>
      </c>
      <c r="M1259" s="7">
        <v>88321.670055555573</v>
      </c>
    </row>
    <row r="1260" spans="1:13" x14ac:dyDescent="0.35">
      <c r="A1260" s="5" t="s">
        <v>385</v>
      </c>
      <c r="B1260" s="7">
        <v>42237.21638888889</v>
      </c>
      <c r="C1260" s="7">
        <v>42237.21638888889</v>
      </c>
      <c r="D1260" s="7">
        <v>42237.21638888889</v>
      </c>
      <c r="E1260" s="7">
        <v>42237.21638888889</v>
      </c>
      <c r="F1260" s="7">
        <v>42237.21638888889</v>
      </c>
      <c r="G1260" s="7">
        <v>42237.21638888889</v>
      </c>
      <c r="H1260" s="7">
        <v>42237.21638888889</v>
      </c>
      <c r="I1260" s="7">
        <v>42237.21638888889</v>
      </c>
      <c r="J1260" s="7">
        <v>42237.21638888889</v>
      </c>
      <c r="K1260" s="7">
        <v>42237.21638888889</v>
      </c>
      <c r="L1260" s="7">
        <v>42237.21638888889</v>
      </c>
      <c r="M1260" s="7">
        <v>42237.21638888889</v>
      </c>
    </row>
    <row r="1261" spans="1:13" x14ac:dyDescent="0.35">
      <c r="A1261" s="5" t="s">
        <v>386</v>
      </c>
      <c r="B1261" s="7">
        <v>74900.489125000007</v>
      </c>
      <c r="C1261" s="7">
        <v>74900.489125000007</v>
      </c>
      <c r="D1261" s="7">
        <v>74900.489125000007</v>
      </c>
      <c r="E1261" s="7">
        <v>74900.489125000007</v>
      </c>
      <c r="F1261" s="7">
        <v>74900.489125000007</v>
      </c>
      <c r="G1261" s="7">
        <v>74900.489125000007</v>
      </c>
      <c r="H1261" s="7">
        <v>74900.489125000007</v>
      </c>
      <c r="I1261" s="7">
        <v>74900.489125000007</v>
      </c>
      <c r="J1261" s="7">
        <v>74900.489125000007</v>
      </c>
      <c r="K1261" s="7">
        <v>74900.489125000007</v>
      </c>
      <c r="L1261" s="7">
        <v>74900.489125000007</v>
      </c>
      <c r="M1261" s="7">
        <v>74900.489125000007</v>
      </c>
    </row>
    <row r="1262" spans="1:13" x14ac:dyDescent="0.35">
      <c r="A1262" s="5" t="s">
        <v>387</v>
      </c>
      <c r="B1262" s="7">
        <v>55935.362305555544</v>
      </c>
      <c r="C1262" s="7">
        <v>55935.362305555544</v>
      </c>
      <c r="D1262" s="7">
        <v>55935.362305555544</v>
      </c>
      <c r="E1262" s="7">
        <v>55935.362305555544</v>
      </c>
      <c r="F1262" s="7">
        <v>55935.362305555544</v>
      </c>
      <c r="G1262" s="7">
        <v>55935.362305555544</v>
      </c>
      <c r="H1262" s="7">
        <v>55935.362305555544</v>
      </c>
      <c r="I1262" s="7">
        <v>55935.362305555544</v>
      </c>
      <c r="J1262" s="7">
        <v>55935.362305555544</v>
      </c>
      <c r="K1262" s="7">
        <v>55935.362305555544</v>
      </c>
      <c r="L1262" s="7">
        <v>55935.362305555544</v>
      </c>
      <c r="M1262" s="7">
        <v>55935.362305555544</v>
      </c>
    </row>
    <row r="1263" spans="1:13" x14ac:dyDescent="0.35">
      <c r="A1263" s="5"/>
      <c r="B1263" s="7"/>
      <c r="C1263" s="7"/>
      <c r="D1263" s="7"/>
      <c r="E1263" s="7"/>
      <c r="F1263" s="7"/>
      <c r="G1263" s="7"/>
      <c r="H1263" s="7"/>
      <c r="I1263" s="7"/>
      <c r="J1263" s="7"/>
      <c r="K1263" s="7"/>
      <c r="L1263" s="7"/>
      <c r="M1263" s="7"/>
    </row>
    <row r="1264" spans="1:13" x14ac:dyDescent="0.35">
      <c r="A1264" s="5"/>
      <c r="B1264" s="7"/>
      <c r="C1264" s="7"/>
      <c r="D1264" s="7"/>
      <c r="E1264" s="7"/>
      <c r="F1264" s="7"/>
      <c r="G1264" s="7"/>
      <c r="H1264" s="7"/>
      <c r="I1264" s="7"/>
      <c r="J1264" s="7"/>
      <c r="K1264" s="7"/>
      <c r="L1264" s="7"/>
      <c r="M1264" s="7"/>
    </row>
    <row r="1265" spans="1:13" ht="15" thickBot="1" x14ac:dyDescent="0.4">
      <c r="A1265" s="5"/>
      <c r="B1265" s="7"/>
      <c r="C1265" s="7"/>
      <c r="D1265" s="7"/>
      <c r="E1265" s="7"/>
      <c r="F1265" s="7"/>
      <c r="G1265" s="7"/>
      <c r="H1265" s="7"/>
      <c r="I1265" s="7"/>
      <c r="J1265" s="7"/>
      <c r="K1265" s="7"/>
      <c r="L1265" s="7"/>
      <c r="M1265" s="7"/>
    </row>
    <row r="1266" spans="1:13" ht="33" customHeight="1" thickBot="1" x14ac:dyDescent="0.4">
      <c r="A1266" s="78" t="s">
        <v>261</v>
      </c>
      <c r="B1266" s="79"/>
      <c r="C1266" s="79"/>
      <c r="D1266" s="79"/>
      <c r="E1266" s="79"/>
      <c r="F1266" s="79"/>
      <c r="G1266" s="79"/>
      <c r="H1266" s="79"/>
      <c r="I1266" s="79"/>
      <c r="J1266" s="79"/>
      <c r="K1266" s="79"/>
      <c r="L1266" s="79"/>
      <c r="M1266" s="80"/>
    </row>
    <row r="1267" spans="1:13" ht="15" thickBot="1" x14ac:dyDescent="0.4">
      <c r="A1267" s="9" t="s">
        <v>339</v>
      </c>
      <c r="B1267" s="6">
        <v>44927</v>
      </c>
      <c r="C1267" s="6">
        <v>44958</v>
      </c>
      <c r="D1267" s="6">
        <v>44986</v>
      </c>
      <c r="E1267" s="6">
        <v>45017</v>
      </c>
      <c r="F1267" s="6">
        <v>45047</v>
      </c>
      <c r="G1267" s="6">
        <v>45078</v>
      </c>
      <c r="H1267" s="6">
        <v>45108</v>
      </c>
      <c r="I1267" s="6">
        <v>45139</v>
      </c>
      <c r="J1267" s="6">
        <v>45170</v>
      </c>
      <c r="K1267" s="6">
        <v>45200</v>
      </c>
      <c r="L1267" s="6">
        <v>45231</v>
      </c>
      <c r="M1267" s="6">
        <v>45261</v>
      </c>
    </row>
    <row r="1268" spans="1:13" x14ac:dyDescent="0.35">
      <c r="A1268" s="21" t="s">
        <v>205</v>
      </c>
      <c r="B1268" s="13">
        <f>SUM(B1269:B1281)</f>
        <v>0</v>
      </c>
      <c r="C1268" s="13">
        <f t="shared" ref="C1268:M1268" si="21">SUM(C1269:C1281)</f>
        <v>0</v>
      </c>
      <c r="D1268" s="13">
        <f t="shared" si="21"/>
        <v>1079822.6399999999</v>
      </c>
      <c r="E1268" s="13">
        <f t="shared" si="21"/>
        <v>0</v>
      </c>
      <c r="F1268" s="13">
        <f t="shared" si="21"/>
        <v>0</v>
      </c>
      <c r="G1268" s="13">
        <f t="shared" si="21"/>
        <v>0</v>
      </c>
      <c r="H1268" s="13">
        <f t="shared" si="21"/>
        <v>0</v>
      </c>
      <c r="I1268" s="13">
        <f t="shared" si="21"/>
        <v>0</v>
      </c>
      <c r="J1268" s="13">
        <f t="shared" si="21"/>
        <v>0</v>
      </c>
      <c r="K1268" s="13">
        <f t="shared" si="21"/>
        <v>0</v>
      </c>
      <c r="L1268" s="13">
        <f t="shared" si="21"/>
        <v>0</v>
      </c>
      <c r="M1268" s="13">
        <f t="shared" si="21"/>
        <v>0</v>
      </c>
    </row>
    <row r="1269" spans="1:13" x14ac:dyDescent="0.35">
      <c r="A1269" s="5" t="s">
        <v>375</v>
      </c>
      <c r="B1269" s="7">
        <v>0</v>
      </c>
      <c r="C1269" s="7">
        <v>0</v>
      </c>
      <c r="D1269" s="7">
        <v>88269.48</v>
      </c>
      <c r="E1269" s="7">
        <v>0</v>
      </c>
      <c r="F1269" s="7">
        <v>0</v>
      </c>
      <c r="G1269" s="7">
        <v>0</v>
      </c>
      <c r="H1269" s="7">
        <v>0</v>
      </c>
      <c r="I1269" s="7">
        <v>0</v>
      </c>
      <c r="J1269" s="7">
        <v>0</v>
      </c>
      <c r="K1269" s="7">
        <v>0</v>
      </c>
      <c r="L1269" s="7">
        <v>0</v>
      </c>
      <c r="M1269" s="7">
        <v>0</v>
      </c>
    </row>
    <row r="1270" spans="1:13" x14ac:dyDescent="0.35">
      <c r="A1270" s="5" t="s">
        <v>376</v>
      </c>
      <c r="B1270" s="7">
        <v>0</v>
      </c>
      <c r="C1270" s="7">
        <v>0</v>
      </c>
      <c r="D1270" s="7">
        <v>88269.48</v>
      </c>
      <c r="E1270" s="7">
        <v>0</v>
      </c>
      <c r="F1270" s="7">
        <v>0</v>
      </c>
      <c r="G1270" s="7">
        <v>0</v>
      </c>
      <c r="H1270" s="7">
        <v>0</v>
      </c>
      <c r="I1270" s="7">
        <v>0</v>
      </c>
      <c r="J1270" s="7">
        <v>0</v>
      </c>
      <c r="K1270" s="7">
        <v>0</v>
      </c>
      <c r="L1270" s="7">
        <v>0</v>
      </c>
      <c r="M1270" s="7">
        <v>0</v>
      </c>
    </row>
    <row r="1271" spans="1:13" x14ac:dyDescent="0.35">
      <c r="A1271" s="5" t="s">
        <v>377</v>
      </c>
      <c r="B1271" s="7">
        <v>0</v>
      </c>
      <c r="C1271" s="7">
        <v>0</v>
      </c>
      <c r="D1271" s="7">
        <v>136278.48000000001</v>
      </c>
      <c r="E1271" s="7">
        <v>0</v>
      </c>
      <c r="F1271" s="7">
        <v>0</v>
      </c>
      <c r="G1271" s="7">
        <v>0</v>
      </c>
      <c r="H1271" s="7">
        <v>0</v>
      </c>
      <c r="I1271" s="7">
        <v>0</v>
      </c>
      <c r="J1271" s="7">
        <v>0</v>
      </c>
      <c r="K1271" s="7">
        <v>0</v>
      </c>
      <c r="L1271" s="7">
        <v>0</v>
      </c>
      <c r="M1271" s="7">
        <v>0</v>
      </c>
    </row>
    <row r="1272" spans="1:13" x14ac:dyDescent="0.35">
      <c r="A1272" s="5" t="s">
        <v>378</v>
      </c>
      <c r="B1272" s="7">
        <v>0</v>
      </c>
      <c r="C1272" s="7">
        <v>0</v>
      </c>
      <c r="D1272" s="7">
        <v>104225.16</v>
      </c>
      <c r="E1272" s="7">
        <v>0</v>
      </c>
      <c r="F1272" s="7">
        <v>0</v>
      </c>
      <c r="G1272" s="7">
        <v>0</v>
      </c>
      <c r="H1272" s="7">
        <v>0</v>
      </c>
      <c r="I1272" s="7">
        <v>0</v>
      </c>
      <c r="J1272" s="7">
        <v>0</v>
      </c>
      <c r="K1272" s="7">
        <v>0</v>
      </c>
      <c r="L1272" s="7">
        <v>0</v>
      </c>
      <c r="M1272" s="7">
        <v>0</v>
      </c>
    </row>
    <row r="1273" spans="1:13" x14ac:dyDescent="0.35">
      <c r="A1273" s="5" t="s">
        <v>379</v>
      </c>
      <c r="B1273" s="7">
        <v>0</v>
      </c>
      <c r="C1273" s="7">
        <v>0</v>
      </c>
      <c r="D1273" s="7">
        <v>72549.36</v>
      </c>
      <c r="E1273" s="7">
        <v>0</v>
      </c>
      <c r="F1273" s="7">
        <v>0</v>
      </c>
      <c r="G1273" s="7">
        <v>0</v>
      </c>
      <c r="H1273" s="7">
        <v>0</v>
      </c>
      <c r="I1273" s="7">
        <v>0</v>
      </c>
      <c r="J1273" s="7">
        <v>0</v>
      </c>
      <c r="K1273" s="7">
        <v>0</v>
      </c>
      <c r="L1273" s="7">
        <v>0</v>
      </c>
      <c r="M1273" s="7">
        <v>0</v>
      </c>
    </row>
    <row r="1274" spans="1:13" x14ac:dyDescent="0.35">
      <c r="A1274" s="5" t="s">
        <v>380</v>
      </c>
      <c r="B1274" s="7">
        <v>0</v>
      </c>
      <c r="C1274" s="7">
        <v>0</v>
      </c>
      <c r="D1274" s="7">
        <v>152079.72</v>
      </c>
      <c r="E1274" s="7">
        <v>0</v>
      </c>
      <c r="F1274" s="7">
        <v>0</v>
      </c>
      <c r="G1274" s="7">
        <v>0</v>
      </c>
      <c r="H1274" s="7">
        <v>0</v>
      </c>
      <c r="I1274" s="7">
        <v>0</v>
      </c>
      <c r="J1274" s="7">
        <v>0</v>
      </c>
      <c r="K1274" s="7">
        <v>0</v>
      </c>
      <c r="L1274" s="7">
        <v>0</v>
      </c>
      <c r="M1274" s="7">
        <v>0</v>
      </c>
    </row>
    <row r="1275" spans="1:13" x14ac:dyDescent="0.35">
      <c r="A1275" s="5" t="s">
        <v>381</v>
      </c>
      <c r="B1275" s="7">
        <v>0</v>
      </c>
      <c r="C1275" s="7">
        <v>0</v>
      </c>
      <c r="D1275" s="7">
        <v>183652.56</v>
      </c>
      <c r="E1275" s="7">
        <v>0</v>
      </c>
      <c r="F1275" s="7">
        <v>0</v>
      </c>
      <c r="G1275" s="7">
        <v>0</v>
      </c>
      <c r="H1275" s="7">
        <v>0</v>
      </c>
      <c r="I1275" s="7">
        <v>0</v>
      </c>
      <c r="J1275" s="7">
        <v>0</v>
      </c>
      <c r="K1275" s="7">
        <v>0</v>
      </c>
      <c r="L1275" s="7">
        <v>0</v>
      </c>
      <c r="M1275" s="7">
        <v>0</v>
      </c>
    </row>
    <row r="1276" spans="1:13" x14ac:dyDescent="0.35">
      <c r="A1276" s="5" t="s">
        <v>382</v>
      </c>
      <c r="B1276" s="7">
        <v>0</v>
      </c>
      <c r="C1276" s="7">
        <v>0</v>
      </c>
      <c r="D1276" s="7">
        <v>254498.4</v>
      </c>
      <c r="E1276" s="7">
        <v>0</v>
      </c>
      <c r="F1276" s="7">
        <v>0</v>
      </c>
      <c r="G1276" s="7">
        <v>0</v>
      </c>
      <c r="H1276" s="7">
        <v>0</v>
      </c>
      <c r="I1276" s="7">
        <v>0</v>
      </c>
      <c r="J1276" s="7">
        <v>0</v>
      </c>
      <c r="K1276" s="7">
        <v>0</v>
      </c>
      <c r="L1276" s="7">
        <v>0</v>
      </c>
      <c r="M1276" s="7">
        <v>0</v>
      </c>
    </row>
    <row r="1277" spans="1:13" x14ac:dyDescent="0.35">
      <c r="A1277" s="5" t="s">
        <v>383</v>
      </c>
      <c r="B1277" s="7">
        <v>0</v>
      </c>
      <c r="C1277" s="7">
        <v>0</v>
      </c>
      <c r="D1277" s="7">
        <v>0</v>
      </c>
      <c r="E1277" s="7">
        <v>0</v>
      </c>
      <c r="F1277" s="7">
        <v>0</v>
      </c>
      <c r="G1277" s="7">
        <v>0</v>
      </c>
      <c r="H1277" s="7">
        <v>0</v>
      </c>
      <c r="I1277" s="7">
        <v>0</v>
      </c>
      <c r="J1277" s="7">
        <v>0</v>
      </c>
      <c r="K1277" s="7">
        <v>0</v>
      </c>
      <c r="L1277" s="7">
        <v>0</v>
      </c>
      <c r="M1277" s="7">
        <v>0</v>
      </c>
    </row>
    <row r="1278" spans="1:13" x14ac:dyDescent="0.35">
      <c r="A1278" s="5" t="s">
        <v>384</v>
      </c>
      <c r="B1278" s="7">
        <v>0</v>
      </c>
      <c r="C1278" s="7">
        <v>0</v>
      </c>
      <c r="D1278" s="7">
        <v>0</v>
      </c>
      <c r="E1278" s="7">
        <v>0</v>
      </c>
      <c r="F1278" s="7">
        <v>0</v>
      </c>
      <c r="G1278" s="7">
        <v>0</v>
      </c>
      <c r="H1278" s="7">
        <v>0</v>
      </c>
      <c r="I1278" s="7">
        <v>0</v>
      </c>
      <c r="J1278" s="7">
        <v>0</v>
      </c>
      <c r="K1278" s="7">
        <v>0</v>
      </c>
      <c r="L1278" s="7">
        <v>0</v>
      </c>
      <c r="M1278" s="7">
        <v>0</v>
      </c>
    </row>
    <row r="1279" spans="1:13" x14ac:dyDescent="0.35">
      <c r="A1279" s="5" t="s">
        <v>385</v>
      </c>
      <c r="B1279" s="7">
        <v>0</v>
      </c>
      <c r="C1279" s="7">
        <v>0</v>
      </c>
      <c r="D1279" s="7">
        <v>0</v>
      </c>
      <c r="E1279" s="7">
        <v>0</v>
      </c>
      <c r="F1279" s="7">
        <v>0</v>
      </c>
      <c r="G1279" s="7">
        <v>0</v>
      </c>
      <c r="H1279" s="7">
        <v>0</v>
      </c>
      <c r="I1279" s="7">
        <v>0</v>
      </c>
      <c r="J1279" s="7">
        <v>0</v>
      </c>
      <c r="K1279" s="7">
        <v>0</v>
      </c>
      <c r="L1279" s="7">
        <v>0</v>
      </c>
      <c r="M1279" s="7">
        <v>0</v>
      </c>
    </row>
    <row r="1280" spans="1:13" x14ac:dyDescent="0.35">
      <c r="A1280" s="5" t="s">
        <v>386</v>
      </c>
      <c r="B1280" s="7">
        <v>0</v>
      </c>
      <c r="C1280" s="7">
        <v>0</v>
      </c>
      <c r="D1280" s="7">
        <v>0</v>
      </c>
      <c r="E1280" s="7">
        <v>0</v>
      </c>
      <c r="F1280" s="7">
        <v>0</v>
      </c>
      <c r="G1280" s="7">
        <v>0</v>
      </c>
      <c r="H1280" s="7">
        <v>0</v>
      </c>
      <c r="I1280" s="7">
        <v>0</v>
      </c>
      <c r="J1280" s="7">
        <v>0</v>
      </c>
      <c r="K1280" s="7">
        <v>0</v>
      </c>
      <c r="L1280" s="7">
        <v>0</v>
      </c>
      <c r="M1280" s="7">
        <v>0</v>
      </c>
    </row>
    <row r="1281" spans="1:13" x14ac:dyDescent="0.35">
      <c r="A1281" s="5" t="s">
        <v>387</v>
      </c>
      <c r="B1281" s="7">
        <v>0</v>
      </c>
      <c r="C1281" s="7">
        <v>0</v>
      </c>
      <c r="D1281" s="7">
        <v>0</v>
      </c>
      <c r="E1281" s="7">
        <v>0</v>
      </c>
      <c r="F1281" s="7">
        <v>0</v>
      </c>
      <c r="G1281" s="7">
        <v>0</v>
      </c>
      <c r="H1281" s="7">
        <v>0</v>
      </c>
      <c r="I1281" s="7">
        <v>0</v>
      </c>
      <c r="J1281" s="7">
        <v>0</v>
      </c>
      <c r="K1281" s="7">
        <v>0</v>
      </c>
      <c r="L1281" s="7">
        <v>0</v>
      </c>
      <c r="M1281" s="7">
        <v>0</v>
      </c>
    </row>
    <row r="1282" spans="1:13" x14ac:dyDescent="0.35">
      <c r="A1282" s="5"/>
    </row>
    <row r="1283" spans="1:13" x14ac:dyDescent="0.35">
      <c r="A1283" s="5"/>
    </row>
    <row r="1284" spans="1:13" x14ac:dyDescent="0.35">
      <c r="A1284" s="5"/>
    </row>
    <row r="1285" spans="1:13" ht="33" hidden="1" customHeight="1" thickBot="1" x14ac:dyDescent="0.4">
      <c r="A1285" s="78" t="s">
        <v>261</v>
      </c>
      <c r="B1285" s="79"/>
      <c r="C1285" s="79"/>
      <c r="D1285" s="79"/>
      <c r="E1285" s="79"/>
      <c r="F1285" s="79"/>
      <c r="G1285" s="79"/>
      <c r="H1285" s="79"/>
      <c r="I1285" s="79"/>
      <c r="J1285" s="79"/>
      <c r="K1285" s="79"/>
      <c r="L1285" s="79"/>
      <c r="M1285" s="80"/>
    </row>
    <row r="1286" spans="1:13" ht="15" hidden="1" thickBot="1" x14ac:dyDescent="0.4">
      <c r="A1286" s="9" t="s">
        <v>275</v>
      </c>
      <c r="B1286" s="6">
        <v>44927</v>
      </c>
      <c r="C1286" s="6">
        <v>44958</v>
      </c>
      <c r="D1286" s="6">
        <v>44986</v>
      </c>
      <c r="E1286" s="6">
        <v>45017</v>
      </c>
      <c r="F1286" s="6">
        <v>45047</v>
      </c>
      <c r="G1286" s="6">
        <v>45078</v>
      </c>
      <c r="H1286" s="6">
        <v>45108</v>
      </c>
      <c r="I1286" s="6">
        <v>45139</v>
      </c>
      <c r="J1286" s="6">
        <v>45170</v>
      </c>
      <c r="K1286" s="6">
        <v>45200</v>
      </c>
      <c r="L1286" s="6">
        <v>45231</v>
      </c>
      <c r="M1286" s="6">
        <v>45261</v>
      </c>
    </row>
    <row r="1287" spans="1:13" hidden="1" x14ac:dyDescent="0.35">
      <c r="A1287" s="5" t="s">
        <v>207</v>
      </c>
      <c r="B1287" s="7">
        <v>0</v>
      </c>
      <c r="C1287" s="7">
        <v>0</v>
      </c>
      <c r="D1287" s="7">
        <v>0</v>
      </c>
      <c r="E1287" s="7">
        <v>0</v>
      </c>
      <c r="F1287" s="7">
        <v>0</v>
      </c>
      <c r="G1287" s="7">
        <v>0</v>
      </c>
      <c r="H1287" s="7">
        <v>0</v>
      </c>
      <c r="I1287" s="7">
        <v>0</v>
      </c>
      <c r="J1287" s="7">
        <v>0</v>
      </c>
      <c r="K1287" s="7">
        <v>0</v>
      </c>
      <c r="L1287" s="7">
        <v>0</v>
      </c>
      <c r="M1287" s="7">
        <v>0</v>
      </c>
    </row>
    <row r="1290" spans="1:13" ht="15" hidden="1" thickBot="1" x14ac:dyDescent="0.4"/>
    <row r="1291" spans="1:13" ht="33" hidden="1" customHeight="1" thickBot="1" x14ac:dyDescent="0.4">
      <c r="A1291" s="78" t="s">
        <v>261</v>
      </c>
      <c r="B1291" s="79"/>
      <c r="C1291" s="79"/>
      <c r="D1291" s="79"/>
      <c r="E1291" s="79"/>
      <c r="F1291" s="79"/>
      <c r="G1291" s="79"/>
      <c r="H1291" s="79"/>
      <c r="I1291" s="79"/>
      <c r="J1291" s="79"/>
      <c r="K1291" s="79"/>
      <c r="L1291" s="79"/>
      <c r="M1291" s="80"/>
    </row>
    <row r="1292" spans="1:13" ht="15" hidden="1" thickBot="1" x14ac:dyDescent="0.4">
      <c r="A1292" s="9" t="s">
        <v>275</v>
      </c>
      <c r="B1292" s="6">
        <v>44927</v>
      </c>
      <c r="C1292" s="6">
        <v>44958</v>
      </c>
      <c r="D1292" s="6">
        <v>44986</v>
      </c>
      <c r="E1292" s="6">
        <v>45017</v>
      </c>
      <c r="F1292" s="6">
        <v>45047</v>
      </c>
      <c r="G1292" s="6">
        <v>45078</v>
      </c>
      <c r="H1292" s="6">
        <v>45108</v>
      </c>
      <c r="I1292" s="6">
        <v>45139</v>
      </c>
      <c r="J1292" s="6">
        <v>45170</v>
      </c>
      <c r="K1292" s="6">
        <v>45200</v>
      </c>
      <c r="L1292" s="6">
        <v>45231</v>
      </c>
      <c r="M1292" s="6">
        <v>45261</v>
      </c>
    </row>
    <row r="1293" spans="1:13" hidden="1" x14ac:dyDescent="0.35">
      <c r="A1293" s="5" t="s">
        <v>208</v>
      </c>
      <c r="B1293" s="7">
        <v>0</v>
      </c>
      <c r="C1293" s="7">
        <v>0</v>
      </c>
      <c r="D1293" s="7">
        <v>0</v>
      </c>
      <c r="E1293" s="7">
        <v>0</v>
      </c>
      <c r="F1293" s="7">
        <v>0</v>
      </c>
      <c r="G1293" s="7">
        <v>0</v>
      </c>
      <c r="H1293" s="7">
        <v>0</v>
      </c>
      <c r="I1293" s="7">
        <v>0</v>
      </c>
      <c r="J1293" s="7">
        <v>0</v>
      </c>
      <c r="K1293" s="7">
        <v>0</v>
      </c>
      <c r="L1293" s="7">
        <v>0</v>
      </c>
      <c r="M1293" s="7">
        <v>0</v>
      </c>
    </row>
    <row r="1296" spans="1:13" ht="15" hidden="1" thickBot="1" x14ac:dyDescent="0.4"/>
    <row r="1297" spans="1:13" ht="33" hidden="1" customHeight="1" thickBot="1" x14ac:dyDescent="0.4">
      <c r="A1297" s="78" t="s">
        <v>261</v>
      </c>
      <c r="B1297" s="79"/>
      <c r="C1297" s="79"/>
      <c r="D1297" s="79"/>
      <c r="E1297" s="79"/>
      <c r="F1297" s="79"/>
      <c r="G1297" s="79"/>
      <c r="H1297" s="79"/>
      <c r="I1297" s="79"/>
      <c r="J1297" s="79"/>
      <c r="K1297" s="79"/>
      <c r="L1297" s="79"/>
      <c r="M1297" s="80"/>
    </row>
    <row r="1298" spans="1:13" ht="15" hidden="1" thickBot="1" x14ac:dyDescent="0.4">
      <c r="A1298" s="9" t="s">
        <v>275</v>
      </c>
      <c r="B1298" s="6">
        <v>44927</v>
      </c>
      <c r="C1298" s="6">
        <v>44958</v>
      </c>
      <c r="D1298" s="6">
        <v>44986</v>
      </c>
      <c r="E1298" s="6">
        <v>45017</v>
      </c>
      <c r="F1298" s="6">
        <v>45047</v>
      </c>
      <c r="G1298" s="6">
        <v>45078</v>
      </c>
      <c r="H1298" s="6">
        <v>45108</v>
      </c>
      <c r="I1298" s="6">
        <v>45139</v>
      </c>
      <c r="J1298" s="6">
        <v>45170</v>
      </c>
      <c r="K1298" s="6">
        <v>45200</v>
      </c>
      <c r="L1298" s="6">
        <v>45231</v>
      </c>
      <c r="M1298" s="6">
        <v>45261</v>
      </c>
    </row>
    <row r="1299" spans="1:13" hidden="1" x14ac:dyDescent="0.35">
      <c r="A1299" s="5" t="s">
        <v>209</v>
      </c>
      <c r="B1299" s="7">
        <v>0</v>
      </c>
      <c r="C1299" s="7">
        <v>0</v>
      </c>
      <c r="D1299" s="7">
        <v>0</v>
      </c>
      <c r="E1299" s="7">
        <v>0</v>
      </c>
      <c r="F1299" s="7">
        <v>0</v>
      </c>
      <c r="G1299" s="7">
        <v>0</v>
      </c>
      <c r="H1299" s="7">
        <v>0</v>
      </c>
      <c r="I1299" s="7">
        <v>0</v>
      </c>
      <c r="J1299" s="7">
        <v>0</v>
      </c>
      <c r="K1299" s="7">
        <v>0</v>
      </c>
      <c r="L1299" s="7">
        <v>0</v>
      </c>
      <c r="M1299" s="7">
        <v>0</v>
      </c>
    </row>
    <row r="1302" spans="1:13" ht="15" hidden="1" thickBot="1" x14ac:dyDescent="0.4"/>
    <row r="1303" spans="1:13" ht="33" hidden="1" customHeight="1" thickBot="1" x14ac:dyDescent="0.4">
      <c r="A1303" s="78" t="s">
        <v>261</v>
      </c>
      <c r="B1303" s="79"/>
      <c r="C1303" s="79"/>
      <c r="D1303" s="79"/>
      <c r="E1303" s="79"/>
      <c r="F1303" s="79"/>
      <c r="G1303" s="79"/>
      <c r="H1303" s="79"/>
      <c r="I1303" s="79"/>
      <c r="J1303" s="79"/>
      <c r="K1303" s="79"/>
      <c r="L1303" s="79"/>
      <c r="M1303" s="80"/>
    </row>
    <row r="1304" spans="1:13" ht="15" hidden="1" thickBot="1" x14ac:dyDescent="0.4">
      <c r="A1304" s="9" t="s">
        <v>275</v>
      </c>
      <c r="B1304" s="6">
        <v>44927</v>
      </c>
      <c r="C1304" s="6">
        <v>44958</v>
      </c>
      <c r="D1304" s="6">
        <v>44986</v>
      </c>
      <c r="E1304" s="6">
        <v>45017</v>
      </c>
      <c r="F1304" s="6">
        <v>45047</v>
      </c>
      <c r="G1304" s="6">
        <v>45078</v>
      </c>
      <c r="H1304" s="6">
        <v>45108</v>
      </c>
      <c r="I1304" s="6">
        <v>45139</v>
      </c>
      <c r="J1304" s="6">
        <v>45170</v>
      </c>
      <c r="K1304" s="6">
        <v>45200</v>
      </c>
      <c r="L1304" s="6">
        <v>45231</v>
      </c>
      <c r="M1304" s="6">
        <v>45261</v>
      </c>
    </row>
    <row r="1305" spans="1:13" hidden="1" x14ac:dyDescent="0.35">
      <c r="A1305" s="5" t="s">
        <v>210</v>
      </c>
      <c r="B1305" s="7">
        <v>0</v>
      </c>
      <c r="C1305" s="7">
        <v>0</v>
      </c>
      <c r="D1305" s="7">
        <v>0</v>
      </c>
      <c r="E1305" s="7">
        <v>0</v>
      </c>
      <c r="F1305" s="7">
        <v>0</v>
      </c>
      <c r="G1305" s="7">
        <v>0</v>
      </c>
      <c r="H1305" s="7">
        <v>0</v>
      </c>
      <c r="I1305" s="7">
        <v>0</v>
      </c>
      <c r="J1305" s="7">
        <v>0</v>
      </c>
      <c r="K1305" s="7">
        <v>0</v>
      </c>
      <c r="L1305" s="7">
        <v>0</v>
      </c>
      <c r="M1305" s="7">
        <v>0</v>
      </c>
    </row>
    <row r="1308" spans="1:13" ht="15" hidden="1" thickBot="1" x14ac:dyDescent="0.4"/>
    <row r="1309" spans="1:13" ht="33" hidden="1" customHeight="1" thickBot="1" x14ac:dyDescent="0.4">
      <c r="A1309" s="78" t="s">
        <v>261</v>
      </c>
      <c r="B1309" s="79"/>
      <c r="C1309" s="79"/>
      <c r="D1309" s="79"/>
      <c r="E1309" s="79"/>
      <c r="F1309" s="79"/>
      <c r="G1309" s="79"/>
      <c r="H1309" s="79"/>
      <c r="I1309" s="79"/>
      <c r="J1309" s="79"/>
      <c r="K1309" s="79"/>
      <c r="L1309" s="79"/>
      <c r="M1309" s="80"/>
    </row>
    <row r="1310" spans="1:13" ht="15" hidden="1" thickBot="1" x14ac:dyDescent="0.4">
      <c r="A1310" s="9" t="s">
        <v>275</v>
      </c>
      <c r="B1310" s="6">
        <v>44927</v>
      </c>
      <c r="C1310" s="6">
        <v>44958</v>
      </c>
      <c r="D1310" s="6">
        <v>44986</v>
      </c>
      <c r="E1310" s="6">
        <v>45017</v>
      </c>
      <c r="F1310" s="6">
        <v>45047</v>
      </c>
      <c r="G1310" s="6">
        <v>45078</v>
      </c>
      <c r="H1310" s="6">
        <v>45108</v>
      </c>
      <c r="I1310" s="6">
        <v>45139</v>
      </c>
      <c r="J1310" s="6">
        <v>45170</v>
      </c>
      <c r="K1310" s="6">
        <v>45200</v>
      </c>
      <c r="L1310" s="6">
        <v>45231</v>
      </c>
      <c r="M1310" s="6">
        <v>45261</v>
      </c>
    </row>
    <row r="1311" spans="1:13" hidden="1" x14ac:dyDescent="0.35">
      <c r="A1311" s="5" t="s">
        <v>211</v>
      </c>
      <c r="B1311" s="7">
        <v>0</v>
      </c>
      <c r="C1311" s="7">
        <v>0</v>
      </c>
      <c r="D1311" s="7">
        <v>0</v>
      </c>
      <c r="E1311" s="7">
        <v>0</v>
      </c>
      <c r="F1311" s="7">
        <v>0</v>
      </c>
      <c r="G1311" s="7">
        <v>0</v>
      </c>
      <c r="H1311" s="7">
        <v>0</v>
      </c>
      <c r="I1311" s="7">
        <v>0</v>
      </c>
      <c r="J1311" s="7">
        <v>0</v>
      </c>
      <c r="K1311" s="7">
        <v>0</v>
      </c>
      <c r="L1311" s="7">
        <v>0</v>
      </c>
      <c r="M1311" s="7">
        <v>0</v>
      </c>
    </row>
    <row r="1314" spans="1:13" ht="15" hidden="1" thickBot="1" x14ac:dyDescent="0.4"/>
    <row r="1315" spans="1:13" ht="33" hidden="1" customHeight="1" thickBot="1" x14ac:dyDescent="0.4">
      <c r="A1315" s="78" t="s">
        <v>261</v>
      </c>
      <c r="B1315" s="79"/>
      <c r="C1315" s="79"/>
      <c r="D1315" s="79"/>
      <c r="E1315" s="79"/>
      <c r="F1315" s="79"/>
      <c r="G1315" s="79"/>
      <c r="H1315" s="79"/>
      <c r="I1315" s="79"/>
      <c r="J1315" s="79"/>
      <c r="K1315" s="79"/>
      <c r="L1315" s="79"/>
      <c r="M1315" s="80"/>
    </row>
    <row r="1316" spans="1:13" ht="15" hidden="1" thickBot="1" x14ac:dyDescent="0.4">
      <c r="A1316" s="9" t="s">
        <v>340</v>
      </c>
      <c r="B1316" s="6">
        <v>44927</v>
      </c>
      <c r="C1316" s="6">
        <v>44958</v>
      </c>
      <c r="D1316" s="6">
        <v>44986</v>
      </c>
      <c r="E1316" s="6">
        <v>45017</v>
      </c>
      <c r="F1316" s="6">
        <v>45047</v>
      </c>
      <c r="G1316" s="6">
        <v>45078</v>
      </c>
      <c r="H1316" s="6">
        <v>45108</v>
      </c>
      <c r="I1316" s="6">
        <v>45139</v>
      </c>
      <c r="J1316" s="6">
        <v>45170</v>
      </c>
      <c r="K1316" s="6">
        <v>45200</v>
      </c>
      <c r="L1316" s="6">
        <v>45231</v>
      </c>
      <c r="M1316" s="6">
        <v>45261</v>
      </c>
    </row>
    <row r="1317" spans="1:13" hidden="1" x14ac:dyDescent="0.35">
      <c r="A1317" s="5" t="s">
        <v>213</v>
      </c>
      <c r="B1317" s="7">
        <v>0</v>
      </c>
      <c r="C1317" s="7">
        <v>0</v>
      </c>
      <c r="D1317" s="7">
        <v>0</v>
      </c>
      <c r="E1317" s="7">
        <v>0</v>
      </c>
      <c r="F1317" s="7">
        <v>0</v>
      </c>
      <c r="G1317" s="7">
        <v>0</v>
      </c>
      <c r="H1317" s="7">
        <v>0</v>
      </c>
      <c r="I1317" s="7">
        <v>0</v>
      </c>
      <c r="J1317" s="7">
        <v>0</v>
      </c>
      <c r="K1317" s="7">
        <v>0</v>
      </c>
      <c r="L1317" s="7">
        <v>0</v>
      </c>
      <c r="M1317" s="7">
        <v>0</v>
      </c>
    </row>
    <row r="1320" spans="1:13" ht="15" thickBot="1" x14ac:dyDescent="0.4"/>
    <row r="1321" spans="1:13" ht="33" customHeight="1" thickBot="1" x14ac:dyDescent="0.4">
      <c r="A1321" s="78" t="s">
        <v>261</v>
      </c>
      <c r="B1321" s="79"/>
      <c r="C1321" s="79"/>
      <c r="D1321" s="79"/>
      <c r="E1321" s="79"/>
      <c r="F1321" s="79"/>
      <c r="G1321" s="79"/>
      <c r="H1321" s="79"/>
      <c r="I1321" s="79"/>
      <c r="J1321" s="79"/>
      <c r="K1321" s="79"/>
      <c r="L1321" s="79"/>
      <c r="M1321" s="80"/>
    </row>
    <row r="1322" spans="1:13" ht="15" thickBot="1" x14ac:dyDescent="0.4">
      <c r="A1322" s="9" t="s">
        <v>340</v>
      </c>
      <c r="B1322" s="6">
        <v>44927</v>
      </c>
      <c r="C1322" s="6">
        <v>44958</v>
      </c>
      <c r="D1322" s="6">
        <v>44986</v>
      </c>
      <c r="E1322" s="6">
        <v>45017</v>
      </c>
      <c r="F1322" s="6">
        <v>45047</v>
      </c>
      <c r="G1322" s="6">
        <v>45078</v>
      </c>
      <c r="H1322" s="6">
        <v>45108</v>
      </c>
      <c r="I1322" s="6">
        <v>45139</v>
      </c>
      <c r="J1322" s="6">
        <v>45170</v>
      </c>
      <c r="K1322" s="6">
        <v>45200</v>
      </c>
      <c r="L1322" s="6">
        <v>45231</v>
      </c>
      <c r="M1322" s="6">
        <v>45261</v>
      </c>
    </row>
    <row r="1323" spans="1:13" x14ac:dyDescent="0.35">
      <c r="A1323" s="21" t="s">
        <v>214</v>
      </c>
      <c r="B1323" s="13">
        <f>SUM(B1324:B1336)</f>
        <v>139510.02519999997</v>
      </c>
      <c r="C1323" s="13">
        <f t="shared" ref="C1323:M1323" si="22">SUM(C1324:C1336)</f>
        <v>139510.02519999997</v>
      </c>
      <c r="D1323" s="13">
        <f t="shared" si="22"/>
        <v>139510.02519999997</v>
      </c>
      <c r="E1323" s="13">
        <f t="shared" si="22"/>
        <v>139510.02519999997</v>
      </c>
      <c r="F1323" s="13">
        <f t="shared" si="22"/>
        <v>139510.02519999997</v>
      </c>
      <c r="G1323" s="13">
        <f t="shared" si="22"/>
        <v>139510.02519999997</v>
      </c>
      <c r="H1323" s="13">
        <f t="shared" si="22"/>
        <v>139510.02519999997</v>
      </c>
      <c r="I1323" s="13">
        <f t="shared" si="22"/>
        <v>139510.02519999997</v>
      </c>
      <c r="J1323" s="13">
        <f t="shared" si="22"/>
        <v>139510.02519999997</v>
      </c>
      <c r="K1323" s="13">
        <f t="shared" si="22"/>
        <v>139510.02519999997</v>
      </c>
      <c r="L1323" s="13">
        <f t="shared" si="22"/>
        <v>139510.02519999997</v>
      </c>
      <c r="M1323" s="13">
        <f t="shared" si="22"/>
        <v>139510.02519999997</v>
      </c>
    </row>
    <row r="1324" spans="1:13" x14ac:dyDescent="0.35">
      <c r="A1324" s="5" t="s">
        <v>375</v>
      </c>
      <c r="B1324" s="7">
        <v>11471.006299999995</v>
      </c>
      <c r="C1324" s="7">
        <v>11471.006299999995</v>
      </c>
      <c r="D1324" s="7">
        <v>11471.006299999995</v>
      </c>
      <c r="E1324" s="7">
        <v>11471.006299999995</v>
      </c>
      <c r="F1324" s="7">
        <v>11471.006299999995</v>
      </c>
      <c r="G1324" s="7">
        <v>11471.006299999995</v>
      </c>
      <c r="H1324" s="7">
        <v>11471.006299999995</v>
      </c>
      <c r="I1324" s="7">
        <v>11471.006299999995</v>
      </c>
      <c r="J1324" s="7">
        <v>11471.006299999995</v>
      </c>
      <c r="K1324" s="7">
        <v>11471.006299999995</v>
      </c>
      <c r="L1324" s="7">
        <v>11471.006299999995</v>
      </c>
      <c r="M1324" s="7">
        <v>11471.006299999995</v>
      </c>
    </row>
    <row r="1325" spans="1:13" x14ac:dyDescent="0.35">
      <c r="A1325" s="5" t="s">
        <v>376</v>
      </c>
      <c r="B1325" s="7">
        <v>11910.21</v>
      </c>
      <c r="C1325" s="7">
        <v>11910.21</v>
      </c>
      <c r="D1325" s="7">
        <v>11910.21</v>
      </c>
      <c r="E1325" s="7">
        <v>11910.21</v>
      </c>
      <c r="F1325" s="7">
        <v>11910.21</v>
      </c>
      <c r="G1325" s="7">
        <v>11910.21</v>
      </c>
      <c r="H1325" s="7">
        <v>11910.21</v>
      </c>
      <c r="I1325" s="7">
        <v>11910.21</v>
      </c>
      <c r="J1325" s="7">
        <v>11910.21</v>
      </c>
      <c r="K1325" s="7">
        <v>11910.21</v>
      </c>
      <c r="L1325" s="7">
        <v>11910.21</v>
      </c>
      <c r="M1325" s="7">
        <v>11910.21</v>
      </c>
    </row>
    <row r="1326" spans="1:13" x14ac:dyDescent="0.35">
      <c r="A1326" s="5" t="s">
        <v>377</v>
      </c>
      <c r="B1326" s="7">
        <v>12548.676399999998</v>
      </c>
      <c r="C1326" s="7">
        <v>12548.676399999998</v>
      </c>
      <c r="D1326" s="7">
        <v>12548.676399999998</v>
      </c>
      <c r="E1326" s="7">
        <v>12548.676399999998</v>
      </c>
      <c r="F1326" s="7">
        <v>12548.676399999998</v>
      </c>
      <c r="G1326" s="7">
        <v>12548.676399999998</v>
      </c>
      <c r="H1326" s="7">
        <v>12548.676399999998</v>
      </c>
      <c r="I1326" s="7">
        <v>12548.676399999998</v>
      </c>
      <c r="J1326" s="7">
        <v>12548.676399999998</v>
      </c>
      <c r="K1326" s="7">
        <v>12548.676399999998</v>
      </c>
      <c r="L1326" s="7">
        <v>12548.676399999998</v>
      </c>
      <c r="M1326" s="7">
        <v>12548.676399999998</v>
      </c>
    </row>
    <row r="1327" spans="1:13" x14ac:dyDescent="0.35">
      <c r="A1327" s="5" t="s">
        <v>378</v>
      </c>
      <c r="B1327" s="7">
        <v>9253.5923999999995</v>
      </c>
      <c r="C1327" s="7">
        <v>9253.5923999999995</v>
      </c>
      <c r="D1327" s="7">
        <v>9253.5923999999995</v>
      </c>
      <c r="E1327" s="7">
        <v>9253.5923999999995</v>
      </c>
      <c r="F1327" s="7">
        <v>9253.5923999999995</v>
      </c>
      <c r="G1327" s="7">
        <v>9253.5923999999995</v>
      </c>
      <c r="H1327" s="7">
        <v>9253.5923999999995</v>
      </c>
      <c r="I1327" s="7">
        <v>9253.5923999999995</v>
      </c>
      <c r="J1327" s="7">
        <v>9253.5923999999995</v>
      </c>
      <c r="K1327" s="7">
        <v>9253.5923999999995</v>
      </c>
      <c r="L1327" s="7">
        <v>9253.5923999999995</v>
      </c>
      <c r="M1327" s="7">
        <v>9253.5923999999995</v>
      </c>
    </row>
    <row r="1328" spans="1:13" x14ac:dyDescent="0.35">
      <c r="A1328" s="5" t="s">
        <v>379</v>
      </c>
      <c r="B1328" s="7">
        <v>8654.0740000000005</v>
      </c>
      <c r="C1328" s="7">
        <v>8654.0740000000005</v>
      </c>
      <c r="D1328" s="7">
        <v>8654.0740000000005</v>
      </c>
      <c r="E1328" s="7">
        <v>8654.0740000000005</v>
      </c>
      <c r="F1328" s="7">
        <v>8654.0740000000005</v>
      </c>
      <c r="G1328" s="7">
        <v>8654.0740000000005</v>
      </c>
      <c r="H1328" s="7">
        <v>8654.0740000000005</v>
      </c>
      <c r="I1328" s="7">
        <v>8654.0740000000005</v>
      </c>
      <c r="J1328" s="7">
        <v>8654.0740000000005</v>
      </c>
      <c r="K1328" s="7">
        <v>8654.0740000000005</v>
      </c>
      <c r="L1328" s="7">
        <v>8654.0740000000005</v>
      </c>
      <c r="M1328" s="7">
        <v>8654.0740000000005</v>
      </c>
    </row>
    <row r="1329" spans="1:13" x14ac:dyDescent="0.35">
      <c r="A1329" s="5" t="s">
        <v>380</v>
      </c>
      <c r="B1329" s="7">
        <v>19429.831199999997</v>
      </c>
      <c r="C1329" s="7">
        <v>19429.831199999997</v>
      </c>
      <c r="D1329" s="7">
        <v>19429.831199999997</v>
      </c>
      <c r="E1329" s="7">
        <v>19429.831199999997</v>
      </c>
      <c r="F1329" s="7">
        <v>19429.831199999997</v>
      </c>
      <c r="G1329" s="7">
        <v>19429.831199999997</v>
      </c>
      <c r="H1329" s="7">
        <v>19429.831199999997</v>
      </c>
      <c r="I1329" s="7">
        <v>19429.831199999997</v>
      </c>
      <c r="J1329" s="7">
        <v>19429.831199999997</v>
      </c>
      <c r="K1329" s="7">
        <v>19429.831199999997</v>
      </c>
      <c r="L1329" s="7">
        <v>19429.831199999997</v>
      </c>
      <c r="M1329" s="7">
        <v>19429.831199999997</v>
      </c>
    </row>
    <row r="1330" spans="1:13" x14ac:dyDescent="0.35">
      <c r="A1330" s="5" t="s">
        <v>381</v>
      </c>
      <c r="B1330" s="7">
        <v>8386.3000000000011</v>
      </c>
      <c r="C1330" s="7">
        <v>8386.3000000000011</v>
      </c>
      <c r="D1330" s="7">
        <v>8386.3000000000011</v>
      </c>
      <c r="E1330" s="7">
        <v>8386.3000000000011</v>
      </c>
      <c r="F1330" s="7">
        <v>8386.3000000000011</v>
      </c>
      <c r="G1330" s="7">
        <v>8386.3000000000011</v>
      </c>
      <c r="H1330" s="7">
        <v>8386.3000000000011</v>
      </c>
      <c r="I1330" s="7">
        <v>8386.3000000000011</v>
      </c>
      <c r="J1330" s="7">
        <v>8386.3000000000011</v>
      </c>
      <c r="K1330" s="7">
        <v>8386.3000000000011</v>
      </c>
      <c r="L1330" s="7">
        <v>8386.3000000000011</v>
      </c>
      <c r="M1330" s="7">
        <v>8386.3000000000011</v>
      </c>
    </row>
    <row r="1331" spans="1:13" x14ac:dyDescent="0.35">
      <c r="A1331" s="5" t="s">
        <v>382</v>
      </c>
      <c r="B1331" s="7">
        <v>8061.6535999999987</v>
      </c>
      <c r="C1331" s="7">
        <v>8061.6535999999987</v>
      </c>
      <c r="D1331" s="7">
        <v>8061.6535999999987</v>
      </c>
      <c r="E1331" s="7">
        <v>8061.6535999999987</v>
      </c>
      <c r="F1331" s="7">
        <v>8061.6535999999987</v>
      </c>
      <c r="G1331" s="7">
        <v>8061.6535999999987</v>
      </c>
      <c r="H1331" s="7">
        <v>8061.6535999999987</v>
      </c>
      <c r="I1331" s="7">
        <v>8061.6535999999987</v>
      </c>
      <c r="J1331" s="7">
        <v>8061.6535999999987</v>
      </c>
      <c r="K1331" s="7">
        <v>8061.6535999999987</v>
      </c>
      <c r="L1331" s="7">
        <v>8061.6535999999987</v>
      </c>
      <c r="M1331" s="7">
        <v>8061.6535999999987</v>
      </c>
    </row>
    <row r="1332" spans="1:13" x14ac:dyDescent="0.35">
      <c r="A1332" s="5" t="s">
        <v>383</v>
      </c>
      <c r="B1332" s="7">
        <v>17429.824100000002</v>
      </c>
      <c r="C1332" s="7">
        <v>17429.824100000002</v>
      </c>
      <c r="D1332" s="7">
        <v>17429.824100000002</v>
      </c>
      <c r="E1332" s="7">
        <v>17429.824100000002</v>
      </c>
      <c r="F1332" s="7">
        <v>17429.824100000002</v>
      </c>
      <c r="G1332" s="7">
        <v>17429.824100000002</v>
      </c>
      <c r="H1332" s="7">
        <v>17429.824100000002</v>
      </c>
      <c r="I1332" s="7">
        <v>17429.824100000002</v>
      </c>
      <c r="J1332" s="7">
        <v>17429.824100000002</v>
      </c>
      <c r="K1332" s="7">
        <v>17429.824100000002</v>
      </c>
      <c r="L1332" s="7">
        <v>17429.824100000002</v>
      </c>
      <c r="M1332" s="7">
        <v>17429.824100000002</v>
      </c>
    </row>
    <row r="1333" spans="1:13" x14ac:dyDescent="0.35">
      <c r="A1333" s="5" t="s">
        <v>384</v>
      </c>
      <c r="B1333" s="7">
        <v>8468.07</v>
      </c>
      <c r="C1333" s="7">
        <v>8468.07</v>
      </c>
      <c r="D1333" s="7">
        <v>8468.07</v>
      </c>
      <c r="E1333" s="7">
        <v>8468.07</v>
      </c>
      <c r="F1333" s="7">
        <v>8468.07</v>
      </c>
      <c r="G1333" s="7">
        <v>8468.07</v>
      </c>
      <c r="H1333" s="7">
        <v>8468.07</v>
      </c>
      <c r="I1333" s="7">
        <v>8468.07</v>
      </c>
      <c r="J1333" s="7">
        <v>8468.07</v>
      </c>
      <c r="K1333" s="7">
        <v>8468.07</v>
      </c>
      <c r="L1333" s="7">
        <v>8468.07</v>
      </c>
      <c r="M1333" s="7">
        <v>8468.07</v>
      </c>
    </row>
    <row r="1334" spans="1:13" x14ac:dyDescent="0.35">
      <c r="A1334" s="5" t="s">
        <v>385</v>
      </c>
      <c r="B1334" s="7">
        <v>1725.75</v>
      </c>
      <c r="C1334" s="7">
        <v>1725.75</v>
      </c>
      <c r="D1334" s="7">
        <v>1725.75</v>
      </c>
      <c r="E1334" s="7">
        <v>1725.75</v>
      </c>
      <c r="F1334" s="7">
        <v>1725.75</v>
      </c>
      <c r="G1334" s="7">
        <v>1725.75</v>
      </c>
      <c r="H1334" s="7">
        <v>1725.75</v>
      </c>
      <c r="I1334" s="7">
        <v>1725.75</v>
      </c>
      <c r="J1334" s="7">
        <v>1725.75</v>
      </c>
      <c r="K1334" s="7">
        <v>1725.75</v>
      </c>
      <c r="L1334" s="7">
        <v>1725.75</v>
      </c>
      <c r="M1334" s="7">
        <v>1725.75</v>
      </c>
    </row>
    <row r="1335" spans="1:13" x14ac:dyDescent="0.35">
      <c r="A1335" s="5" t="s">
        <v>386</v>
      </c>
      <c r="B1335" s="7">
        <v>2027.5371999999998</v>
      </c>
      <c r="C1335" s="7">
        <v>2027.5371999999998</v>
      </c>
      <c r="D1335" s="7">
        <v>2027.5371999999998</v>
      </c>
      <c r="E1335" s="7">
        <v>2027.5371999999998</v>
      </c>
      <c r="F1335" s="7">
        <v>2027.5371999999998</v>
      </c>
      <c r="G1335" s="7">
        <v>2027.5371999999998</v>
      </c>
      <c r="H1335" s="7">
        <v>2027.5371999999998</v>
      </c>
      <c r="I1335" s="7">
        <v>2027.5371999999998</v>
      </c>
      <c r="J1335" s="7">
        <v>2027.5371999999998</v>
      </c>
      <c r="K1335" s="7">
        <v>2027.5371999999998</v>
      </c>
      <c r="L1335" s="7">
        <v>2027.5371999999998</v>
      </c>
      <c r="M1335" s="7">
        <v>2027.5371999999998</v>
      </c>
    </row>
    <row r="1336" spans="1:13" x14ac:dyDescent="0.35">
      <c r="A1336" s="5" t="s">
        <v>387</v>
      </c>
      <c r="B1336" s="7">
        <v>20143.5</v>
      </c>
      <c r="C1336" s="7">
        <v>20143.5</v>
      </c>
      <c r="D1336" s="7">
        <v>20143.5</v>
      </c>
      <c r="E1336" s="7">
        <v>20143.5</v>
      </c>
      <c r="F1336" s="7">
        <v>20143.5</v>
      </c>
      <c r="G1336" s="7">
        <v>20143.5</v>
      </c>
      <c r="H1336" s="7">
        <v>20143.5</v>
      </c>
      <c r="I1336" s="7">
        <v>20143.5</v>
      </c>
      <c r="J1336" s="7">
        <v>20143.5</v>
      </c>
      <c r="K1336" s="7">
        <v>20143.5</v>
      </c>
      <c r="L1336" s="7">
        <v>20143.5</v>
      </c>
      <c r="M1336" s="7">
        <v>20143.5</v>
      </c>
    </row>
    <row r="1337" spans="1:13" x14ac:dyDescent="0.35">
      <c r="A1337" s="5"/>
      <c r="B1337" s="7"/>
      <c r="C1337" s="7"/>
      <c r="D1337" s="7"/>
      <c r="E1337" s="7"/>
      <c r="F1337" s="7"/>
      <c r="G1337" s="7"/>
      <c r="H1337" s="7"/>
      <c r="I1337" s="7"/>
      <c r="J1337" s="7"/>
      <c r="K1337" s="7"/>
      <c r="L1337" s="7"/>
      <c r="M1337" s="7"/>
    </row>
    <row r="1338" spans="1:13" x14ac:dyDescent="0.35">
      <c r="A1338" s="5"/>
      <c r="B1338" s="7"/>
      <c r="C1338" s="7"/>
      <c r="D1338" s="7"/>
      <c r="E1338" s="7"/>
      <c r="F1338" s="7"/>
      <c r="G1338" s="7"/>
      <c r="H1338" s="7"/>
      <c r="I1338" s="7"/>
      <c r="J1338" s="7"/>
      <c r="K1338" s="7"/>
      <c r="L1338" s="7"/>
      <c r="M1338" s="7"/>
    </row>
    <row r="1339" spans="1:13" ht="15" thickBot="1" x14ac:dyDescent="0.4">
      <c r="A1339" s="5"/>
      <c r="B1339" s="7"/>
      <c r="C1339" s="7"/>
      <c r="D1339" s="7"/>
      <c r="E1339" s="7"/>
      <c r="F1339" s="7"/>
      <c r="G1339" s="7"/>
      <c r="H1339" s="7"/>
      <c r="I1339" s="7"/>
      <c r="J1339" s="7"/>
      <c r="K1339" s="7"/>
      <c r="L1339" s="7"/>
      <c r="M1339" s="7"/>
    </row>
    <row r="1340" spans="1:13" ht="33" customHeight="1" thickBot="1" x14ac:dyDescent="0.4">
      <c r="A1340" s="78" t="s">
        <v>261</v>
      </c>
      <c r="B1340" s="79"/>
      <c r="C1340" s="79"/>
      <c r="D1340" s="79"/>
      <c r="E1340" s="79"/>
      <c r="F1340" s="79"/>
      <c r="G1340" s="79"/>
      <c r="H1340" s="79"/>
      <c r="I1340" s="79"/>
      <c r="J1340" s="79"/>
      <c r="K1340" s="79"/>
      <c r="L1340" s="79"/>
      <c r="M1340" s="80"/>
    </row>
    <row r="1341" spans="1:13" ht="15" thickBot="1" x14ac:dyDescent="0.4">
      <c r="A1341" s="9" t="s">
        <v>340</v>
      </c>
      <c r="B1341" s="6">
        <v>44927</v>
      </c>
      <c r="C1341" s="6">
        <v>44958</v>
      </c>
      <c r="D1341" s="6">
        <v>44986</v>
      </c>
      <c r="E1341" s="6">
        <v>45017</v>
      </c>
      <c r="F1341" s="6">
        <v>45047</v>
      </c>
      <c r="G1341" s="6">
        <v>45078</v>
      </c>
      <c r="H1341" s="6">
        <v>45108</v>
      </c>
      <c r="I1341" s="6">
        <v>45139</v>
      </c>
      <c r="J1341" s="6">
        <v>45170</v>
      </c>
      <c r="K1341" s="6">
        <v>45200</v>
      </c>
      <c r="L1341" s="6">
        <v>45231</v>
      </c>
      <c r="M1341" s="6">
        <v>45261</v>
      </c>
    </row>
    <row r="1342" spans="1:13" x14ac:dyDescent="0.35">
      <c r="A1342" s="21" t="s">
        <v>215</v>
      </c>
      <c r="B1342" s="13">
        <f>SUM(B1343:B1355)</f>
        <v>34131.866666666669</v>
      </c>
      <c r="C1342" s="13">
        <f t="shared" ref="C1342:M1342" si="23">SUM(C1343:C1355)</f>
        <v>34131.866666666669</v>
      </c>
      <c r="D1342" s="13">
        <f t="shared" si="23"/>
        <v>34131.866666666669</v>
      </c>
      <c r="E1342" s="13">
        <f t="shared" si="23"/>
        <v>34131.866666666669</v>
      </c>
      <c r="F1342" s="13">
        <f t="shared" si="23"/>
        <v>34131.866666666669</v>
      </c>
      <c r="G1342" s="13">
        <f t="shared" si="23"/>
        <v>34131.866666666669</v>
      </c>
      <c r="H1342" s="13">
        <f t="shared" si="23"/>
        <v>34131.866666666669</v>
      </c>
      <c r="I1342" s="13">
        <f t="shared" si="23"/>
        <v>34131.866666666669</v>
      </c>
      <c r="J1342" s="13">
        <f t="shared" si="23"/>
        <v>34131.866666666669</v>
      </c>
      <c r="K1342" s="13">
        <f t="shared" si="23"/>
        <v>34131.866666666669</v>
      </c>
      <c r="L1342" s="13">
        <f t="shared" si="23"/>
        <v>34131.866666666669</v>
      </c>
      <c r="M1342" s="13">
        <f t="shared" si="23"/>
        <v>34131.866666666669</v>
      </c>
    </row>
    <row r="1343" spans="1:13" x14ac:dyDescent="0.35">
      <c r="A1343" s="5" t="s">
        <v>375</v>
      </c>
      <c r="B1343" s="7">
        <v>2915.9650000000001</v>
      </c>
      <c r="C1343" s="7">
        <v>2915.9650000000001</v>
      </c>
      <c r="D1343" s="7">
        <v>2915.9650000000001</v>
      </c>
      <c r="E1343" s="7">
        <v>2915.9650000000001</v>
      </c>
      <c r="F1343" s="7">
        <v>2915.9650000000001</v>
      </c>
      <c r="G1343" s="7">
        <v>2915.9650000000001</v>
      </c>
      <c r="H1343" s="7">
        <v>2915.9650000000001</v>
      </c>
      <c r="I1343" s="7">
        <v>2915.9650000000001</v>
      </c>
      <c r="J1343" s="7">
        <v>2915.9650000000001</v>
      </c>
      <c r="K1343" s="7">
        <v>2915.9650000000001</v>
      </c>
      <c r="L1343" s="7">
        <v>2915.9650000000001</v>
      </c>
      <c r="M1343" s="7">
        <v>2915.9650000000001</v>
      </c>
    </row>
    <row r="1344" spans="1:13" x14ac:dyDescent="0.35">
      <c r="A1344" s="5" t="s">
        <v>376</v>
      </c>
      <c r="B1344" s="7">
        <v>3474.1849999999999</v>
      </c>
      <c r="C1344" s="7">
        <v>3474.1849999999999</v>
      </c>
      <c r="D1344" s="7">
        <v>3474.1849999999999</v>
      </c>
      <c r="E1344" s="7">
        <v>3474.1849999999999</v>
      </c>
      <c r="F1344" s="7">
        <v>3474.1849999999999</v>
      </c>
      <c r="G1344" s="7">
        <v>3474.1849999999999</v>
      </c>
      <c r="H1344" s="7">
        <v>3474.1849999999999</v>
      </c>
      <c r="I1344" s="7">
        <v>3474.1849999999999</v>
      </c>
      <c r="J1344" s="7">
        <v>3474.1849999999999</v>
      </c>
      <c r="K1344" s="7">
        <v>3474.1849999999999</v>
      </c>
      <c r="L1344" s="7">
        <v>3474.1849999999999</v>
      </c>
      <c r="M1344" s="7">
        <v>3474.1849999999999</v>
      </c>
    </row>
    <row r="1345" spans="1:13" x14ac:dyDescent="0.35">
      <c r="A1345" s="5" t="s">
        <v>377</v>
      </c>
      <c r="B1345" s="7">
        <v>2916.6666666666665</v>
      </c>
      <c r="C1345" s="7">
        <v>2916.6666666666665</v>
      </c>
      <c r="D1345" s="7">
        <v>2916.6666666666665</v>
      </c>
      <c r="E1345" s="7">
        <v>2916.6666666666665</v>
      </c>
      <c r="F1345" s="7">
        <v>2916.6666666666665</v>
      </c>
      <c r="G1345" s="7">
        <v>2916.6666666666665</v>
      </c>
      <c r="H1345" s="7">
        <v>2916.6666666666665</v>
      </c>
      <c r="I1345" s="7">
        <v>2916.6666666666665</v>
      </c>
      <c r="J1345" s="7">
        <v>2916.6666666666665</v>
      </c>
      <c r="K1345" s="7">
        <v>2916.6666666666665</v>
      </c>
      <c r="L1345" s="7">
        <v>2916.6666666666665</v>
      </c>
      <c r="M1345" s="7">
        <v>2916.6666666666665</v>
      </c>
    </row>
    <row r="1346" spans="1:13" x14ac:dyDescent="0.35">
      <c r="A1346" s="5" t="s">
        <v>378</v>
      </c>
      <c r="B1346" s="7">
        <v>1666.6666666666667</v>
      </c>
      <c r="C1346" s="7">
        <v>1666.6666666666667</v>
      </c>
      <c r="D1346" s="7">
        <v>1666.6666666666667</v>
      </c>
      <c r="E1346" s="7">
        <v>1666.6666666666667</v>
      </c>
      <c r="F1346" s="7">
        <v>1666.6666666666667</v>
      </c>
      <c r="G1346" s="7">
        <v>1666.6666666666667</v>
      </c>
      <c r="H1346" s="7">
        <v>1666.6666666666667</v>
      </c>
      <c r="I1346" s="7">
        <v>1666.6666666666667</v>
      </c>
      <c r="J1346" s="7">
        <v>1666.6666666666667</v>
      </c>
      <c r="K1346" s="7">
        <v>1666.6666666666667</v>
      </c>
      <c r="L1346" s="7">
        <v>1666.6666666666667</v>
      </c>
      <c r="M1346" s="7">
        <v>1666.6666666666667</v>
      </c>
    </row>
    <row r="1347" spans="1:13" x14ac:dyDescent="0.35">
      <c r="A1347" s="5" t="s">
        <v>379</v>
      </c>
      <c r="B1347" s="7">
        <v>2541.37</v>
      </c>
      <c r="C1347" s="7">
        <v>2541.37</v>
      </c>
      <c r="D1347" s="7">
        <v>2541.37</v>
      </c>
      <c r="E1347" s="7">
        <v>2541.37</v>
      </c>
      <c r="F1347" s="7">
        <v>2541.37</v>
      </c>
      <c r="G1347" s="7">
        <v>2541.37</v>
      </c>
      <c r="H1347" s="7">
        <v>2541.37</v>
      </c>
      <c r="I1347" s="7">
        <v>2541.37</v>
      </c>
      <c r="J1347" s="7">
        <v>2541.37</v>
      </c>
      <c r="K1347" s="7">
        <v>2541.37</v>
      </c>
      <c r="L1347" s="7">
        <v>2541.37</v>
      </c>
      <c r="M1347" s="7">
        <v>2541.37</v>
      </c>
    </row>
    <row r="1348" spans="1:13" x14ac:dyDescent="0.35">
      <c r="A1348" s="5" t="s">
        <v>380</v>
      </c>
      <c r="B1348" s="7">
        <v>1397.24</v>
      </c>
      <c r="C1348" s="7">
        <v>1397.24</v>
      </c>
      <c r="D1348" s="7">
        <v>1397.24</v>
      </c>
      <c r="E1348" s="7">
        <v>1397.24</v>
      </c>
      <c r="F1348" s="7">
        <v>1397.24</v>
      </c>
      <c r="G1348" s="7">
        <v>1397.24</v>
      </c>
      <c r="H1348" s="7">
        <v>1397.24</v>
      </c>
      <c r="I1348" s="7">
        <v>1397.24</v>
      </c>
      <c r="J1348" s="7">
        <v>1397.24</v>
      </c>
      <c r="K1348" s="7">
        <v>1397.24</v>
      </c>
      <c r="L1348" s="7">
        <v>1397.24</v>
      </c>
      <c r="M1348" s="7">
        <v>1397.24</v>
      </c>
    </row>
    <row r="1349" spans="1:13" x14ac:dyDescent="0.35">
      <c r="A1349" s="5" t="s">
        <v>381</v>
      </c>
      <c r="B1349" s="7">
        <v>4282.2</v>
      </c>
      <c r="C1349" s="7">
        <v>4282.2</v>
      </c>
      <c r="D1349" s="7">
        <v>4282.2</v>
      </c>
      <c r="E1349" s="7">
        <v>4282.2</v>
      </c>
      <c r="F1349" s="7">
        <v>4282.2</v>
      </c>
      <c r="G1349" s="7">
        <v>4282.2</v>
      </c>
      <c r="H1349" s="7">
        <v>4282.2</v>
      </c>
      <c r="I1349" s="7">
        <v>4282.2</v>
      </c>
      <c r="J1349" s="7">
        <v>4282.2</v>
      </c>
      <c r="K1349" s="7">
        <v>4282.2</v>
      </c>
      <c r="L1349" s="7">
        <v>4282.2</v>
      </c>
      <c r="M1349" s="7">
        <v>4282.2</v>
      </c>
    </row>
    <row r="1350" spans="1:13" x14ac:dyDescent="0.35">
      <c r="A1350" s="5" t="s">
        <v>382</v>
      </c>
      <c r="B1350" s="7">
        <v>2071.29</v>
      </c>
      <c r="C1350" s="7">
        <v>2071.29</v>
      </c>
      <c r="D1350" s="7">
        <v>2071.29</v>
      </c>
      <c r="E1350" s="7">
        <v>2071.29</v>
      </c>
      <c r="F1350" s="7">
        <v>2071.29</v>
      </c>
      <c r="G1350" s="7">
        <v>2071.29</v>
      </c>
      <c r="H1350" s="7">
        <v>2071.29</v>
      </c>
      <c r="I1350" s="7">
        <v>2071.29</v>
      </c>
      <c r="J1350" s="7">
        <v>2071.29</v>
      </c>
      <c r="K1350" s="7">
        <v>2071.29</v>
      </c>
      <c r="L1350" s="7">
        <v>2071.29</v>
      </c>
      <c r="M1350" s="7">
        <v>2071.29</v>
      </c>
    </row>
    <row r="1351" spans="1:13" x14ac:dyDescent="0.35">
      <c r="A1351" s="5" t="s">
        <v>383</v>
      </c>
      <c r="B1351" s="7">
        <v>1997.8400000000001</v>
      </c>
      <c r="C1351" s="7">
        <v>1997.8400000000001</v>
      </c>
      <c r="D1351" s="7">
        <v>1997.8400000000001</v>
      </c>
      <c r="E1351" s="7">
        <v>1997.8400000000001</v>
      </c>
      <c r="F1351" s="7">
        <v>1997.8400000000001</v>
      </c>
      <c r="G1351" s="7">
        <v>1997.8400000000001</v>
      </c>
      <c r="H1351" s="7">
        <v>1997.8400000000001</v>
      </c>
      <c r="I1351" s="7">
        <v>1997.8400000000001</v>
      </c>
      <c r="J1351" s="7">
        <v>1997.8400000000001</v>
      </c>
      <c r="K1351" s="7">
        <v>1997.8400000000001</v>
      </c>
      <c r="L1351" s="7">
        <v>1997.8400000000001</v>
      </c>
      <c r="M1351" s="7">
        <v>1997.8400000000001</v>
      </c>
    </row>
    <row r="1352" spans="1:13" x14ac:dyDescent="0.35">
      <c r="A1352" s="5" t="s">
        <v>384</v>
      </c>
      <c r="B1352" s="7">
        <v>3562.3250000000003</v>
      </c>
      <c r="C1352" s="7">
        <v>3562.3250000000003</v>
      </c>
      <c r="D1352" s="7">
        <v>3562.3250000000003</v>
      </c>
      <c r="E1352" s="7">
        <v>3562.3250000000003</v>
      </c>
      <c r="F1352" s="7">
        <v>3562.3250000000003</v>
      </c>
      <c r="G1352" s="7">
        <v>3562.3250000000003</v>
      </c>
      <c r="H1352" s="7">
        <v>3562.3250000000003</v>
      </c>
      <c r="I1352" s="7">
        <v>3562.3250000000003</v>
      </c>
      <c r="J1352" s="7">
        <v>3562.3250000000003</v>
      </c>
      <c r="K1352" s="7">
        <v>3562.3250000000003</v>
      </c>
      <c r="L1352" s="7">
        <v>3562.3250000000003</v>
      </c>
      <c r="M1352" s="7">
        <v>3562.3250000000003</v>
      </c>
    </row>
    <row r="1353" spans="1:13" x14ac:dyDescent="0.35">
      <c r="A1353" s="5" t="s">
        <v>385</v>
      </c>
      <c r="B1353" s="7">
        <v>4796.2849999999999</v>
      </c>
      <c r="C1353" s="7">
        <v>4796.2849999999999</v>
      </c>
      <c r="D1353" s="7">
        <v>4796.2849999999999</v>
      </c>
      <c r="E1353" s="7">
        <v>4796.2849999999999</v>
      </c>
      <c r="F1353" s="7">
        <v>4796.2849999999999</v>
      </c>
      <c r="G1353" s="7">
        <v>4796.2849999999999</v>
      </c>
      <c r="H1353" s="7">
        <v>4796.2849999999999</v>
      </c>
      <c r="I1353" s="7">
        <v>4796.2849999999999</v>
      </c>
      <c r="J1353" s="7">
        <v>4796.2849999999999</v>
      </c>
      <c r="K1353" s="7">
        <v>4796.2849999999999</v>
      </c>
      <c r="L1353" s="7">
        <v>4796.2849999999999</v>
      </c>
      <c r="M1353" s="7">
        <v>4796.2849999999999</v>
      </c>
    </row>
    <row r="1354" spans="1:13" x14ac:dyDescent="0.35">
      <c r="A1354" s="5" t="s">
        <v>386</v>
      </c>
      <c r="B1354" s="7">
        <v>1676.5</v>
      </c>
      <c r="C1354" s="7">
        <v>1676.5</v>
      </c>
      <c r="D1354" s="7">
        <v>1676.5</v>
      </c>
      <c r="E1354" s="7">
        <v>1676.5</v>
      </c>
      <c r="F1354" s="7">
        <v>1676.5</v>
      </c>
      <c r="G1354" s="7">
        <v>1676.5</v>
      </c>
      <c r="H1354" s="7">
        <v>1676.5</v>
      </c>
      <c r="I1354" s="7">
        <v>1676.5</v>
      </c>
      <c r="J1354" s="7">
        <v>1676.5</v>
      </c>
      <c r="K1354" s="7">
        <v>1676.5</v>
      </c>
      <c r="L1354" s="7">
        <v>1676.5</v>
      </c>
      <c r="M1354" s="7">
        <v>1676.5</v>
      </c>
    </row>
    <row r="1355" spans="1:13" x14ac:dyDescent="0.35">
      <c r="A1355" s="5" t="s">
        <v>387</v>
      </c>
      <c r="B1355" s="7">
        <v>833.33333333333337</v>
      </c>
      <c r="C1355" s="7">
        <v>833.33333333333337</v>
      </c>
      <c r="D1355" s="7">
        <v>833.33333333333337</v>
      </c>
      <c r="E1355" s="7">
        <v>833.33333333333337</v>
      </c>
      <c r="F1355" s="7">
        <v>833.33333333333337</v>
      </c>
      <c r="G1355" s="7">
        <v>833.33333333333337</v>
      </c>
      <c r="H1355" s="7">
        <v>833.33333333333337</v>
      </c>
      <c r="I1355" s="7">
        <v>833.33333333333337</v>
      </c>
      <c r="J1355" s="7">
        <v>833.33333333333337</v>
      </c>
      <c r="K1355" s="7">
        <v>833.33333333333337</v>
      </c>
      <c r="L1355" s="7">
        <v>833.33333333333337</v>
      </c>
      <c r="M1355" s="7">
        <v>833.33333333333337</v>
      </c>
    </row>
    <row r="1356" spans="1:13" x14ac:dyDescent="0.35">
      <c r="A1356" s="5"/>
      <c r="B1356" s="7"/>
      <c r="C1356" s="7"/>
      <c r="D1356" s="7"/>
      <c r="E1356" s="7"/>
      <c r="F1356" s="7"/>
      <c r="G1356" s="7"/>
      <c r="H1356" s="7"/>
      <c r="I1356" s="7"/>
      <c r="J1356" s="7"/>
      <c r="K1356" s="7"/>
      <c r="L1356" s="7"/>
      <c r="M1356" s="7"/>
    </row>
    <row r="1357" spans="1:13" x14ac:dyDescent="0.35">
      <c r="A1357" s="5"/>
      <c r="B1357" s="7"/>
      <c r="C1357" s="7"/>
      <c r="D1357" s="7"/>
      <c r="E1357" s="7"/>
      <c r="F1357" s="7"/>
      <c r="G1357" s="7"/>
      <c r="H1357" s="7"/>
      <c r="I1357" s="7"/>
      <c r="J1357" s="7"/>
      <c r="K1357" s="7"/>
      <c r="L1357" s="7"/>
      <c r="M1357" s="7"/>
    </row>
    <row r="1358" spans="1:13" ht="15" thickBot="1" x14ac:dyDescent="0.4">
      <c r="A1358" s="5"/>
      <c r="B1358" s="7"/>
      <c r="C1358" s="7"/>
      <c r="D1358" s="7"/>
      <c r="E1358" s="7"/>
      <c r="F1358" s="7"/>
      <c r="G1358" s="7"/>
      <c r="H1358" s="7"/>
      <c r="I1358" s="7"/>
      <c r="J1358" s="7"/>
      <c r="K1358" s="7"/>
      <c r="L1358" s="7"/>
      <c r="M1358" s="7"/>
    </row>
    <row r="1359" spans="1:13" ht="33" customHeight="1" thickBot="1" x14ac:dyDescent="0.4">
      <c r="A1359" s="78" t="s">
        <v>261</v>
      </c>
      <c r="B1359" s="79"/>
      <c r="C1359" s="79"/>
      <c r="D1359" s="79"/>
      <c r="E1359" s="79"/>
      <c r="F1359" s="79"/>
      <c r="G1359" s="79"/>
      <c r="H1359" s="79"/>
      <c r="I1359" s="79"/>
      <c r="J1359" s="79"/>
      <c r="K1359" s="79"/>
      <c r="L1359" s="79"/>
      <c r="M1359" s="80"/>
    </row>
    <row r="1360" spans="1:13" ht="15" thickBot="1" x14ac:dyDescent="0.4">
      <c r="A1360" s="9" t="s">
        <v>340</v>
      </c>
      <c r="B1360" s="6">
        <v>44927</v>
      </c>
      <c r="C1360" s="6">
        <v>44958</v>
      </c>
      <c r="D1360" s="6">
        <v>44986</v>
      </c>
      <c r="E1360" s="6">
        <v>45017</v>
      </c>
      <c r="F1360" s="6">
        <v>45047</v>
      </c>
      <c r="G1360" s="6">
        <v>45078</v>
      </c>
      <c r="H1360" s="6">
        <v>45108</v>
      </c>
      <c r="I1360" s="6">
        <v>45139</v>
      </c>
      <c r="J1360" s="6">
        <v>45170</v>
      </c>
      <c r="K1360" s="6">
        <v>45200</v>
      </c>
      <c r="L1360" s="6">
        <v>45231</v>
      </c>
      <c r="M1360" s="6">
        <v>45261</v>
      </c>
    </row>
    <row r="1361" spans="1:13" x14ac:dyDescent="0.35">
      <c r="A1361" s="21" t="s">
        <v>216</v>
      </c>
      <c r="B1361" s="13">
        <f>SUM(B1362:B1374)</f>
        <v>269978.01869999996</v>
      </c>
      <c r="C1361" s="13">
        <f t="shared" ref="C1361:M1361" si="24">SUM(C1362:C1374)</f>
        <v>269978.01869999996</v>
      </c>
      <c r="D1361" s="13">
        <f t="shared" si="24"/>
        <v>269978.01869999996</v>
      </c>
      <c r="E1361" s="13">
        <f t="shared" si="24"/>
        <v>269978.01869999996</v>
      </c>
      <c r="F1361" s="13">
        <f t="shared" si="24"/>
        <v>269978.01869999996</v>
      </c>
      <c r="G1361" s="13">
        <f t="shared" si="24"/>
        <v>269978.01869999996</v>
      </c>
      <c r="H1361" s="13">
        <f t="shared" si="24"/>
        <v>269978.01869999996</v>
      </c>
      <c r="I1361" s="13">
        <f t="shared" si="24"/>
        <v>269978.01869999996</v>
      </c>
      <c r="J1361" s="13">
        <f t="shared" si="24"/>
        <v>269978.01869999996</v>
      </c>
      <c r="K1361" s="13">
        <f t="shared" si="24"/>
        <v>269978.01869999996</v>
      </c>
      <c r="L1361" s="13">
        <f t="shared" si="24"/>
        <v>269978.01869999996</v>
      </c>
      <c r="M1361" s="13">
        <f t="shared" si="24"/>
        <v>269978.01869999996</v>
      </c>
    </row>
    <row r="1362" spans="1:13" x14ac:dyDescent="0.35">
      <c r="A1362" s="5" t="s">
        <v>375</v>
      </c>
      <c r="B1362" s="7">
        <v>27562.977000000003</v>
      </c>
      <c r="C1362" s="7">
        <v>27562.977000000003</v>
      </c>
      <c r="D1362" s="7">
        <v>27562.977000000003</v>
      </c>
      <c r="E1362" s="7">
        <v>27562.977000000003</v>
      </c>
      <c r="F1362" s="7">
        <v>27562.977000000003</v>
      </c>
      <c r="G1362" s="7">
        <v>27562.977000000003</v>
      </c>
      <c r="H1362" s="7">
        <v>27562.977000000003</v>
      </c>
      <c r="I1362" s="7">
        <v>27562.977000000003</v>
      </c>
      <c r="J1362" s="7">
        <v>27562.977000000003</v>
      </c>
      <c r="K1362" s="7">
        <v>27562.977000000003</v>
      </c>
      <c r="L1362" s="7">
        <v>27562.977000000003</v>
      </c>
      <c r="M1362" s="7">
        <v>27562.977000000003</v>
      </c>
    </row>
    <row r="1363" spans="1:13" x14ac:dyDescent="0.35">
      <c r="A1363" s="5" t="s">
        <v>376</v>
      </c>
      <c r="B1363" s="7">
        <v>37898.965000000004</v>
      </c>
      <c r="C1363" s="7">
        <v>37898.965000000004</v>
      </c>
      <c r="D1363" s="7">
        <v>37898.965000000004</v>
      </c>
      <c r="E1363" s="7">
        <v>37898.965000000004</v>
      </c>
      <c r="F1363" s="7">
        <v>37898.965000000004</v>
      </c>
      <c r="G1363" s="7">
        <v>37898.965000000004</v>
      </c>
      <c r="H1363" s="7">
        <v>37898.965000000004</v>
      </c>
      <c r="I1363" s="7">
        <v>37898.965000000004</v>
      </c>
      <c r="J1363" s="7">
        <v>37898.965000000004</v>
      </c>
      <c r="K1363" s="7">
        <v>37898.965000000004</v>
      </c>
      <c r="L1363" s="7">
        <v>37898.965000000004</v>
      </c>
      <c r="M1363" s="7">
        <v>37898.965000000004</v>
      </c>
    </row>
    <row r="1364" spans="1:13" x14ac:dyDescent="0.35">
      <c r="A1364" s="5" t="s">
        <v>377</v>
      </c>
      <c r="B1364" s="7">
        <v>18008.581499999997</v>
      </c>
      <c r="C1364" s="7">
        <v>18008.581499999997</v>
      </c>
      <c r="D1364" s="7">
        <v>18008.581499999997</v>
      </c>
      <c r="E1364" s="7">
        <v>18008.581499999997</v>
      </c>
      <c r="F1364" s="7">
        <v>18008.581499999997</v>
      </c>
      <c r="G1364" s="7">
        <v>18008.581499999997</v>
      </c>
      <c r="H1364" s="7">
        <v>18008.581499999997</v>
      </c>
      <c r="I1364" s="7">
        <v>18008.581499999997</v>
      </c>
      <c r="J1364" s="7">
        <v>18008.581499999997</v>
      </c>
      <c r="K1364" s="7">
        <v>18008.581499999997</v>
      </c>
      <c r="L1364" s="7">
        <v>18008.581499999997</v>
      </c>
      <c r="M1364" s="7">
        <v>18008.581499999997</v>
      </c>
    </row>
    <row r="1365" spans="1:13" x14ac:dyDescent="0.35">
      <c r="A1365" s="5" t="s">
        <v>378</v>
      </c>
      <c r="B1365" s="7">
        <v>1609.1517000000001</v>
      </c>
      <c r="C1365" s="7">
        <v>1609.1517000000001</v>
      </c>
      <c r="D1365" s="7">
        <v>1609.1517000000001</v>
      </c>
      <c r="E1365" s="7">
        <v>1609.1517000000001</v>
      </c>
      <c r="F1365" s="7">
        <v>1609.1517000000001</v>
      </c>
      <c r="G1365" s="7">
        <v>1609.1517000000001</v>
      </c>
      <c r="H1365" s="7">
        <v>1609.1517000000001</v>
      </c>
      <c r="I1365" s="7">
        <v>1609.1517000000001</v>
      </c>
      <c r="J1365" s="7">
        <v>1609.1517000000001</v>
      </c>
      <c r="K1365" s="7">
        <v>1609.1517000000001</v>
      </c>
      <c r="L1365" s="7">
        <v>1609.1517000000001</v>
      </c>
      <c r="M1365" s="7">
        <v>1609.1517000000001</v>
      </c>
    </row>
    <row r="1366" spans="1:13" x14ac:dyDescent="0.35">
      <c r="A1366" s="5" t="s">
        <v>379</v>
      </c>
      <c r="B1366" s="7">
        <v>19921.2</v>
      </c>
      <c r="C1366" s="7">
        <v>19921.2</v>
      </c>
      <c r="D1366" s="7">
        <v>19921.2</v>
      </c>
      <c r="E1366" s="7">
        <v>19921.2</v>
      </c>
      <c r="F1366" s="7">
        <v>19921.2</v>
      </c>
      <c r="G1366" s="7">
        <v>19921.2</v>
      </c>
      <c r="H1366" s="7">
        <v>19921.2</v>
      </c>
      <c r="I1366" s="7">
        <v>19921.2</v>
      </c>
      <c r="J1366" s="7">
        <v>19921.2</v>
      </c>
      <c r="K1366" s="7">
        <v>19921.2</v>
      </c>
      <c r="L1366" s="7">
        <v>19921.2</v>
      </c>
      <c r="M1366" s="7">
        <v>19921.2</v>
      </c>
    </row>
    <row r="1367" spans="1:13" x14ac:dyDescent="0.35">
      <c r="A1367" s="5" t="s">
        <v>380</v>
      </c>
      <c r="B1367" s="7">
        <v>20106.45</v>
      </c>
      <c r="C1367" s="7">
        <v>20106.45</v>
      </c>
      <c r="D1367" s="7">
        <v>20106.45</v>
      </c>
      <c r="E1367" s="7">
        <v>20106.45</v>
      </c>
      <c r="F1367" s="7">
        <v>20106.45</v>
      </c>
      <c r="G1367" s="7">
        <v>20106.45</v>
      </c>
      <c r="H1367" s="7">
        <v>20106.45</v>
      </c>
      <c r="I1367" s="7">
        <v>20106.45</v>
      </c>
      <c r="J1367" s="7">
        <v>20106.45</v>
      </c>
      <c r="K1367" s="7">
        <v>20106.45</v>
      </c>
      <c r="L1367" s="7">
        <v>20106.45</v>
      </c>
      <c r="M1367" s="7">
        <v>20106.45</v>
      </c>
    </row>
    <row r="1368" spans="1:13" x14ac:dyDescent="0.35">
      <c r="A1368" s="5" t="s">
        <v>381</v>
      </c>
      <c r="B1368" s="7">
        <v>14555.449999999999</v>
      </c>
      <c r="C1368" s="7">
        <v>14555.449999999999</v>
      </c>
      <c r="D1368" s="7">
        <v>14555.449999999999</v>
      </c>
      <c r="E1368" s="7">
        <v>14555.449999999999</v>
      </c>
      <c r="F1368" s="7">
        <v>14555.449999999999</v>
      </c>
      <c r="G1368" s="7">
        <v>14555.449999999999</v>
      </c>
      <c r="H1368" s="7">
        <v>14555.449999999999</v>
      </c>
      <c r="I1368" s="7">
        <v>14555.449999999999</v>
      </c>
      <c r="J1368" s="7">
        <v>14555.449999999999</v>
      </c>
      <c r="K1368" s="7">
        <v>14555.449999999999</v>
      </c>
      <c r="L1368" s="7">
        <v>14555.449999999999</v>
      </c>
      <c r="M1368" s="7">
        <v>14555.449999999999</v>
      </c>
    </row>
    <row r="1369" spans="1:13" x14ac:dyDescent="0.35">
      <c r="A1369" s="5" t="s">
        <v>382</v>
      </c>
      <c r="B1369" s="7">
        <v>9229.5735999999997</v>
      </c>
      <c r="C1369" s="7">
        <v>9229.5735999999997</v>
      </c>
      <c r="D1369" s="7">
        <v>9229.5735999999997</v>
      </c>
      <c r="E1369" s="7">
        <v>9229.5735999999997</v>
      </c>
      <c r="F1369" s="7">
        <v>9229.5735999999997</v>
      </c>
      <c r="G1369" s="7">
        <v>9229.5735999999997</v>
      </c>
      <c r="H1369" s="7">
        <v>9229.5735999999997</v>
      </c>
      <c r="I1369" s="7">
        <v>9229.5735999999997</v>
      </c>
      <c r="J1369" s="7">
        <v>9229.5735999999997</v>
      </c>
      <c r="K1369" s="7">
        <v>9229.5735999999997</v>
      </c>
      <c r="L1369" s="7">
        <v>9229.5735999999997</v>
      </c>
      <c r="M1369" s="7">
        <v>9229.5735999999997</v>
      </c>
    </row>
    <row r="1370" spans="1:13" x14ac:dyDescent="0.35">
      <c r="A1370" s="5" t="s">
        <v>383</v>
      </c>
      <c r="B1370" s="7">
        <v>21390.948799999995</v>
      </c>
      <c r="C1370" s="7">
        <v>21390.948799999995</v>
      </c>
      <c r="D1370" s="7">
        <v>21390.948799999995</v>
      </c>
      <c r="E1370" s="7">
        <v>21390.948799999995</v>
      </c>
      <c r="F1370" s="7">
        <v>21390.948799999995</v>
      </c>
      <c r="G1370" s="7">
        <v>21390.948799999995</v>
      </c>
      <c r="H1370" s="7">
        <v>21390.948799999995</v>
      </c>
      <c r="I1370" s="7">
        <v>21390.948799999995</v>
      </c>
      <c r="J1370" s="7">
        <v>21390.948799999995</v>
      </c>
      <c r="K1370" s="7">
        <v>21390.948799999995</v>
      </c>
      <c r="L1370" s="7">
        <v>21390.948799999995</v>
      </c>
      <c r="M1370" s="7">
        <v>21390.948799999995</v>
      </c>
    </row>
    <row r="1371" spans="1:13" x14ac:dyDescent="0.35">
      <c r="A1371" s="5" t="s">
        <v>384</v>
      </c>
      <c r="B1371" s="7">
        <v>25886.266900000002</v>
      </c>
      <c r="C1371" s="7">
        <v>25886.266900000002</v>
      </c>
      <c r="D1371" s="7">
        <v>25886.266900000002</v>
      </c>
      <c r="E1371" s="7">
        <v>25886.266900000002</v>
      </c>
      <c r="F1371" s="7">
        <v>25886.266900000002</v>
      </c>
      <c r="G1371" s="7">
        <v>25886.266900000002</v>
      </c>
      <c r="H1371" s="7">
        <v>25886.266900000002</v>
      </c>
      <c r="I1371" s="7">
        <v>25886.266900000002</v>
      </c>
      <c r="J1371" s="7">
        <v>25886.266900000002</v>
      </c>
      <c r="K1371" s="7">
        <v>25886.266900000002</v>
      </c>
      <c r="L1371" s="7">
        <v>25886.266900000002</v>
      </c>
      <c r="M1371" s="7">
        <v>25886.266900000002</v>
      </c>
    </row>
    <row r="1372" spans="1:13" x14ac:dyDescent="0.35">
      <c r="A1372" s="5" t="s">
        <v>385</v>
      </c>
      <c r="B1372" s="7">
        <v>16525.2919</v>
      </c>
      <c r="C1372" s="7">
        <v>16525.2919</v>
      </c>
      <c r="D1372" s="7">
        <v>16525.2919</v>
      </c>
      <c r="E1372" s="7">
        <v>16525.2919</v>
      </c>
      <c r="F1372" s="7">
        <v>16525.2919</v>
      </c>
      <c r="G1372" s="7">
        <v>16525.2919</v>
      </c>
      <c r="H1372" s="7">
        <v>16525.2919</v>
      </c>
      <c r="I1372" s="7">
        <v>16525.2919</v>
      </c>
      <c r="J1372" s="7">
        <v>16525.2919</v>
      </c>
      <c r="K1372" s="7">
        <v>16525.2919</v>
      </c>
      <c r="L1372" s="7">
        <v>16525.2919</v>
      </c>
      <c r="M1372" s="7">
        <v>16525.2919</v>
      </c>
    </row>
    <row r="1373" spans="1:13" x14ac:dyDescent="0.35">
      <c r="A1373" s="5" t="s">
        <v>386</v>
      </c>
      <c r="B1373" s="7">
        <v>22885.318299999999</v>
      </c>
      <c r="C1373" s="7">
        <v>22885.318299999999</v>
      </c>
      <c r="D1373" s="7">
        <v>22885.318299999999</v>
      </c>
      <c r="E1373" s="7">
        <v>22885.318299999999</v>
      </c>
      <c r="F1373" s="7">
        <v>22885.318299999999</v>
      </c>
      <c r="G1373" s="7">
        <v>22885.318299999999</v>
      </c>
      <c r="H1373" s="7">
        <v>22885.318299999999</v>
      </c>
      <c r="I1373" s="7">
        <v>22885.318299999999</v>
      </c>
      <c r="J1373" s="7">
        <v>22885.318299999999</v>
      </c>
      <c r="K1373" s="7">
        <v>22885.318299999999</v>
      </c>
      <c r="L1373" s="7">
        <v>22885.318299999999</v>
      </c>
      <c r="M1373" s="7">
        <v>22885.318299999999</v>
      </c>
    </row>
    <row r="1374" spans="1:13" x14ac:dyDescent="0.35">
      <c r="A1374" s="5" t="s">
        <v>387</v>
      </c>
      <c r="B1374" s="7">
        <v>34397.843999999997</v>
      </c>
      <c r="C1374" s="7">
        <v>34397.843999999997</v>
      </c>
      <c r="D1374" s="7">
        <v>34397.843999999997</v>
      </c>
      <c r="E1374" s="7">
        <v>34397.843999999997</v>
      </c>
      <c r="F1374" s="7">
        <v>34397.843999999997</v>
      </c>
      <c r="G1374" s="7">
        <v>34397.843999999997</v>
      </c>
      <c r="H1374" s="7">
        <v>34397.843999999997</v>
      </c>
      <c r="I1374" s="7">
        <v>34397.843999999997</v>
      </c>
      <c r="J1374" s="7">
        <v>34397.843999999997</v>
      </c>
      <c r="K1374" s="7">
        <v>34397.843999999997</v>
      </c>
      <c r="L1374" s="7">
        <v>34397.843999999997</v>
      </c>
      <c r="M1374" s="7">
        <v>34397.843999999997</v>
      </c>
    </row>
    <row r="1375" spans="1:13" x14ac:dyDescent="0.35">
      <c r="A1375" s="5"/>
      <c r="B1375" s="7"/>
      <c r="C1375" s="7"/>
      <c r="D1375" s="7"/>
      <c r="E1375" s="7"/>
      <c r="F1375" s="7"/>
      <c r="G1375" s="7"/>
      <c r="H1375" s="7"/>
      <c r="I1375" s="7"/>
      <c r="J1375" s="7"/>
      <c r="K1375" s="7"/>
      <c r="L1375" s="7"/>
      <c r="M1375" s="7"/>
    </row>
    <row r="1376" spans="1:13" x14ac:dyDescent="0.35">
      <c r="A1376" s="5"/>
      <c r="B1376" s="7"/>
      <c r="C1376" s="7"/>
      <c r="D1376" s="7"/>
      <c r="E1376" s="7"/>
      <c r="F1376" s="7"/>
      <c r="G1376" s="7"/>
      <c r="H1376" s="7"/>
      <c r="I1376" s="7"/>
      <c r="J1376" s="7"/>
      <c r="K1376" s="7"/>
      <c r="L1376" s="7"/>
      <c r="M1376" s="7"/>
    </row>
    <row r="1377" spans="1:13" ht="15" thickBot="1" x14ac:dyDescent="0.4">
      <c r="A1377" s="5"/>
      <c r="B1377" s="7"/>
      <c r="C1377" s="7"/>
      <c r="D1377" s="7"/>
      <c r="E1377" s="7"/>
      <c r="F1377" s="7"/>
      <c r="G1377" s="7"/>
      <c r="H1377" s="7"/>
      <c r="I1377" s="7"/>
      <c r="J1377" s="7"/>
      <c r="K1377" s="7"/>
      <c r="L1377" s="7"/>
      <c r="M1377" s="7"/>
    </row>
    <row r="1378" spans="1:13" ht="33" customHeight="1" thickBot="1" x14ac:dyDescent="0.4">
      <c r="A1378" s="78" t="s">
        <v>261</v>
      </c>
      <c r="B1378" s="79"/>
      <c r="C1378" s="79"/>
      <c r="D1378" s="79"/>
      <c r="E1378" s="79"/>
      <c r="F1378" s="79"/>
      <c r="G1378" s="79"/>
      <c r="H1378" s="79"/>
      <c r="I1378" s="79"/>
      <c r="J1378" s="79"/>
      <c r="K1378" s="79"/>
      <c r="L1378" s="79"/>
      <c r="M1378" s="80"/>
    </row>
    <row r="1379" spans="1:13" ht="15" thickBot="1" x14ac:dyDescent="0.4">
      <c r="A1379" s="9" t="s">
        <v>340</v>
      </c>
      <c r="B1379" s="6">
        <v>44927</v>
      </c>
      <c r="C1379" s="6">
        <v>44958</v>
      </c>
      <c r="D1379" s="6">
        <v>44986</v>
      </c>
      <c r="E1379" s="6">
        <v>45017</v>
      </c>
      <c r="F1379" s="6">
        <v>45047</v>
      </c>
      <c r="G1379" s="6">
        <v>45078</v>
      </c>
      <c r="H1379" s="6">
        <v>45108</v>
      </c>
      <c r="I1379" s="6">
        <v>45139</v>
      </c>
      <c r="J1379" s="6">
        <v>45170</v>
      </c>
      <c r="K1379" s="6">
        <v>45200</v>
      </c>
      <c r="L1379" s="6">
        <v>45231</v>
      </c>
      <c r="M1379" s="6">
        <v>45261</v>
      </c>
    </row>
    <row r="1380" spans="1:13" x14ac:dyDescent="0.35">
      <c r="A1380" s="21" t="s">
        <v>217</v>
      </c>
      <c r="B1380" s="13">
        <f>SUM(B1381:B1393)</f>
        <v>473557.23780000006</v>
      </c>
      <c r="C1380" s="13">
        <f t="shared" ref="C1380:M1380" si="25">SUM(C1381:C1393)</f>
        <v>473557.23780000006</v>
      </c>
      <c r="D1380" s="13">
        <f t="shared" si="25"/>
        <v>473557.23780000006</v>
      </c>
      <c r="E1380" s="13">
        <f t="shared" si="25"/>
        <v>473557.23780000006</v>
      </c>
      <c r="F1380" s="13">
        <f t="shared" si="25"/>
        <v>473557.23780000006</v>
      </c>
      <c r="G1380" s="13">
        <f t="shared" si="25"/>
        <v>473557.23780000006</v>
      </c>
      <c r="H1380" s="13">
        <f t="shared" si="25"/>
        <v>473557.23780000006</v>
      </c>
      <c r="I1380" s="13">
        <f t="shared" si="25"/>
        <v>473557.23780000006</v>
      </c>
      <c r="J1380" s="13">
        <f t="shared" si="25"/>
        <v>473557.23780000006</v>
      </c>
      <c r="K1380" s="13">
        <f t="shared" si="25"/>
        <v>473557.23780000006</v>
      </c>
      <c r="L1380" s="13">
        <f t="shared" si="25"/>
        <v>473557.23780000006</v>
      </c>
      <c r="M1380" s="13">
        <f t="shared" si="25"/>
        <v>473557.23780000006</v>
      </c>
    </row>
    <row r="1381" spans="1:13" x14ac:dyDescent="0.35">
      <c r="A1381" s="5" t="s">
        <v>375</v>
      </c>
      <c r="B1381" s="7">
        <v>43295.678399999997</v>
      </c>
      <c r="C1381" s="7">
        <v>43295.678399999997</v>
      </c>
      <c r="D1381" s="7">
        <v>43295.678399999997</v>
      </c>
      <c r="E1381" s="7">
        <v>43295.678399999997</v>
      </c>
      <c r="F1381" s="7">
        <v>43295.678399999997</v>
      </c>
      <c r="G1381" s="7">
        <v>43295.678399999997</v>
      </c>
      <c r="H1381" s="7">
        <v>43295.678399999997</v>
      </c>
      <c r="I1381" s="7">
        <v>43295.678399999997</v>
      </c>
      <c r="J1381" s="7">
        <v>43295.678399999997</v>
      </c>
      <c r="K1381" s="7">
        <v>43295.678399999997</v>
      </c>
      <c r="L1381" s="7">
        <v>43295.678399999997</v>
      </c>
      <c r="M1381" s="7">
        <v>43295.678399999997</v>
      </c>
    </row>
    <row r="1382" spans="1:13" x14ac:dyDescent="0.35">
      <c r="A1382" s="5" t="s">
        <v>376</v>
      </c>
      <c r="B1382" s="7">
        <v>37045.080800000003</v>
      </c>
      <c r="C1382" s="7">
        <v>37045.080800000003</v>
      </c>
      <c r="D1382" s="7">
        <v>37045.080800000003</v>
      </c>
      <c r="E1382" s="7">
        <v>37045.080800000003</v>
      </c>
      <c r="F1382" s="7">
        <v>37045.080800000003</v>
      </c>
      <c r="G1382" s="7">
        <v>37045.080800000003</v>
      </c>
      <c r="H1382" s="7">
        <v>37045.080800000003</v>
      </c>
      <c r="I1382" s="7">
        <v>37045.080800000003</v>
      </c>
      <c r="J1382" s="7">
        <v>37045.080800000003</v>
      </c>
      <c r="K1382" s="7">
        <v>37045.080800000003</v>
      </c>
      <c r="L1382" s="7">
        <v>37045.080800000003</v>
      </c>
      <c r="M1382" s="7">
        <v>37045.080800000003</v>
      </c>
    </row>
    <row r="1383" spans="1:13" x14ac:dyDescent="0.35">
      <c r="A1383" s="5" t="s">
        <v>377</v>
      </c>
      <c r="B1383" s="7">
        <v>27111.483099999998</v>
      </c>
      <c r="C1383" s="7">
        <v>27111.483099999998</v>
      </c>
      <c r="D1383" s="7">
        <v>27111.483099999998</v>
      </c>
      <c r="E1383" s="7">
        <v>27111.483099999998</v>
      </c>
      <c r="F1383" s="7">
        <v>27111.483099999998</v>
      </c>
      <c r="G1383" s="7">
        <v>27111.483099999998</v>
      </c>
      <c r="H1383" s="7">
        <v>27111.483099999998</v>
      </c>
      <c r="I1383" s="7">
        <v>27111.483099999998</v>
      </c>
      <c r="J1383" s="7">
        <v>27111.483099999998</v>
      </c>
      <c r="K1383" s="7">
        <v>27111.483099999998</v>
      </c>
      <c r="L1383" s="7">
        <v>27111.483099999998</v>
      </c>
      <c r="M1383" s="7">
        <v>27111.483099999998</v>
      </c>
    </row>
    <row r="1384" spans="1:13" x14ac:dyDescent="0.35">
      <c r="A1384" s="5" t="s">
        <v>378</v>
      </c>
      <c r="B1384" s="7">
        <v>40614.236000000004</v>
      </c>
      <c r="C1384" s="7">
        <v>40614.236000000004</v>
      </c>
      <c r="D1384" s="7">
        <v>40614.236000000004</v>
      </c>
      <c r="E1384" s="7">
        <v>40614.236000000004</v>
      </c>
      <c r="F1384" s="7">
        <v>40614.236000000004</v>
      </c>
      <c r="G1384" s="7">
        <v>40614.236000000004</v>
      </c>
      <c r="H1384" s="7">
        <v>40614.236000000004</v>
      </c>
      <c r="I1384" s="7">
        <v>40614.236000000004</v>
      </c>
      <c r="J1384" s="7">
        <v>40614.236000000004</v>
      </c>
      <c r="K1384" s="7">
        <v>40614.236000000004</v>
      </c>
      <c r="L1384" s="7">
        <v>40614.236000000004</v>
      </c>
      <c r="M1384" s="7">
        <v>40614.236000000004</v>
      </c>
    </row>
    <row r="1385" spans="1:13" x14ac:dyDescent="0.35">
      <c r="A1385" s="5" t="s">
        <v>379</v>
      </c>
      <c r="B1385" s="7">
        <v>29046.214600000003</v>
      </c>
      <c r="C1385" s="7">
        <v>29046.214600000003</v>
      </c>
      <c r="D1385" s="7">
        <v>29046.214600000003</v>
      </c>
      <c r="E1385" s="7">
        <v>29046.214600000003</v>
      </c>
      <c r="F1385" s="7">
        <v>29046.214600000003</v>
      </c>
      <c r="G1385" s="7">
        <v>29046.214600000003</v>
      </c>
      <c r="H1385" s="7">
        <v>29046.214600000003</v>
      </c>
      <c r="I1385" s="7">
        <v>29046.214600000003</v>
      </c>
      <c r="J1385" s="7">
        <v>29046.214600000003</v>
      </c>
      <c r="K1385" s="7">
        <v>29046.214600000003</v>
      </c>
      <c r="L1385" s="7">
        <v>29046.214600000003</v>
      </c>
      <c r="M1385" s="7">
        <v>29046.214600000003</v>
      </c>
    </row>
    <row r="1386" spans="1:13" x14ac:dyDescent="0.35">
      <c r="A1386" s="5" t="s">
        <v>380</v>
      </c>
      <c r="B1386" s="7">
        <v>38747.850700000003</v>
      </c>
      <c r="C1386" s="7">
        <v>38747.850700000003</v>
      </c>
      <c r="D1386" s="7">
        <v>38747.850700000003</v>
      </c>
      <c r="E1386" s="7">
        <v>38747.850700000003</v>
      </c>
      <c r="F1386" s="7">
        <v>38747.850700000003</v>
      </c>
      <c r="G1386" s="7">
        <v>38747.850700000003</v>
      </c>
      <c r="H1386" s="7">
        <v>38747.850700000003</v>
      </c>
      <c r="I1386" s="7">
        <v>38747.850700000003</v>
      </c>
      <c r="J1386" s="7">
        <v>38747.850700000003</v>
      </c>
      <c r="K1386" s="7">
        <v>38747.850700000003</v>
      </c>
      <c r="L1386" s="7">
        <v>38747.850700000003</v>
      </c>
      <c r="M1386" s="7">
        <v>38747.850700000003</v>
      </c>
    </row>
    <row r="1387" spans="1:13" x14ac:dyDescent="0.35">
      <c r="A1387" s="5" t="s">
        <v>381</v>
      </c>
      <c r="B1387" s="7">
        <v>40286.330499999996</v>
      </c>
      <c r="C1387" s="7">
        <v>40286.330499999996</v>
      </c>
      <c r="D1387" s="7">
        <v>40286.330499999996</v>
      </c>
      <c r="E1387" s="7">
        <v>40286.330499999996</v>
      </c>
      <c r="F1387" s="7">
        <v>40286.330499999996</v>
      </c>
      <c r="G1387" s="7">
        <v>40286.330499999996</v>
      </c>
      <c r="H1387" s="7">
        <v>40286.330499999996</v>
      </c>
      <c r="I1387" s="7">
        <v>40286.330499999996</v>
      </c>
      <c r="J1387" s="7">
        <v>40286.330499999996</v>
      </c>
      <c r="K1387" s="7">
        <v>40286.330499999996</v>
      </c>
      <c r="L1387" s="7">
        <v>40286.330499999996</v>
      </c>
      <c r="M1387" s="7">
        <v>40286.330499999996</v>
      </c>
    </row>
    <row r="1388" spans="1:13" x14ac:dyDescent="0.35">
      <c r="A1388" s="5" t="s">
        <v>382</v>
      </c>
      <c r="B1388" s="7">
        <v>28536.843400000002</v>
      </c>
      <c r="C1388" s="7">
        <v>28536.843400000002</v>
      </c>
      <c r="D1388" s="7">
        <v>28536.843400000002</v>
      </c>
      <c r="E1388" s="7">
        <v>28536.843400000002</v>
      </c>
      <c r="F1388" s="7">
        <v>28536.843400000002</v>
      </c>
      <c r="G1388" s="7">
        <v>28536.843400000002</v>
      </c>
      <c r="H1388" s="7">
        <v>28536.843400000002</v>
      </c>
      <c r="I1388" s="7">
        <v>28536.843400000002</v>
      </c>
      <c r="J1388" s="7">
        <v>28536.843400000002</v>
      </c>
      <c r="K1388" s="7">
        <v>28536.843400000002</v>
      </c>
      <c r="L1388" s="7">
        <v>28536.843400000002</v>
      </c>
      <c r="M1388" s="7">
        <v>28536.843400000002</v>
      </c>
    </row>
    <row r="1389" spans="1:13" x14ac:dyDescent="0.35">
      <c r="A1389" s="5" t="s">
        <v>383</v>
      </c>
      <c r="B1389" s="7">
        <v>44719.788500000002</v>
      </c>
      <c r="C1389" s="7">
        <v>44719.788500000002</v>
      </c>
      <c r="D1389" s="7">
        <v>44719.788500000002</v>
      </c>
      <c r="E1389" s="7">
        <v>44719.788500000002</v>
      </c>
      <c r="F1389" s="7">
        <v>44719.788500000002</v>
      </c>
      <c r="G1389" s="7">
        <v>44719.788500000002</v>
      </c>
      <c r="H1389" s="7">
        <v>44719.788500000002</v>
      </c>
      <c r="I1389" s="7">
        <v>44719.788500000002</v>
      </c>
      <c r="J1389" s="7">
        <v>44719.788500000002</v>
      </c>
      <c r="K1389" s="7">
        <v>44719.788500000002</v>
      </c>
      <c r="L1389" s="7">
        <v>44719.788500000002</v>
      </c>
      <c r="M1389" s="7">
        <v>44719.788500000002</v>
      </c>
    </row>
    <row r="1390" spans="1:13" x14ac:dyDescent="0.35">
      <c r="A1390" s="5" t="s">
        <v>384</v>
      </c>
      <c r="B1390" s="7">
        <v>38931.281999999999</v>
      </c>
      <c r="C1390" s="7">
        <v>38931.281999999999</v>
      </c>
      <c r="D1390" s="7">
        <v>38931.281999999999</v>
      </c>
      <c r="E1390" s="7">
        <v>38931.281999999999</v>
      </c>
      <c r="F1390" s="7">
        <v>38931.281999999999</v>
      </c>
      <c r="G1390" s="7">
        <v>38931.281999999999</v>
      </c>
      <c r="H1390" s="7">
        <v>38931.281999999999</v>
      </c>
      <c r="I1390" s="7">
        <v>38931.281999999999</v>
      </c>
      <c r="J1390" s="7">
        <v>38931.281999999999</v>
      </c>
      <c r="K1390" s="7">
        <v>38931.281999999999</v>
      </c>
      <c r="L1390" s="7">
        <v>38931.281999999999</v>
      </c>
      <c r="M1390" s="7">
        <v>38931.281999999999</v>
      </c>
    </row>
    <row r="1391" spans="1:13" x14ac:dyDescent="0.35">
      <c r="A1391" s="5" t="s">
        <v>385</v>
      </c>
      <c r="B1391" s="7">
        <v>37371.408100000001</v>
      </c>
      <c r="C1391" s="7">
        <v>37371.408100000001</v>
      </c>
      <c r="D1391" s="7">
        <v>37371.408100000001</v>
      </c>
      <c r="E1391" s="7">
        <v>37371.408100000001</v>
      </c>
      <c r="F1391" s="7">
        <v>37371.408100000001</v>
      </c>
      <c r="G1391" s="7">
        <v>37371.408100000001</v>
      </c>
      <c r="H1391" s="7">
        <v>37371.408100000001</v>
      </c>
      <c r="I1391" s="7">
        <v>37371.408100000001</v>
      </c>
      <c r="J1391" s="7">
        <v>37371.408100000001</v>
      </c>
      <c r="K1391" s="7">
        <v>37371.408100000001</v>
      </c>
      <c r="L1391" s="7">
        <v>37371.408100000001</v>
      </c>
      <c r="M1391" s="7">
        <v>37371.408100000001</v>
      </c>
    </row>
    <row r="1392" spans="1:13" x14ac:dyDescent="0.35">
      <c r="A1392" s="5" t="s">
        <v>386</v>
      </c>
      <c r="B1392" s="7">
        <v>30895.255300000001</v>
      </c>
      <c r="C1392" s="7">
        <v>30895.255300000001</v>
      </c>
      <c r="D1392" s="7">
        <v>30895.255300000001</v>
      </c>
      <c r="E1392" s="7">
        <v>30895.255300000001</v>
      </c>
      <c r="F1392" s="7">
        <v>30895.255300000001</v>
      </c>
      <c r="G1392" s="7">
        <v>30895.255300000001</v>
      </c>
      <c r="H1392" s="7">
        <v>30895.255300000001</v>
      </c>
      <c r="I1392" s="7">
        <v>30895.255300000001</v>
      </c>
      <c r="J1392" s="7">
        <v>30895.255300000001</v>
      </c>
      <c r="K1392" s="7">
        <v>30895.255300000001</v>
      </c>
      <c r="L1392" s="7">
        <v>30895.255300000001</v>
      </c>
      <c r="M1392" s="7">
        <v>30895.255300000001</v>
      </c>
    </row>
    <row r="1393" spans="1:13" x14ac:dyDescent="0.35">
      <c r="A1393" s="5" t="s">
        <v>387</v>
      </c>
      <c r="B1393" s="7">
        <v>36955.78639999999</v>
      </c>
      <c r="C1393" s="7">
        <v>36955.78639999999</v>
      </c>
      <c r="D1393" s="7">
        <v>36955.78639999999</v>
      </c>
      <c r="E1393" s="7">
        <v>36955.78639999999</v>
      </c>
      <c r="F1393" s="7">
        <v>36955.78639999999</v>
      </c>
      <c r="G1393" s="7">
        <v>36955.78639999999</v>
      </c>
      <c r="H1393" s="7">
        <v>36955.78639999999</v>
      </c>
      <c r="I1393" s="7">
        <v>36955.78639999999</v>
      </c>
      <c r="J1393" s="7">
        <v>36955.78639999999</v>
      </c>
      <c r="K1393" s="7">
        <v>36955.78639999999</v>
      </c>
      <c r="L1393" s="7">
        <v>36955.78639999999</v>
      </c>
      <c r="M1393" s="7">
        <v>36955.78639999999</v>
      </c>
    </row>
    <row r="1394" spans="1:13" x14ac:dyDescent="0.35">
      <c r="A1394" s="5"/>
      <c r="B1394" s="7"/>
      <c r="C1394" s="7"/>
      <c r="D1394" s="7"/>
      <c r="E1394" s="7"/>
      <c r="F1394" s="7"/>
      <c r="G1394" s="7"/>
      <c r="H1394" s="7"/>
      <c r="I1394" s="7"/>
      <c r="J1394" s="7"/>
      <c r="K1394" s="7"/>
      <c r="L1394" s="7"/>
      <c r="M1394" s="7"/>
    </row>
    <row r="1395" spans="1:13" x14ac:dyDescent="0.35">
      <c r="A1395" s="5"/>
      <c r="B1395" s="7"/>
      <c r="C1395" s="7"/>
      <c r="D1395" s="7"/>
      <c r="E1395" s="7"/>
      <c r="F1395" s="7"/>
      <c r="G1395" s="7"/>
      <c r="H1395" s="7"/>
      <c r="I1395" s="7"/>
      <c r="J1395" s="7"/>
      <c r="K1395" s="7"/>
      <c r="L1395" s="7"/>
      <c r="M1395" s="7"/>
    </row>
    <row r="1396" spans="1:13" x14ac:dyDescent="0.35">
      <c r="A1396" s="5"/>
      <c r="B1396" s="7"/>
      <c r="C1396" s="7"/>
      <c r="D1396" s="7"/>
      <c r="E1396" s="7"/>
      <c r="F1396" s="7"/>
      <c r="G1396" s="7"/>
      <c r="H1396" s="7"/>
      <c r="I1396" s="7"/>
      <c r="J1396" s="7"/>
      <c r="K1396" s="7"/>
      <c r="L1396" s="7"/>
      <c r="M1396" s="7"/>
    </row>
    <row r="1397" spans="1:13" ht="15" hidden="1" thickBot="1" x14ac:dyDescent="0.4">
      <c r="A1397" s="5"/>
      <c r="B1397" s="7"/>
      <c r="C1397" s="7"/>
      <c r="D1397" s="7"/>
      <c r="E1397" s="7"/>
      <c r="F1397" s="7"/>
      <c r="G1397" s="7"/>
      <c r="H1397" s="7"/>
      <c r="I1397" s="7"/>
      <c r="J1397" s="7"/>
      <c r="K1397" s="7"/>
      <c r="L1397" s="7"/>
      <c r="M1397" s="7"/>
    </row>
    <row r="1398" spans="1:13" ht="33" hidden="1" customHeight="1" thickBot="1" x14ac:dyDescent="0.4">
      <c r="A1398" s="78" t="s">
        <v>261</v>
      </c>
      <c r="B1398" s="79"/>
      <c r="C1398" s="79"/>
      <c r="D1398" s="79"/>
      <c r="E1398" s="79"/>
      <c r="F1398" s="79"/>
      <c r="G1398" s="79"/>
      <c r="H1398" s="79"/>
      <c r="I1398" s="79"/>
      <c r="J1398" s="79"/>
      <c r="K1398" s="79"/>
      <c r="L1398" s="79"/>
      <c r="M1398" s="80"/>
    </row>
    <row r="1399" spans="1:13" ht="15" hidden="1" thickBot="1" x14ac:dyDescent="0.4">
      <c r="A1399" s="9" t="s">
        <v>341</v>
      </c>
      <c r="B1399" s="6">
        <v>44927</v>
      </c>
      <c r="C1399" s="6">
        <v>44958</v>
      </c>
      <c r="D1399" s="6">
        <v>44986</v>
      </c>
      <c r="E1399" s="6">
        <v>45017</v>
      </c>
      <c r="F1399" s="6">
        <v>45047</v>
      </c>
      <c r="G1399" s="6">
        <v>45078</v>
      </c>
      <c r="H1399" s="6">
        <v>45108</v>
      </c>
      <c r="I1399" s="6">
        <v>45139</v>
      </c>
      <c r="J1399" s="6">
        <v>45170</v>
      </c>
      <c r="K1399" s="6">
        <v>45200</v>
      </c>
      <c r="L1399" s="6">
        <v>45231</v>
      </c>
      <c r="M1399" s="6">
        <v>45261</v>
      </c>
    </row>
    <row r="1400" spans="1:13" hidden="1" x14ac:dyDescent="0.35">
      <c r="A1400" s="5" t="s">
        <v>219</v>
      </c>
      <c r="B1400" s="7">
        <v>0</v>
      </c>
      <c r="C1400" s="7">
        <v>0</v>
      </c>
      <c r="D1400" s="7">
        <v>0</v>
      </c>
      <c r="E1400" s="7">
        <v>0</v>
      </c>
      <c r="F1400" s="7">
        <v>0</v>
      </c>
      <c r="G1400" s="7">
        <v>0</v>
      </c>
      <c r="H1400" s="7">
        <v>0</v>
      </c>
      <c r="I1400" s="7">
        <v>0</v>
      </c>
      <c r="J1400" s="7">
        <v>0</v>
      </c>
      <c r="K1400" s="7">
        <v>0</v>
      </c>
      <c r="L1400" s="7">
        <v>0</v>
      </c>
      <c r="M1400" s="7">
        <v>0</v>
      </c>
    </row>
    <row r="1403" spans="1:13" ht="15" hidden="1" thickBot="1" x14ac:dyDescent="0.4"/>
    <row r="1404" spans="1:13" ht="33" hidden="1" customHeight="1" thickBot="1" x14ac:dyDescent="0.4">
      <c r="A1404" s="78" t="s">
        <v>261</v>
      </c>
      <c r="B1404" s="79"/>
      <c r="C1404" s="79"/>
      <c r="D1404" s="79"/>
      <c r="E1404" s="79"/>
      <c r="F1404" s="79"/>
      <c r="G1404" s="79"/>
      <c r="H1404" s="79"/>
      <c r="I1404" s="79"/>
      <c r="J1404" s="79"/>
      <c r="K1404" s="79"/>
      <c r="L1404" s="79"/>
      <c r="M1404" s="80"/>
    </row>
    <row r="1405" spans="1:13" ht="15" hidden="1" thickBot="1" x14ac:dyDescent="0.4">
      <c r="A1405" s="9" t="s">
        <v>341</v>
      </c>
      <c r="B1405" s="6">
        <v>44927</v>
      </c>
      <c r="C1405" s="6">
        <v>44958</v>
      </c>
      <c r="D1405" s="6">
        <v>44986</v>
      </c>
      <c r="E1405" s="6">
        <v>45017</v>
      </c>
      <c r="F1405" s="6">
        <v>45047</v>
      </c>
      <c r="G1405" s="6">
        <v>45078</v>
      </c>
      <c r="H1405" s="6">
        <v>45108</v>
      </c>
      <c r="I1405" s="6">
        <v>45139</v>
      </c>
      <c r="J1405" s="6">
        <v>45170</v>
      </c>
      <c r="K1405" s="6">
        <v>45200</v>
      </c>
      <c r="L1405" s="6">
        <v>45231</v>
      </c>
      <c r="M1405" s="6">
        <v>45261</v>
      </c>
    </row>
    <row r="1406" spans="1:13" hidden="1" x14ac:dyDescent="0.35">
      <c r="A1406" s="5" t="s">
        <v>220</v>
      </c>
    </row>
    <row r="1409" spans="1:13" ht="15" hidden="1" thickBot="1" x14ac:dyDescent="0.4"/>
    <row r="1410" spans="1:13" ht="33" hidden="1" customHeight="1" thickBot="1" x14ac:dyDescent="0.4">
      <c r="A1410" s="78" t="s">
        <v>261</v>
      </c>
      <c r="B1410" s="79"/>
      <c r="C1410" s="79"/>
      <c r="D1410" s="79"/>
      <c r="E1410" s="79"/>
      <c r="F1410" s="79"/>
      <c r="G1410" s="79"/>
      <c r="H1410" s="79"/>
      <c r="I1410" s="79"/>
      <c r="J1410" s="79"/>
      <c r="K1410" s="79"/>
      <c r="L1410" s="79"/>
      <c r="M1410" s="80"/>
    </row>
    <row r="1411" spans="1:13" ht="15" hidden="1" thickBot="1" x14ac:dyDescent="0.4">
      <c r="A1411" s="9" t="s">
        <v>341</v>
      </c>
      <c r="B1411" s="6">
        <v>44927</v>
      </c>
      <c r="C1411" s="6">
        <v>44958</v>
      </c>
      <c r="D1411" s="6">
        <v>44986</v>
      </c>
      <c r="E1411" s="6">
        <v>45017</v>
      </c>
      <c r="F1411" s="6">
        <v>45047</v>
      </c>
      <c r="G1411" s="6">
        <v>45078</v>
      </c>
      <c r="H1411" s="6">
        <v>45108</v>
      </c>
      <c r="I1411" s="6">
        <v>45139</v>
      </c>
      <c r="J1411" s="6">
        <v>45170</v>
      </c>
      <c r="K1411" s="6">
        <v>45200</v>
      </c>
      <c r="L1411" s="6">
        <v>45231</v>
      </c>
      <c r="M1411" s="6">
        <v>45261</v>
      </c>
    </row>
    <row r="1412" spans="1:13" hidden="1" x14ac:dyDescent="0.35">
      <c r="A1412" s="5" t="s">
        <v>221</v>
      </c>
    </row>
    <row r="1415" spans="1:13" ht="15" hidden="1" thickBot="1" x14ac:dyDescent="0.4"/>
    <row r="1416" spans="1:13" ht="33" hidden="1" customHeight="1" thickBot="1" x14ac:dyDescent="0.4">
      <c r="A1416" s="78" t="s">
        <v>261</v>
      </c>
      <c r="B1416" s="79"/>
      <c r="C1416" s="79"/>
      <c r="D1416" s="79"/>
      <c r="E1416" s="79"/>
      <c r="F1416" s="79"/>
      <c r="G1416" s="79"/>
      <c r="H1416" s="79"/>
      <c r="I1416" s="79"/>
      <c r="J1416" s="79"/>
      <c r="K1416" s="79"/>
      <c r="L1416" s="79"/>
      <c r="M1416" s="80"/>
    </row>
    <row r="1417" spans="1:13" ht="15" hidden="1" thickBot="1" x14ac:dyDescent="0.4">
      <c r="A1417" s="9" t="s">
        <v>341</v>
      </c>
      <c r="B1417" s="6">
        <v>44927</v>
      </c>
      <c r="C1417" s="6">
        <v>44958</v>
      </c>
      <c r="D1417" s="6">
        <v>44986</v>
      </c>
      <c r="E1417" s="6">
        <v>45017</v>
      </c>
      <c r="F1417" s="6">
        <v>45047</v>
      </c>
      <c r="G1417" s="6">
        <v>45078</v>
      </c>
      <c r="H1417" s="6">
        <v>45108</v>
      </c>
      <c r="I1417" s="6">
        <v>45139</v>
      </c>
      <c r="J1417" s="6">
        <v>45170</v>
      </c>
      <c r="K1417" s="6">
        <v>45200</v>
      </c>
      <c r="L1417" s="6">
        <v>45231</v>
      </c>
      <c r="M1417" s="6">
        <v>45261</v>
      </c>
    </row>
    <row r="1418" spans="1:13" hidden="1" x14ac:dyDescent="0.35">
      <c r="A1418" s="5" t="s">
        <v>222</v>
      </c>
      <c r="B1418" s="7">
        <v>0</v>
      </c>
      <c r="C1418" s="7">
        <v>0</v>
      </c>
      <c r="D1418" s="7">
        <v>0</v>
      </c>
      <c r="E1418" s="7">
        <v>0</v>
      </c>
      <c r="F1418" s="7">
        <v>0</v>
      </c>
      <c r="G1418" s="7">
        <v>0</v>
      </c>
      <c r="H1418" s="7">
        <v>0</v>
      </c>
      <c r="I1418" s="7">
        <v>0</v>
      </c>
      <c r="J1418" s="7">
        <v>0</v>
      </c>
      <c r="K1418" s="7">
        <v>0</v>
      </c>
      <c r="L1418" s="7">
        <v>0</v>
      </c>
      <c r="M1418" s="7">
        <v>0</v>
      </c>
    </row>
    <row r="1421" spans="1:13" ht="15" hidden="1" thickBot="1" x14ac:dyDescent="0.4"/>
    <row r="1422" spans="1:13" ht="33" hidden="1" customHeight="1" thickBot="1" x14ac:dyDescent="0.4">
      <c r="A1422" s="78" t="s">
        <v>261</v>
      </c>
      <c r="B1422" s="79"/>
      <c r="C1422" s="79"/>
      <c r="D1422" s="79"/>
      <c r="E1422" s="79"/>
      <c r="F1422" s="79"/>
      <c r="G1422" s="79"/>
      <c r="H1422" s="79"/>
      <c r="I1422" s="79"/>
      <c r="J1422" s="79"/>
      <c r="K1422" s="79"/>
      <c r="L1422" s="79"/>
      <c r="M1422" s="80"/>
    </row>
    <row r="1423" spans="1:13" ht="15" hidden="1" thickBot="1" x14ac:dyDescent="0.4">
      <c r="A1423" s="9" t="s">
        <v>342</v>
      </c>
      <c r="B1423" s="6">
        <v>44927</v>
      </c>
      <c r="C1423" s="6">
        <v>44958</v>
      </c>
      <c r="D1423" s="6">
        <v>44986</v>
      </c>
      <c r="E1423" s="6">
        <v>45017</v>
      </c>
      <c r="F1423" s="6">
        <v>45047</v>
      </c>
      <c r="G1423" s="6">
        <v>45078</v>
      </c>
      <c r="H1423" s="6">
        <v>45108</v>
      </c>
      <c r="I1423" s="6">
        <v>45139</v>
      </c>
      <c r="J1423" s="6">
        <v>45170</v>
      </c>
      <c r="K1423" s="6">
        <v>45200</v>
      </c>
      <c r="L1423" s="6">
        <v>45231</v>
      </c>
      <c r="M1423" s="6">
        <v>45261</v>
      </c>
    </row>
    <row r="1424" spans="1:13" hidden="1" x14ac:dyDescent="0.35">
      <c r="A1424" s="5" t="s">
        <v>224</v>
      </c>
      <c r="B1424" s="7">
        <v>0</v>
      </c>
      <c r="C1424" s="7">
        <v>0</v>
      </c>
      <c r="D1424" s="7">
        <v>0</v>
      </c>
      <c r="E1424" s="7">
        <v>0</v>
      </c>
      <c r="F1424" s="7">
        <v>0</v>
      </c>
      <c r="G1424" s="7">
        <v>0</v>
      </c>
      <c r="H1424" s="7">
        <v>0</v>
      </c>
      <c r="I1424" s="7">
        <v>0</v>
      </c>
      <c r="J1424" s="7">
        <v>0</v>
      </c>
      <c r="K1424" s="7">
        <v>0</v>
      </c>
      <c r="L1424" s="7">
        <v>0</v>
      </c>
      <c r="M1424" s="7">
        <v>0</v>
      </c>
    </row>
    <row r="1427" spans="1:13" ht="15" hidden="1" thickBot="1" x14ac:dyDescent="0.4"/>
    <row r="1428" spans="1:13" ht="33" hidden="1" customHeight="1" thickBot="1" x14ac:dyDescent="0.4">
      <c r="A1428" s="78" t="s">
        <v>261</v>
      </c>
      <c r="B1428" s="79"/>
      <c r="C1428" s="79"/>
      <c r="D1428" s="79"/>
      <c r="E1428" s="79"/>
      <c r="F1428" s="79"/>
      <c r="G1428" s="79"/>
      <c r="H1428" s="79"/>
      <c r="I1428" s="79"/>
      <c r="J1428" s="79"/>
      <c r="K1428" s="79"/>
      <c r="L1428" s="79"/>
      <c r="M1428" s="80"/>
    </row>
    <row r="1429" spans="1:13" ht="15" hidden="1" thickBot="1" x14ac:dyDescent="0.4">
      <c r="A1429" s="9" t="s">
        <v>342</v>
      </c>
      <c r="B1429" s="6">
        <v>44927</v>
      </c>
      <c r="C1429" s="6">
        <v>44958</v>
      </c>
      <c r="D1429" s="6">
        <v>44986</v>
      </c>
      <c r="E1429" s="6">
        <v>45017</v>
      </c>
      <c r="F1429" s="6">
        <v>45047</v>
      </c>
      <c r="G1429" s="6">
        <v>45078</v>
      </c>
      <c r="H1429" s="6">
        <v>45108</v>
      </c>
      <c r="I1429" s="6">
        <v>45139</v>
      </c>
      <c r="J1429" s="6">
        <v>45170</v>
      </c>
      <c r="K1429" s="6">
        <v>45200</v>
      </c>
      <c r="L1429" s="6">
        <v>45231</v>
      </c>
      <c r="M1429" s="6">
        <v>45261</v>
      </c>
    </row>
    <row r="1430" spans="1:13" hidden="1" x14ac:dyDescent="0.35">
      <c r="A1430" s="5" t="s">
        <v>225</v>
      </c>
      <c r="B1430" s="7">
        <v>0</v>
      </c>
      <c r="C1430" s="7">
        <v>0</v>
      </c>
      <c r="D1430" s="7">
        <v>0</v>
      </c>
      <c r="E1430" s="7">
        <v>0</v>
      </c>
      <c r="F1430" s="7">
        <v>0</v>
      </c>
      <c r="G1430" s="7">
        <v>0</v>
      </c>
      <c r="H1430" s="7">
        <v>0</v>
      </c>
      <c r="I1430" s="7">
        <v>0</v>
      </c>
      <c r="J1430" s="7">
        <v>0</v>
      </c>
      <c r="K1430" s="7">
        <v>0</v>
      </c>
      <c r="L1430" s="7">
        <v>0</v>
      </c>
      <c r="M1430" s="7">
        <v>0</v>
      </c>
    </row>
    <row r="1431" spans="1:13" hidden="1" x14ac:dyDescent="0.35">
      <c r="A1431" t="s">
        <v>391</v>
      </c>
      <c r="B1431" s="7"/>
      <c r="C1431" s="7"/>
      <c r="D1431" s="7"/>
      <c r="E1431" s="7"/>
      <c r="F1431" s="7"/>
      <c r="G1431" s="7"/>
      <c r="H1431" s="7"/>
      <c r="I1431" s="7"/>
      <c r="J1431" s="7"/>
      <c r="K1431" s="7"/>
      <c r="L1431" s="7"/>
      <c r="M1431" s="7"/>
    </row>
    <row r="1432" spans="1:13" hidden="1" x14ac:dyDescent="0.35">
      <c r="A1432" t="s">
        <v>362</v>
      </c>
      <c r="B1432" s="7"/>
      <c r="C1432" s="7"/>
      <c r="D1432" s="7"/>
      <c r="E1432" s="7"/>
      <c r="F1432" s="7"/>
      <c r="G1432" s="7"/>
      <c r="H1432" s="7"/>
      <c r="I1432" s="7"/>
      <c r="J1432" s="7"/>
      <c r="K1432" s="7"/>
      <c r="L1432" s="7"/>
      <c r="M1432" s="7"/>
    </row>
    <row r="1433" spans="1:13" ht="15" hidden="1" thickBot="1" x14ac:dyDescent="0.4"/>
    <row r="1434" spans="1:13" ht="33" hidden="1" customHeight="1" thickBot="1" x14ac:dyDescent="0.4">
      <c r="A1434" s="78" t="s">
        <v>261</v>
      </c>
      <c r="B1434" s="79"/>
      <c r="C1434" s="79"/>
      <c r="D1434" s="79"/>
      <c r="E1434" s="79"/>
      <c r="F1434" s="79"/>
      <c r="G1434" s="79"/>
      <c r="H1434" s="79"/>
      <c r="I1434" s="79"/>
      <c r="J1434" s="79"/>
      <c r="K1434" s="79"/>
      <c r="L1434" s="79"/>
      <c r="M1434" s="80"/>
    </row>
    <row r="1435" spans="1:13" ht="15" hidden="1" thickBot="1" x14ac:dyDescent="0.4">
      <c r="A1435" s="9" t="s">
        <v>342</v>
      </c>
      <c r="B1435" s="6">
        <v>44927</v>
      </c>
      <c r="C1435" s="6">
        <v>44958</v>
      </c>
      <c r="D1435" s="6">
        <v>44986</v>
      </c>
      <c r="E1435" s="6">
        <v>45017</v>
      </c>
      <c r="F1435" s="6">
        <v>45047</v>
      </c>
      <c r="G1435" s="6">
        <v>45078</v>
      </c>
      <c r="H1435" s="6">
        <v>45108</v>
      </c>
      <c r="I1435" s="6">
        <v>45139</v>
      </c>
      <c r="J1435" s="6">
        <v>45170</v>
      </c>
      <c r="K1435" s="6">
        <v>45200</v>
      </c>
      <c r="L1435" s="6">
        <v>45231</v>
      </c>
      <c r="M1435" s="6">
        <v>45261</v>
      </c>
    </row>
    <row r="1436" spans="1:13" hidden="1" x14ac:dyDescent="0.35">
      <c r="A1436" s="5" t="s">
        <v>226</v>
      </c>
      <c r="B1436" s="7">
        <v>0</v>
      </c>
      <c r="C1436" s="7">
        <v>0</v>
      </c>
      <c r="D1436" s="7">
        <v>0</v>
      </c>
      <c r="E1436" s="7">
        <v>0</v>
      </c>
      <c r="F1436" s="7">
        <v>0</v>
      </c>
      <c r="G1436" s="7">
        <v>0</v>
      </c>
      <c r="H1436" s="7">
        <v>0</v>
      </c>
      <c r="I1436" s="7">
        <v>0</v>
      </c>
      <c r="J1436" s="7">
        <v>0</v>
      </c>
      <c r="K1436" s="7">
        <v>0</v>
      </c>
      <c r="L1436" s="7">
        <v>0</v>
      </c>
      <c r="M1436" s="7">
        <v>0</v>
      </c>
    </row>
    <row r="1437" spans="1:13" hidden="1" x14ac:dyDescent="0.35">
      <c r="A1437" t="s">
        <v>392</v>
      </c>
      <c r="B1437" s="7"/>
      <c r="C1437" s="7"/>
      <c r="D1437" s="7"/>
      <c r="E1437" s="7"/>
      <c r="F1437" s="7"/>
    </row>
    <row r="1438" spans="1:13" hidden="1" x14ac:dyDescent="0.35">
      <c r="A1438" t="s">
        <v>393</v>
      </c>
      <c r="D1438" s="7"/>
      <c r="J1438" s="7"/>
    </row>
    <row r="1439" spans="1:13" ht="15" thickBot="1" x14ac:dyDescent="0.4">
      <c r="E1439" s="19"/>
    </row>
    <row r="1440" spans="1:13" ht="33" customHeight="1" thickBot="1" x14ac:dyDescent="0.4">
      <c r="A1440" s="78" t="s">
        <v>261</v>
      </c>
      <c r="B1440" s="79"/>
      <c r="C1440" s="79"/>
      <c r="D1440" s="79"/>
      <c r="E1440" s="79"/>
      <c r="F1440" s="79"/>
      <c r="G1440" s="79"/>
      <c r="H1440" s="79"/>
      <c r="I1440" s="79"/>
      <c r="J1440" s="79"/>
      <c r="K1440" s="79"/>
      <c r="L1440" s="79"/>
      <c r="M1440" s="80"/>
    </row>
    <row r="1441" spans="1:13" ht="15" thickBot="1" x14ac:dyDescent="0.4">
      <c r="A1441" s="9" t="s">
        <v>342</v>
      </c>
      <c r="B1441" s="6">
        <v>44927</v>
      </c>
      <c r="C1441" s="6">
        <v>44958</v>
      </c>
      <c r="D1441" s="6">
        <v>44986</v>
      </c>
      <c r="E1441" s="6">
        <v>45017</v>
      </c>
      <c r="F1441" s="6">
        <v>45047</v>
      </c>
      <c r="G1441" s="6">
        <v>45078</v>
      </c>
      <c r="H1441" s="6">
        <v>45108</v>
      </c>
      <c r="I1441" s="6">
        <v>45139</v>
      </c>
      <c r="J1441" s="6">
        <v>45170</v>
      </c>
      <c r="K1441" s="6">
        <v>45200</v>
      </c>
      <c r="L1441" s="6">
        <v>45231</v>
      </c>
      <c r="M1441" s="6">
        <v>45261</v>
      </c>
    </row>
    <row r="1442" spans="1:13" x14ac:dyDescent="0.35">
      <c r="A1442" s="21" t="s">
        <v>227</v>
      </c>
      <c r="B1442" s="13">
        <f>SUM(B1443:B1455)</f>
        <v>1224021.9166666667</v>
      </c>
      <c r="C1442" s="13">
        <f t="shared" ref="C1442:M1442" si="26">SUM(C1443:C1455)</f>
        <v>1224021.9166666667</v>
      </c>
      <c r="D1442" s="13">
        <f t="shared" si="26"/>
        <v>1224021.9166666667</v>
      </c>
      <c r="E1442" s="13">
        <f t="shared" si="26"/>
        <v>1224021.9166666667</v>
      </c>
      <c r="F1442" s="13">
        <f t="shared" si="26"/>
        <v>1224021.9166666667</v>
      </c>
      <c r="G1442" s="13">
        <f t="shared" si="26"/>
        <v>1224021.9166666667</v>
      </c>
      <c r="H1442" s="13">
        <f t="shared" si="26"/>
        <v>1224021.9166666667</v>
      </c>
      <c r="I1442" s="13">
        <f t="shared" si="26"/>
        <v>1224021.9166666667</v>
      </c>
      <c r="J1442" s="13">
        <f t="shared" si="26"/>
        <v>1224021.9166666667</v>
      </c>
      <c r="K1442" s="13">
        <f t="shared" si="26"/>
        <v>1224021.9166666667</v>
      </c>
      <c r="L1442" s="13">
        <f t="shared" si="26"/>
        <v>1224021.9166666667</v>
      </c>
      <c r="M1442" s="13">
        <f t="shared" si="26"/>
        <v>1224021.9166666667</v>
      </c>
    </row>
    <row r="1443" spans="1:13" x14ac:dyDescent="0.35">
      <c r="A1443" t="s">
        <v>394</v>
      </c>
      <c r="B1443" s="7">
        <v>104911.08333333333</v>
      </c>
      <c r="C1443" s="7">
        <v>104911.08333333333</v>
      </c>
      <c r="D1443" s="7">
        <v>104911.08333333333</v>
      </c>
      <c r="E1443" s="7">
        <v>104911.08333333333</v>
      </c>
      <c r="F1443" s="7">
        <v>104911.08333333333</v>
      </c>
      <c r="G1443" s="7">
        <v>104911.08333333333</v>
      </c>
      <c r="H1443" s="7">
        <v>104911.08333333333</v>
      </c>
      <c r="I1443" s="7">
        <v>104911.08333333333</v>
      </c>
      <c r="J1443" s="7">
        <v>104911.08333333333</v>
      </c>
      <c r="K1443" s="7">
        <v>104911.08333333333</v>
      </c>
      <c r="L1443" s="7">
        <v>104911.08333333333</v>
      </c>
      <c r="M1443" s="7">
        <v>104911.08333333333</v>
      </c>
    </row>
    <row r="1444" spans="1:13" x14ac:dyDescent="0.35">
      <c r="A1444" t="s">
        <v>395</v>
      </c>
      <c r="B1444" s="7">
        <v>35000</v>
      </c>
      <c r="C1444" s="7">
        <v>35000</v>
      </c>
      <c r="D1444" s="7">
        <v>35000</v>
      </c>
      <c r="E1444" s="7">
        <v>35000</v>
      </c>
      <c r="F1444" s="7">
        <v>35000</v>
      </c>
      <c r="G1444" s="7">
        <v>35000</v>
      </c>
      <c r="H1444" s="7">
        <v>35000</v>
      </c>
      <c r="I1444" s="7">
        <v>35000</v>
      </c>
      <c r="J1444" s="7">
        <v>35000</v>
      </c>
      <c r="K1444" s="7">
        <v>35000</v>
      </c>
      <c r="L1444" s="7">
        <v>35000</v>
      </c>
      <c r="M1444" s="7">
        <v>35000</v>
      </c>
    </row>
    <row r="1445" spans="1:13" x14ac:dyDescent="0.35">
      <c r="A1445" t="s">
        <v>396</v>
      </c>
      <c r="B1445" s="7">
        <v>104911.08333333333</v>
      </c>
      <c r="C1445" s="7">
        <v>104911.08333333333</v>
      </c>
      <c r="D1445" s="7">
        <v>104911.08333333333</v>
      </c>
      <c r="E1445" s="7">
        <v>104911.08333333333</v>
      </c>
      <c r="F1445" s="7">
        <v>104911.08333333333</v>
      </c>
      <c r="G1445" s="7">
        <v>104911.08333333333</v>
      </c>
      <c r="H1445" s="7">
        <v>104911.08333333333</v>
      </c>
      <c r="I1445" s="7">
        <v>104911.08333333333</v>
      </c>
      <c r="J1445" s="7">
        <v>104911.08333333333</v>
      </c>
      <c r="K1445" s="7">
        <v>104911.08333333333</v>
      </c>
      <c r="L1445" s="7">
        <v>104911.08333333333</v>
      </c>
      <c r="M1445" s="7">
        <v>104911.08333333333</v>
      </c>
    </row>
    <row r="1446" spans="1:13" x14ac:dyDescent="0.35">
      <c r="A1446" t="s">
        <v>397</v>
      </c>
      <c r="B1446" s="7">
        <v>104911.08333333333</v>
      </c>
      <c r="C1446" s="7">
        <v>104911.08333333333</v>
      </c>
      <c r="D1446" s="7">
        <v>104911.08333333333</v>
      </c>
      <c r="E1446" s="7">
        <v>104911.08333333333</v>
      </c>
      <c r="F1446" s="7">
        <v>104911.08333333333</v>
      </c>
      <c r="G1446" s="7">
        <v>104911.08333333333</v>
      </c>
      <c r="H1446" s="7">
        <v>104911.08333333333</v>
      </c>
      <c r="I1446" s="7">
        <v>104911.08333333333</v>
      </c>
      <c r="J1446" s="7">
        <v>104911.08333333333</v>
      </c>
      <c r="K1446" s="7">
        <v>104911.08333333333</v>
      </c>
      <c r="L1446" s="7">
        <v>104911.08333333333</v>
      </c>
      <c r="M1446" s="7">
        <v>104911.08333333333</v>
      </c>
    </row>
    <row r="1447" spans="1:13" x14ac:dyDescent="0.35">
      <c r="A1447" t="s">
        <v>398</v>
      </c>
      <c r="B1447" s="7">
        <v>104911.08333333333</v>
      </c>
      <c r="C1447" s="7">
        <v>104911.08333333333</v>
      </c>
      <c r="D1447" s="7">
        <v>104911.08333333333</v>
      </c>
      <c r="E1447" s="7">
        <v>104911.08333333333</v>
      </c>
      <c r="F1447" s="7">
        <v>104911.08333333333</v>
      </c>
      <c r="G1447" s="7">
        <v>104911.08333333333</v>
      </c>
      <c r="H1447" s="7">
        <v>104911.08333333333</v>
      </c>
      <c r="I1447" s="7">
        <v>104911.08333333333</v>
      </c>
      <c r="J1447" s="7">
        <v>104911.08333333333</v>
      </c>
      <c r="K1447" s="7">
        <v>104911.08333333333</v>
      </c>
      <c r="L1447" s="7">
        <v>104911.08333333333</v>
      </c>
      <c r="M1447" s="7">
        <v>104911.08333333333</v>
      </c>
    </row>
    <row r="1448" spans="1:13" x14ac:dyDescent="0.35">
      <c r="A1448" t="s">
        <v>399</v>
      </c>
      <c r="B1448" s="7">
        <v>104911.08333333333</v>
      </c>
      <c r="C1448" s="7">
        <v>104911.08333333333</v>
      </c>
      <c r="D1448" s="7">
        <v>104911.08333333333</v>
      </c>
      <c r="E1448" s="7">
        <v>104911.08333333333</v>
      </c>
      <c r="F1448" s="7">
        <v>104911.08333333333</v>
      </c>
      <c r="G1448" s="7">
        <v>104911.08333333333</v>
      </c>
      <c r="H1448" s="7">
        <v>104911.08333333333</v>
      </c>
      <c r="I1448" s="7">
        <v>104911.08333333333</v>
      </c>
      <c r="J1448" s="7">
        <v>104911.08333333333</v>
      </c>
      <c r="K1448" s="7">
        <v>104911.08333333333</v>
      </c>
      <c r="L1448" s="7">
        <v>104911.08333333333</v>
      </c>
      <c r="M1448" s="7">
        <v>104911.08333333333</v>
      </c>
    </row>
    <row r="1449" spans="1:13" x14ac:dyDescent="0.35">
      <c r="A1449" t="s">
        <v>400</v>
      </c>
      <c r="B1449" s="7">
        <v>104911.08333333333</v>
      </c>
      <c r="C1449" s="7">
        <v>104911.08333333333</v>
      </c>
      <c r="D1449" s="7">
        <v>104911.08333333333</v>
      </c>
      <c r="E1449" s="7">
        <v>104911.08333333333</v>
      </c>
      <c r="F1449" s="7">
        <v>104911.08333333333</v>
      </c>
      <c r="G1449" s="7">
        <v>104911.08333333333</v>
      </c>
      <c r="H1449" s="7">
        <v>104911.08333333333</v>
      </c>
      <c r="I1449" s="7">
        <v>104911.08333333333</v>
      </c>
      <c r="J1449" s="7">
        <v>104911.08333333333</v>
      </c>
      <c r="K1449" s="7">
        <v>104911.08333333333</v>
      </c>
      <c r="L1449" s="7">
        <v>104911.08333333333</v>
      </c>
      <c r="M1449" s="7">
        <v>104911.08333333333</v>
      </c>
    </row>
    <row r="1450" spans="1:13" x14ac:dyDescent="0.35">
      <c r="A1450" t="s">
        <v>401</v>
      </c>
      <c r="B1450" s="7">
        <v>104911.08333333333</v>
      </c>
      <c r="C1450" s="7">
        <v>104911.08333333333</v>
      </c>
      <c r="D1450" s="7">
        <v>104911.08333333333</v>
      </c>
      <c r="E1450" s="7">
        <v>104911.08333333333</v>
      </c>
      <c r="F1450" s="7">
        <v>104911.08333333333</v>
      </c>
      <c r="G1450" s="7">
        <v>104911.08333333333</v>
      </c>
      <c r="H1450" s="7">
        <v>104911.08333333333</v>
      </c>
      <c r="I1450" s="7">
        <v>104911.08333333333</v>
      </c>
      <c r="J1450" s="7">
        <v>104911.08333333333</v>
      </c>
      <c r="K1450" s="7">
        <v>104911.08333333333</v>
      </c>
      <c r="L1450" s="7">
        <v>104911.08333333333</v>
      </c>
      <c r="M1450" s="7">
        <v>104911.08333333333</v>
      </c>
    </row>
    <row r="1451" spans="1:13" x14ac:dyDescent="0.35">
      <c r="A1451" t="s">
        <v>402</v>
      </c>
      <c r="B1451" s="7">
        <v>35000</v>
      </c>
      <c r="C1451" s="7">
        <v>35000</v>
      </c>
      <c r="D1451" s="7">
        <v>35000</v>
      </c>
      <c r="E1451" s="7">
        <v>35000</v>
      </c>
      <c r="F1451" s="7">
        <v>35000</v>
      </c>
      <c r="G1451" s="7">
        <v>35000</v>
      </c>
      <c r="H1451" s="7">
        <v>35000</v>
      </c>
      <c r="I1451" s="7">
        <v>35000</v>
      </c>
      <c r="J1451" s="7">
        <v>35000</v>
      </c>
      <c r="K1451" s="7">
        <v>35000</v>
      </c>
      <c r="L1451" s="7">
        <v>35000</v>
      </c>
      <c r="M1451" s="7">
        <v>35000</v>
      </c>
    </row>
    <row r="1452" spans="1:13" x14ac:dyDescent="0.35">
      <c r="A1452" t="s">
        <v>403</v>
      </c>
      <c r="B1452" s="7">
        <v>104911.08333333333</v>
      </c>
      <c r="C1452" s="7">
        <v>104911.08333333333</v>
      </c>
      <c r="D1452" s="7">
        <v>104911.08333333333</v>
      </c>
      <c r="E1452" s="7">
        <v>104911.08333333333</v>
      </c>
      <c r="F1452" s="7">
        <v>104911.08333333333</v>
      </c>
      <c r="G1452" s="7">
        <v>104911.08333333333</v>
      </c>
      <c r="H1452" s="7">
        <v>104911.08333333333</v>
      </c>
      <c r="I1452" s="7">
        <v>104911.08333333333</v>
      </c>
      <c r="J1452" s="7">
        <v>104911.08333333333</v>
      </c>
      <c r="K1452" s="7">
        <v>104911.08333333333</v>
      </c>
      <c r="L1452" s="7">
        <v>104911.08333333333</v>
      </c>
      <c r="M1452" s="7">
        <v>104911.08333333333</v>
      </c>
    </row>
    <row r="1453" spans="1:13" x14ac:dyDescent="0.35">
      <c r="A1453" t="s">
        <v>404</v>
      </c>
      <c r="B1453" s="7">
        <v>104911.08333333333</v>
      </c>
      <c r="C1453" s="7">
        <v>104911.08333333333</v>
      </c>
      <c r="D1453" s="7">
        <v>104911.08333333333</v>
      </c>
      <c r="E1453" s="7">
        <v>104911.08333333333</v>
      </c>
      <c r="F1453" s="7">
        <v>104911.08333333333</v>
      </c>
      <c r="G1453" s="7">
        <v>104911.08333333333</v>
      </c>
      <c r="H1453" s="7">
        <v>104911.08333333333</v>
      </c>
      <c r="I1453" s="7">
        <v>104911.08333333333</v>
      </c>
      <c r="J1453" s="7">
        <v>104911.08333333333</v>
      </c>
      <c r="K1453" s="7">
        <v>104911.08333333333</v>
      </c>
      <c r="L1453" s="7">
        <v>104911.08333333333</v>
      </c>
      <c r="M1453" s="7">
        <v>104911.08333333333</v>
      </c>
    </row>
    <row r="1454" spans="1:13" x14ac:dyDescent="0.35">
      <c r="A1454" t="s">
        <v>405</v>
      </c>
      <c r="B1454" s="7">
        <v>104911.08333333333</v>
      </c>
      <c r="C1454" s="7">
        <v>104911.08333333333</v>
      </c>
      <c r="D1454" s="7">
        <v>104911.08333333333</v>
      </c>
      <c r="E1454" s="7">
        <v>104911.08333333333</v>
      </c>
      <c r="F1454" s="7">
        <v>104911.08333333333</v>
      </c>
      <c r="G1454" s="7">
        <v>104911.08333333333</v>
      </c>
      <c r="H1454" s="7">
        <v>104911.08333333333</v>
      </c>
      <c r="I1454" s="7">
        <v>104911.08333333333</v>
      </c>
      <c r="J1454" s="7">
        <v>104911.08333333333</v>
      </c>
      <c r="K1454" s="7">
        <v>104911.08333333333</v>
      </c>
      <c r="L1454" s="7">
        <v>104911.08333333333</v>
      </c>
      <c r="M1454" s="7">
        <v>104911.08333333333</v>
      </c>
    </row>
    <row r="1455" spans="1:13" x14ac:dyDescent="0.35">
      <c r="A1455" t="s">
        <v>406</v>
      </c>
      <c r="B1455" s="7">
        <v>104911.08333333333</v>
      </c>
      <c r="C1455" s="7">
        <v>104911.08333333333</v>
      </c>
      <c r="D1455" s="7">
        <v>104911.08333333333</v>
      </c>
      <c r="E1455" s="7">
        <v>104911.08333333333</v>
      </c>
      <c r="F1455" s="7">
        <v>104911.08333333333</v>
      </c>
      <c r="G1455" s="7">
        <v>104911.08333333333</v>
      </c>
      <c r="H1455" s="7">
        <v>104911.08333333333</v>
      </c>
      <c r="I1455" s="7">
        <v>104911.08333333333</v>
      </c>
      <c r="J1455" s="7">
        <v>104911.08333333333</v>
      </c>
      <c r="K1455" s="7">
        <v>104911.08333333333</v>
      </c>
      <c r="L1455" s="7">
        <v>104911.08333333333</v>
      </c>
      <c r="M1455" s="7">
        <v>104911.08333333333</v>
      </c>
    </row>
    <row r="1456" spans="1:13" x14ac:dyDescent="0.35">
      <c r="B1456" s="7"/>
      <c r="C1456" s="7"/>
      <c r="D1456" s="7"/>
      <c r="E1456" s="7"/>
      <c r="F1456" s="7"/>
      <c r="G1456" s="7"/>
      <c r="H1456" s="7"/>
      <c r="I1456" s="7"/>
      <c r="J1456" s="7"/>
      <c r="K1456" s="7"/>
      <c r="L1456" s="7"/>
      <c r="M1456" s="7"/>
    </row>
    <row r="1457" spans="1:13" x14ac:dyDescent="0.35">
      <c r="B1457" s="7"/>
      <c r="C1457" s="7"/>
      <c r="D1457" s="7"/>
      <c r="E1457" s="7"/>
      <c r="F1457" s="7"/>
      <c r="G1457" s="7"/>
      <c r="H1457" s="7"/>
      <c r="I1457" s="7"/>
      <c r="J1457" s="7"/>
      <c r="K1457" s="7"/>
      <c r="L1457" s="7"/>
      <c r="M1457" s="7"/>
    </row>
    <row r="1458" spans="1:13" ht="15" hidden="1" thickBot="1" x14ac:dyDescent="0.4">
      <c r="B1458" s="7"/>
      <c r="C1458" s="7"/>
      <c r="D1458" s="7"/>
      <c r="E1458" s="7"/>
      <c r="F1458" s="7"/>
      <c r="G1458" s="7"/>
      <c r="H1458" s="7"/>
      <c r="I1458" s="7"/>
      <c r="J1458" s="7"/>
      <c r="K1458" s="7"/>
      <c r="L1458" s="7"/>
      <c r="M1458" s="7"/>
    </row>
    <row r="1459" spans="1:13" ht="33" hidden="1" customHeight="1" thickBot="1" x14ac:dyDescent="0.4">
      <c r="A1459" s="78" t="s">
        <v>261</v>
      </c>
      <c r="B1459" s="79"/>
      <c r="C1459" s="79"/>
      <c r="D1459" s="79"/>
      <c r="E1459" s="79"/>
      <c r="F1459" s="79"/>
      <c r="G1459" s="79"/>
      <c r="H1459" s="79"/>
      <c r="I1459" s="79"/>
      <c r="J1459" s="79"/>
      <c r="K1459" s="79"/>
      <c r="L1459" s="79"/>
      <c r="M1459" s="80"/>
    </row>
    <row r="1460" spans="1:13" ht="15" hidden="1" thickBot="1" x14ac:dyDescent="0.4">
      <c r="A1460" s="9" t="s">
        <v>342</v>
      </c>
      <c r="B1460" s="6">
        <v>44927</v>
      </c>
      <c r="C1460" s="6">
        <v>44958</v>
      </c>
      <c r="D1460" s="6">
        <v>44986</v>
      </c>
      <c r="E1460" s="6">
        <v>45017</v>
      </c>
      <c r="F1460" s="6">
        <v>45047</v>
      </c>
      <c r="G1460" s="6">
        <v>45078</v>
      </c>
      <c r="H1460" s="6">
        <v>45108</v>
      </c>
      <c r="I1460" s="6">
        <v>45139</v>
      </c>
      <c r="J1460" s="6">
        <v>45170</v>
      </c>
      <c r="K1460" s="6">
        <v>45200</v>
      </c>
      <c r="L1460" s="6">
        <v>45231</v>
      </c>
      <c r="M1460" s="6">
        <v>45261</v>
      </c>
    </row>
    <row r="1461" spans="1:13" hidden="1" x14ac:dyDescent="0.35">
      <c r="A1461" s="5" t="s">
        <v>228</v>
      </c>
      <c r="B1461" s="7">
        <v>0</v>
      </c>
      <c r="C1461" s="7">
        <v>0</v>
      </c>
      <c r="D1461" s="7">
        <v>0</v>
      </c>
      <c r="E1461" s="7">
        <v>0</v>
      </c>
      <c r="F1461" s="7">
        <v>0</v>
      </c>
      <c r="G1461" s="7">
        <v>0</v>
      </c>
      <c r="H1461" s="7">
        <v>0</v>
      </c>
      <c r="I1461" s="7">
        <v>0</v>
      </c>
      <c r="J1461" s="7">
        <v>0</v>
      </c>
      <c r="K1461" s="7">
        <v>0</v>
      </c>
      <c r="L1461" s="7">
        <v>0</v>
      </c>
      <c r="M1461" s="7">
        <v>0</v>
      </c>
    </row>
    <row r="1464" spans="1:13" ht="15" hidden="1" thickBot="1" x14ac:dyDescent="0.4"/>
    <row r="1465" spans="1:13" ht="33" hidden="1" customHeight="1" thickBot="1" x14ac:dyDescent="0.4">
      <c r="A1465" s="78" t="s">
        <v>343</v>
      </c>
      <c r="B1465" s="79"/>
      <c r="C1465" s="79"/>
      <c r="D1465" s="79"/>
      <c r="E1465" s="79"/>
      <c r="F1465" s="79"/>
      <c r="G1465" s="79"/>
      <c r="H1465" s="79"/>
      <c r="I1465" s="79"/>
      <c r="J1465" s="79"/>
      <c r="K1465" s="79"/>
      <c r="L1465" s="79"/>
      <c r="M1465" s="80"/>
    </row>
    <row r="1466" spans="1:13" ht="15" hidden="1" thickBot="1" x14ac:dyDescent="0.4">
      <c r="A1466" s="9" t="s">
        <v>342</v>
      </c>
      <c r="B1466" s="6">
        <v>44927</v>
      </c>
      <c r="C1466" s="6">
        <v>44958</v>
      </c>
      <c r="D1466" s="6">
        <v>44986</v>
      </c>
      <c r="E1466" s="6">
        <v>45017</v>
      </c>
      <c r="F1466" s="6">
        <v>45047</v>
      </c>
      <c r="G1466" s="6">
        <v>45078</v>
      </c>
      <c r="H1466" s="6">
        <v>45108</v>
      </c>
      <c r="I1466" s="6">
        <v>45139</v>
      </c>
      <c r="J1466" s="6">
        <v>45170</v>
      </c>
      <c r="K1466" s="6">
        <v>45200</v>
      </c>
      <c r="L1466" s="6">
        <v>45231</v>
      </c>
      <c r="M1466" s="6">
        <v>45261</v>
      </c>
    </row>
    <row r="1467" spans="1:13" hidden="1" x14ac:dyDescent="0.35">
      <c r="A1467" s="5" t="s">
        <v>229</v>
      </c>
      <c r="B1467" s="15">
        <v>0</v>
      </c>
      <c r="C1467" s="15">
        <v>0</v>
      </c>
      <c r="D1467" s="15">
        <v>0</v>
      </c>
      <c r="E1467" s="15">
        <v>0</v>
      </c>
      <c r="F1467" s="15">
        <v>0</v>
      </c>
      <c r="G1467" s="15">
        <v>0</v>
      </c>
      <c r="H1467" s="15">
        <v>0</v>
      </c>
      <c r="I1467" s="15">
        <v>0</v>
      </c>
      <c r="J1467" s="15">
        <v>0</v>
      </c>
      <c r="K1467" s="15">
        <v>0</v>
      </c>
      <c r="L1467" s="15">
        <v>0</v>
      </c>
      <c r="M1467" s="15">
        <v>0</v>
      </c>
    </row>
    <row r="1468" spans="1:13" hidden="1" x14ac:dyDescent="0.35">
      <c r="A1468" t="s">
        <v>344</v>
      </c>
      <c r="B1468" s="7"/>
      <c r="C1468" s="7"/>
      <c r="D1468" s="7"/>
      <c r="E1468" s="7"/>
      <c r="F1468" s="7"/>
      <c r="G1468" s="7"/>
      <c r="H1468" s="7"/>
      <c r="I1468" s="7"/>
      <c r="J1468" s="7"/>
      <c r="K1468" s="7"/>
      <c r="L1468" s="7"/>
      <c r="M1468" s="7"/>
    </row>
    <row r="1469" spans="1:13" hidden="1" x14ac:dyDescent="0.35">
      <c r="A1469" t="s">
        <v>345</v>
      </c>
    </row>
    <row r="1470" spans="1:13" ht="15" hidden="1" thickBot="1" x14ac:dyDescent="0.4"/>
    <row r="1471" spans="1:13" ht="33" hidden="1" customHeight="1" thickBot="1" x14ac:dyDescent="0.4">
      <c r="A1471" s="78" t="s">
        <v>261</v>
      </c>
      <c r="B1471" s="79"/>
      <c r="C1471" s="79"/>
      <c r="D1471" s="79"/>
      <c r="E1471" s="79"/>
      <c r="F1471" s="79"/>
      <c r="G1471" s="79"/>
      <c r="H1471" s="79"/>
      <c r="I1471" s="79"/>
      <c r="J1471" s="79"/>
      <c r="K1471" s="79"/>
      <c r="L1471" s="79"/>
      <c r="M1471" s="80"/>
    </row>
    <row r="1472" spans="1:13" ht="15" hidden="1" thickBot="1" x14ac:dyDescent="0.4">
      <c r="A1472" s="9" t="s">
        <v>276</v>
      </c>
      <c r="B1472" s="6">
        <v>44927</v>
      </c>
      <c r="C1472" s="6">
        <v>44958</v>
      </c>
      <c r="D1472" s="6">
        <v>44986</v>
      </c>
      <c r="E1472" s="6">
        <v>45017</v>
      </c>
      <c r="F1472" s="6">
        <v>45047</v>
      </c>
      <c r="G1472" s="6">
        <v>45078</v>
      </c>
      <c r="H1472" s="6">
        <v>45108</v>
      </c>
      <c r="I1472" s="6">
        <v>45139</v>
      </c>
      <c r="J1472" s="6">
        <v>45170</v>
      </c>
      <c r="K1472" s="6">
        <v>45200</v>
      </c>
      <c r="L1472" s="6">
        <v>45231</v>
      </c>
      <c r="M1472" s="6">
        <v>45261</v>
      </c>
    </row>
    <row r="1473" spans="1:13" hidden="1" x14ac:dyDescent="0.35">
      <c r="A1473" s="5" t="s">
        <v>346</v>
      </c>
    </row>
    <row r="1476" spans="1:13" ht="15" hidden="1" thickBot="1" x14ac:dyDescent="0.4"/>
    <row r="1477" spans="1:13" ht="33" hidden="1" customHeight="1" thickBot="1" x14ac:dyDescent="0.4">
      <c r="A1477" s="78" t="s">
        <v>261</v>
      </c>
      <c r="B1477" s="79"/>
      <c r="C1477" s="79"/>
      <c r="D1477" s="79"/>
      <c r="E1477" s="79"/>
      <c r="F1477" s="79"/>
      <c r="G1477" s="79"/>
      <c r="H1477" s="79"/>
      <c r="I1477" s="79"/>
      <c r="J1477" s="79"/>
      <c r="K1477" s="79"/>
      <c r="L1477" s="79"/>
      <c r="M1477" s="80"/>
    </row>
    <row r="1478" spans="1:13" ht="15" hidden="1" thickBot="1" x14ac:dyDescent="0.4">
      <c r="A1478" s="9" t="s">
        <v>276</v>
      </c>
      <c r="B1478" s="6">
        <v>44927</v>
      </c>
      <c r="C1478" s="6">
        <v>44958</v>
      </c>
      <c r="D1478" s="6">
        <v>44986</v>
      </c>
      <c r="E1478" s="6">
        <v>45017</v>
      </c>
      <c r="F1478" s="6">
        <v>45047</v>
      </c>
      <c r="G1478" s="6">
        <v>45078</v>
      </c>
      <c r="H1478" s="6">
        <v>45108</v>
      </c>
      <c r="I1478" s="6">
        <v>45139</v>
      </c>
      <c r="J1478" s="6">
        <v>45170</v>
      </c>
      <c r="K1478" s="6">
        <v>45200</v>
      </c>
      <c r="L1478" s="6">
        <v>45231</v>
      </c>
      <c r="M1478" s="6">
        <v>45261</v>
      </c>
    </row>
    <row r="1479" spans="1:13" hidden="1" x14ac:dyDescent="0.35">
      <c r="A1479" s="5" t="s">
        <v>232</v>
      </c>
      <c r="B1479" s="7"/>
      <c r="C1479" s="7"/>
      <c r="D1479" s="7"/>
      <c r="E1479" s="7"/>
      <c r="F1479" s="7"/>
      <c r="G1479" s="7"/>
      <c r="H1479" s="7"/>
      <c r="I1479" s="7"/>
      <c r="J1479" s="7"/>
      <c r="K1479" s="7"/>
      <c r="L1479" s="7"/>
      <c r="M1479" s="7"/>
    </row>
    <row r="1482" spans="1:13" ht="15" hidden="1" thickBot="1" x14ac:dyDescent="0.4"/>
    <row r="1483" spans="1:13" ht="33" hidden="1" customHeight="1" thickBot="1" x14ac:dyDescent="0.4">
      <c r="A1483" s="78" t="s">
        <v>261</v>
      </c>
      <c r="B1483" s="79"/>
      <c r="C1483" s="79"/>
      <c r="D1483" s="79"/>
      <c r="E1483" s="79"/>
      <c r="F1483" s="79"/>
      <c r="G1483" s="79"/>
      <c r="H1483" s="79"/>
      <c r="I1483" s="79"/>
      <c r="J1483" s="79"/>
      <c r="K1483" s="79"/>
      <c r="L1483" s="79"/>
      <c r="M1483" s="80"/>
    </row>
    <row r="1484" spans="1:13" ht="15" hidden="1" thickBot="1" x14ac:dyDescent="0.4">
      <c r="A1484" s="9" t="s">
        <v>347</v>
      </c>
      <c r="B1484" s="6">
        <v>44927</v>
      </c>
      <c r="C1484" s="6">
        <v>44958</v>
      </c>
      <c r="D1484" s="6">
        <v>44986</v>
      </c>
      <c r="E1484" s="6">
        <v>45017</v>
      </c>
      <c r="F1484" s="6">
        <v>45047</v>
      </c>
      <c r="G1484" s="6">
        <v>45078</v>
      </c>
      <c r="H1484" s="6">
        <v>45108</v>
      </c>
      <c r="I1484" s="6">
        <v>45139</v>
      </c>
      <c r="J1484" s="6">
        <v>45170</v>
      </c>
      <c r="K1484" s="6">
        <v>45200</v>
      </c>
      <c r="L1484" s="6">
        <v>45231</v>
      </c>
      <c r="M1484" s="6">
        <v>45261</v>
      </c>
    </row>
    <row r="1485" spans="1:13" hidden="1" x14ac:dyDescent="0.35">
      <c r="A1485" s="5" t="s">
        <v>234</v>
      </c>
      <c r="B1485" s="7"/>
      <c r="C1485" s="7"/>
      <c r="D1485" s="7"/>
      <c r="E1485" s="7"/>
      <c r="F1485" s="7"/>
      <c r="G1485" s="7"/>
      <c r="H1485" s="7"/>
      <c r="I1485" s="7"/>
      <c r="J1485" s="7"/>
      <c r="K1485" s="7"/>
      <c r="L1485" s="7"/>
      <c r="M1485" s="7"/>
    </row>
    <row r="1486" spans="1:13" hidden="1" x14ac:dyDescent="0.35">
      <c r="B1486" s="7"/>
      <c r="C1486" s="7"/>
      <c r="D1486" s="7"/>
      <c r="E1486" s="7"/>
      <c r="F1486" s="7"/>
      <c r="G1486" s="7"/>
      <c r="H1486" s="7"/>
      <c r="I1486" s="7"/>
      <c r="J1486" s="7"/>
      <c r="K1486" s="7"/>
      <c r="L1486" s="7"/>
      <c r="M1486" s="7"/>
    </row>
    <row r="1487" spans="1:13" hidden="1" x14ac:dyDescent="0.35">
      <c r="B1487" s="7"/>
      <c r="C1487" s="7"/>
      <c r="D1487" s="7"/>
      <c r="E1487" s="7"/>
      <c r="F1487" s="7"/>
      <c r="G1487" s="7"/>
      <c r="H1487" s="7"/>
      <c r="I1487" s="7"/>
      <c r="J1487" s="7"/>
      <c r="K1487" s="7"/>
      <c r="L1487" s="7"/>
      <c r="M1487" s="7"/>
    </row>
    <row r="1488" spans="1:13" ht="15" hidden="1" thickBot="1" x14ac:dyDescent="0.4">
      <c r="B1488" s="7"/>
      <c r="C1488" s="7"/>
      <c r="D1488" s="7"/>
      <c r="E1488" s="7"/>
      <c r="F1488" s="7"/>
      <c r="G1488" s="7"/>
      <c r="H1488" s="7"/>
      <c r="I1488" s="7"/>
      <c r="J1488" s="7"/>
      <c r="K1488" s="7"/>
      <c r="L1488" s="7"/>
      <c r="M1488" s="7"/>
    </row>
    <row r="1489" spans="1:13" ht="33" hidden="1" customHeight="1" thickBot="1" x14ac:dyDescent="0.4">
      <c r="A1489" s="78" t="s">
        <v>261</v>
      </c>
      <c r="B1489" s="79"/>
      <c r="C1489" s="79"/>
      <c r="D1489" s="79"/>
      <c r="E1489" s="79"/>
      <c r="F1489" s="79"/>
      <c r="G1489" s="79"/>
      <c r="H1489" s="79"/>
      <c r="I1489" s="79"/>
      <c r="J1489" s="79"/>
      <c r="K1489" s="79"/>
      <c r="L1489" s="79"/>
      <c r="M1489" s="80"/>
    </row>
    <row r="1490" spans="1:13" ht="15" hidden="1" thickBot="1" x14ac:dyDescent="0.4">
      <c r="A1490" s="9" t="s">
        <v>347</v>
      </c>
      <c r="B1490" s="6">
        <v>44927</v>
      </c>
      <c r="C1490" s="6">
        <v>44958</v>
      </c>
      <c r="D1490" s="6">
        <v>44986</v>
      </c>
      <c r="E1490" s="6">
        <v>45017</v>
      </c>
      <c r="F1490" s="6">
        <v>45047</v>
      </c>
      <c r="G1490" s="6">
        <v>45078</v>
      </c>
      <c r="H1490" s="6">
        <v>45108</v>
      </c>
      <c r="I1490" s="6">
        <v>45139</v>
      </c>
      <c r="J1490" s="6">
        <v>45170</v>
      </c>
      <c r="K1490" s="6">
        <v>45200</v>
      </c>
      <c r="L1490" s="6">
        <v>45231</v>
      </c>
      <c r="M1490" s="6">
        <v>45261</v>
      </c>
    </row>
    <row r="1491" spans="1:13" hidden="1" x14ac:dyDescent="0.35">
      <c r="A1491" s="5" t="s">
        <v>235</v>
      </c>
      <c r="B1491" s="7"/>
      <c r="C1491" s="7"/>
      <c r="D1491" s="7"/>
      <c r="E1491" s="7"/>
      <c r="F1491" s="7"/>
      <c r="G1491" s="7"/>
      <c r="H1491" s="7"/>
      <c r="I1491" s="7"/>
      <c r="J1491" s="7"/>
      <c r="K1491" s="7"/>
      <c r="L1491" s="7"/>
      <c r="M1491" s="7"/>
    </row>
    <row r="1494" spans="1:13" ht="15" thickBot="1" x14ac:dyDescent="0.4"/>
    <row r="1495" spans="1:13" ht="33" customHeight="1" thickBot="1" x14ac:dyDescent="0.4">
      <c r="A1495" s="78" t="s">
        <v>261</v>
      </c>
      <c r="B1495" s="79"/>
      <c r="C1495" s="79"/>
      <c r="D1495" s="79"/>
      <c r="E1495" s="79"/>
      <c r="F1495" s="79"/>
      <c r="G1495" s="79"/>
      <c r="H1495" s="79"/>
      <c r="I1495" s="79"/>
      <c r="J1495" s="79"/>
      <c r="K1495" s="79"/>
      <c r="L1495" s="79"/>
      <c r="M1495" s="80"/>
    </row>
    <row r="1496" spans="1:13" ht="15" thickBot="1" x14ac:dyDescent="0.4">
      <c r="A1496" s="9" t="s">
        <v>347</v>
      </c>
      <c r="B1496" s="6">
        <v>44927</v>
      </c>
      <c r="C1496" s="6">
        <v>44958</v>
      </c>
      <c r="D1496" s="6">
        <v>44986</v>
      </c>
      <c r="E1496" s="6">
        <v>45017</v>
      </c>
      <c r="F1496" s="6">
        <v>45047</v>
      </c>
      <c r="G1496" s="6">
        <v>45078</v>
      </c>
      <c r="H1496" s="6">
        <v>45108</v>
      </c>
      <c r="I1496" s="6">
        <v>45139</v>
      </c>
      <c r="J1496" s="6">
        <v>45170</v>
      </c>
      <c r="K1496" s="6">
        <v>45200</v>
      </c>
      <c r="L1496" s="6">
        <v>45231</v>
      </c>
      <c r="M1496" s="6">
        <v>45261</v>
      </c>
    </row>
    <row r="1497" spans="1:13" x14ac:dyDescent="0.35">
      <c r="A1497" s="21" t="s">
        <v>236</v>
      </c>
      <c r="B1497" s="13">
        <f>SUM(B1498:B1510)</f>
        <v>171127.03268333335</v>
      </c>
      <c r="C1497" s="13">
        <f t="shared" ref="C1497:M1497" si="27">SUM(C1498:C1510)</f>
        <v>171127.03268333335</v>
      </c>
      <c r="D1497" s="13">
        <f t="shared" si="27"/>
        <v>171127.03268333335</v>
      </c>
      <c r="E1497" s="13">
        <f t="shared" si="27"/>
        <v>171127.03268333335</v>
      </c>
      <c r="F1497" s="13">
        <f t="shared" si="27"/>
        <v>171127.03268333335</v>
      </c>
      <c r="G1497" s="13">
        <f t="shared" si="27"/>
        <v>171127.03268333335</v>
      </c>
      <c r="H1497" s="13">
        <f t="shared" si="27"/>
        <v>171127.03268333335</v>
      </c>
      <c r="I1497" s="13">
        <f t="shared" si="27"/>
        <v>171127.03268333335</v>
      </c>
      <c r="J1497" s="13">
        <f t="shared" si="27"/>
        <v>171127.03268333335</v>
      </c>
      <c r="K1497" s="13">
        <f t="shared" si="27"/>
        <v>171127.03268333335</v>
      </c>
      <c r="L1497" s="13">
        <f t="shared" si="27"/>
        <v>171127.03268333335</v>
      </c>
      <c r="M1497" s="13">
        <f t="shared" si="27"/>
        <v>171127.03268333335</v>
      </c>
    </row>
    <row r="1498" spans="1:13" x14ac:dyDescent="0.35">
      <c r="A1498" s="5" t="s">
        <v>375</v>
      </c>
      <c r="B1498" s="7">
        <v>14638.65</v>
      </c>
      <c r="C1498" s="7">
        <v>14638.65</v>
      </c>
      <c r="D1498" s="7">
        <v>14638.65</v>
      </c>
      <c r="E1498" s="7">
        <v>14638.65</v>
      </c>
      <c r="F1498" s="7">
        <v>14638.65</v>
      </c>
      <c r="G1498" s="7">
        <v>14638.65</v>
      </c>
      <c r="H1498" s="7">
        <v>14638.65</v>
      </c>
      <c r="I1498" s="7">
        <v>14638.65</v>
      </c>
      <c r="J1498" s="7">
        <v>14638.65</v>
      </c>
      <c r="K1498" s="7">
        <v>14638.65</v>
      </c>
      <c r="L1498" s="7">
        <v>14638.65</v>
      </c>
      <c r="M1498" s="7">
        <v>14638.65</v>
      </c>
    </row>
    <row r="1499" spans="1:13" x14ac:dyDescent="0.35">
      <c r="A1499" s="5" t="s">
        <v>376</v>
      </c>
      <c r="B1499" s="7">
        <v>6879.5375999999997</v>
      </c>
      <c r="C1499" s="7">
        <v>6879.5375999999997</v>
      </c>
      <c r="D1499" s="7">
        <v>6879.5375999999997</v>
      </c>
      <c r="E1499" s="7">
        <v>6879.5375999999997</v>
      </c>
      <c r="F1499" s="7">
        <v>6879.5375999999997</v>
      </c>
      <c r="G1499" s="7">
        <v>6879.5375999999997</v>
      </c>
      <c r="H1499" s="7">
        <v>6879.5375999999997</v>
      </c>
      <c r="I1499" s="7">
        <v>6879.5375999999997</v>
      </c>
      <c r="J1499" s="7">
        <v>6879.5375999999997</v>
      </c>
      <c r="K1499" s="7">
        <v>6879.5375999999997</v>
      </c>
      <c r="L1499" s="7">
        <v>6879.5375999999997</v>
      </c>
      <c r="M1499" s="7">
        <v>6879.5375999999997</v>
      </c>
    </row>
    <row r="1500" spans="1:13" x14ac:dyDescent="0.35">
      <c r="A1500" s="5" t="s">
        <v>377</v>
      </c>
      <c r="B1500" s="7">
        <v>19601.250500000002</v>
      </c>
      <c r="C1500" s="7">
        <v>19601.250500000002</v>
      </c>
      <c r="D1500" s="7">
        <v>19601.250500000002</v>
      </c>
      <c r="E1500" s="7">
        <v>19601.250500000002</v>
      </c>
      <c r="F1500" s="7">
        <v>19601.250500000002</v>
      </c>
      <c r="G1500" s="7">
        <v>19601.250500000002</v>
      </c>
      <c r="H1500" s="7">
        <v>19601.250500000002</v>
      </c>
      <c r="I1500" s="7">
        <v>19601.250500000002</v>
      </c>
      <c r="J1500" s="7">
        <v>19601.250500000002</v>
      </c>
      <c r="K1500" s="7">
        <v>19601.250500000002</v>
      </c>
      <c r="L1500" s="7">
        <v>19601.250500000002</v>
      </c>
      <c r="M1500" s="7">
        <v>19601.250500000002</v>
      </c>
    </row>
    <row r="1501" spans="1:13" x14ac:dyDescent="0.35">
      <c r="A1501" s="5" t="s">
        <v>378</v>
      </c>
      <c r="B1501" s="7">
        <v>5394.2070000000003</v>
      </c>
      <c r="C1501" s="7">
        <v>5394.2070000000003</v>
      </c>
      <c r="D1501" s="7">
        <v>5394.2070000000003</v>
      </c>
      <c r="E1501" s="7">
        <v>5394.2070000000003</v>
      </c>
      <c r="F1501" s="7">
        <v>5394.2070000000003</v>
      </c>
      <c r="G1501" s="7">
        <v>5394.2070000000003</v>
      </c>
      <c r="H1501" s="7">
        <v>5394.2070000000003</v>
      </c>
      <c r="I1501" s="7">
        <v>5394.2070000000003</v>
      </c>
      <c r="J1501" s="7">
        <v>5394.2070000000003</v>
      </c>
      <c r="K1501" s="7">
        <v>5394.2070000000003</v>
      </c>
      <c r="L1501" s="7">
        <v>5394.2070000000003</v>
      </c>
      <c r="M1501" s="7">
        <v>5394.2070000000003</v>
      </c>
    </row>
    <row r="1502" spans="1:13" x14ac:dyDescent="0.35">
      <c r="A1502" s="5" t="s">
        <v>379</v>
      </c>
      <c r="B1502" s="7">
        <v>11488.9524</v>
      </c>
      <c r="C1502" s="7">
        <v>11488.9524</v>
      </c>
      <c r="D1502" s="7">
        <v>11488.9524</v>
      </c>
      <c r="E1502" s="7">
        <v>11488.9524</v>
      </c>
      <c r="F1502" s="7">
        <v>11488.9524</v>
      </c>
      <c r="G1502" s="7">
        <v>11488.9524</v>
      </c>
      <c r="H1502" s="7">
        <v>11488.9524</v>
      </c>
      <c r="I1502" s="7">
        <v>11488.9524</v>
      </c>
      <c r="J1502" s="7">
        <v>11488.9524</v>
      </c>
      <c r="K1502" s="7">
        <v>11488.9524</v>
      </c>
      <c r="L1502" s="7">
        <v>11488.9524</v>
      </c>
      <c r="M1502" s="7">
        <v>11488.9524</v>
      </c>
    </row>
    <row r="1503" spans="1:13" x14ac:dyDescent="0.35">
      <c r="A1503" s="5" t="s">
        <v>380</v>
      </c>
      <c r="B1503" s="7">
        <v>8333.3333333333339</v>
      </c>
      <c r="C1503" s="7">
        <v>8333.3333333333339</v>
      </c>
      <c r="D1503" s="7">
        <v>8333.3333333333339</v>
      </c>
      <c r="E1503" s="7">
        <v>8333.3333333333339</v>
      </c>
      <c r="F1503" s="7">
        <v>8333.3333333333339</v>
      </c>
      <c r="G1503" s="7">
        <v>8333.3333333333339</v>
      </c>
      <c r="H1503" s="7">
        <v>8333.3333333333339</v>
      </c>
      <c r="I1503" s="7">
        <v>8333.3333333333339</v>
      </c>
      <c r="J1503" s="7">
        <v>8333.3333333333339</v>
      </c>
      <c r="K1503" s="7">
        <v>8333.3333333333339</v>
      </c>
      <c r="L1503" s="7">
        <v>8333.3333333333339</v>
      </c>
      <c r="M1503" s="7">
        <v>8333.3333333333339</v>
      </c>
    </row>
    <row r="1504" spans="1:13" x14ac:dyDescent="0.35">
      <c r="A1504" s="5" t="s">
        <v>381</v>
      </c>
      <c r="B1504" s="7">
        <v>4021.6709000000005</v>
      </c>
      <c r="C1504" s="7">
        <v>4021.6709000000005</v>
      </c>
      <c r="D1504" s="7">
        <v>4021.6709000000005</v>
      </c>
      <c r="E1504" s="7">
        <v>4021.6709000000005</v>
      </c>
      <c r="F1504" s="7">
        <v>4021.6709000000005</v>
      </c>
      <c r="G1504" s="7">
        <v>4021.6709000000005</v>
      </c>
      <c r="H1504" s="7">
        <v>4021.6709000000005</v>
      </c>
      <c r="I1504" s="7">
        <v>4021.6709000000005</v>
      </c>
      <c r="J1504" s="7">
        <v>4021.6709000000005</v>
      </c>
      <c r="K1504" s="7">
        <v>4021.6709000000005</v>
      </c>
      <c r="L1504" s="7">
        <v>4021.6709000000005</v>
      </c>
      <c r="M1504" s="7">
        <v>4021.6709000000005</v>
      </c>
    </row>
    <row r="1505" spans="1:13" x14ac:dyDescent="0.35">
      <c r="A1505" s="5" t="s">
        <v>382</v>
      </c>
      <c r="B1505" s="7">
        <v>7929.4305999999997</v>
      </c>
      <c r="C1505" s="7">
        <v>7929.4305999999997</v>
      </c>
      <c r="D1505" s="7">
        <v>7929.4305999999997</v>
      </c>
      <c r="E1505" s="7">
        <v>7929.4305999999997</v>
      </c>
      <c r="F1505" s="7">
        <v>7929.4305999999997</v>
      </c>
      <c r="G1505" s="7">
        <v>7929.4305999999997</v>
      </c>
      <c r="H1505" s="7">
        <v>7929.4305999999997</v>
      </c>
      <c r="I1505" s="7">
        <v>7929.4305999999997</v>
      </c>
      <c r="J1505" s="7">
        <v>7929.4305999999997</v>
      </c>
      <c r="K1505" s="7">
        <v>7929.4305999999997</v>
      </c>
      <c r="L1505" s="7">
        <v>7929.4305999999997</v>
      </c>
      <c r="M1505" s="7">
        <v>7929.4305999999997</v>
      </c>
    </row>
    <row r="1506" spans="1:13" x14ac:dyDescent="0.35">
      <c r="A1506" s="5" t="s">
        <v>383</v>
      </c>
      <c r="B1506" s="7">
        <v>18605.606499999998</v>
      </c>
      <c r="C1506" s="7">
        <v>18605.606499999998</v>
      </c>
      <c r="D1506" s="7">
        <v>18605.606499999998</v>
      </c>
      <c r="E1506" s="7">
        <v>18605.606499999998</v>
      </c>
      <c r="F1506" s="7">
        <v>18605.606499999998</v>
      </c>
      <c r="G1506" s="7">
        <v>18605.606499999998</v>
      </c>
      <c r="H1506" s="7">
        <v>18605.606499999998</v>
      </c>
      <c r="I1506" s="7">
        <v>18605.606499999998</v>
      </c>
      <c r="J1506" s="7">
        <v>18605.606499999998</v>
      </c>
      <c r="K1506" s="7">
        <v>18605.606499999998</v>
      </c>
      <c r="L1506" s="7">
        <v>18605.606499999998</v>
      </c>
      <c r="M1506" s="7">
        <v>18605.606499999998</v>
      </c>
    </row>
    <row r="1507" spans="1:13" x14ac:dyDescent="0.35">
      <c r="A1507" s="5" t="s">
        <v>384</v>
      </c>
      <c r="B1507" s="7">
        <v>20851.19125</v>
      </c>
      <c r="C1507" s="7">
        <v>20851.19125</v>
      </c>
      <c r="D1507" s="7">
        <v>20851.19125</v>
      </c>
      <c r="E1507" s="7">
        <v>20851.19125</v>
      </c>
      <c r="F1507" s="7">
        <v>20851.19125</v>
      </c>
      <c r="G1507" s="7">
        <v>20851.19125</v>
      </c>
      <c r="H1507" s="7">
        <v>20851.19125</v>
      </c>
      <c r="I1507" s="7">
        <v>20851.19125</v>
      </c>
      <c r="J1507" s="7">
        <v>20851.19125</v>
      </c>
      <c r="K1507" s="7">
        <v>20851.19125</v>
      </c>
      <c r="L1507" s="7">
        <v>20851.19125</v>
      </c>
      <c r="M1507" s="7">
        <v>20851.19125</v>
      </c>
    </row>
    <row r="1508" spans="1:13" x14ac:dyDescent="0.35">
      <c r="A1508" s="5" t="s">
        <v>385</v>
      </c>
      <c r="B1508" s="7">
        <v>19215.7147</v>
      </c>
      <c r="C1508" s="7">
        <v>19215.7147</v>
      </c>
      <c r="D1508" s="7">
        <v>19215.7147</v>
      </c>
      <c r="E1508" s="7">
        <v>19215.7147</v>
      </c>
      <c r="F1508" s="7">
        <v>19215.7147</v>
      </c>
      <c r="G1508" s="7">
        <v>19215.7147</v>
      </c>
      <c r="H1508" s="7">
        <v>19215.7147</v>
      </c>
      <c r="I1508" s="7">
        <v>19215.7147</v>
      </c>
      <c r="J1508" s="7">
        <v>19215.7147</v>
      </c>
      <c r="K1508" s="7">
        <v>19215.7147</v>
      </c>
      <c r="L1508" s="7">
        <v>19215.7147</v>
      </c>
      <c r="M1508" s="7">
        <v>19215.7147</v>
      </c>
    </row>
    <row r="1509" spans="1:13" x14ac:dyDescent="0.35">
      <c r="A1509" s="5" t="s">
        <v>386</v>
      </c>
      <c r="B1509" s="7">
        <v>12238.777199999999</v>
      </c>
      <c r="C1509" s="7">
        <v>12238.777199999999</v>
      </c>
      <c r="D1509" s="7">
        <v>12238.777199999999</v>
      </c>
      <c r="E1509" s="7">
        <v>12238.777199999999</v>
      </c>
      <c r="F1509" s="7">
        <v>12238.777199999999</v>
      </c>
      <c r="G1509" s="7">
        <v>12238.777199999999</v>
      </c>
      <c r="H1509" s="7">
        <v>12238.777199999999</v>
      </c>
      <c r="I1509" s="7">
        <v>12238.777199999999</v>
      </c>
      <c r="J1509" s="7">
        <v>12238.777199999999</v>
      </c>
      <c r="K1509" s="7">
        <v>12238.777199999999</v>
      </c>
      <c r="L1509" s="7">
        <v>12238.777199999999</v>
      </c>
      <c r="M1509" s="7">
        <v>12238.777199999999</v>
      </c>
    </row>
    <row r="1510" spans="1:13" x14ac:dyDescent="0.35">
      <c r="A1510" s="5" t="s">
        <v>387</v>
      </c>
      <c r="B1510" s="7">
        <v>21928.710699999996</v>
      </c>
      <c r="C1510" s="7">
        <v>21928.710699999996</v>
      </c>
      <c r="D1510" s="7">
        <v>21928.710699999996</v>
      </c>
      <c r="E1510" s="7">
        <v>21928.710699999996</v>
      </c>
      <c r="F1510" s="7">
        <v>21928.710699999996</v>
      </c>
      <c r="G1510" s="7">
        <v>21928.710699999996</v>
      </c>
      <c r="H1510" s="7">
        <v>21928.710699999996</v>
      </c>
      <c r="I1510" s="7">
        <v>21928.710699999996</v>
      </c>
      <c r="J1510" s="7">
        <v>21928.710699999996</v>
      </c>
      <c r="K1510" s="7">
        <v>21928.710699999996</v>
      </c>
      <c r="L1510" s="7">
        <v>21928.710699999996</v>
      </c>
      <c r="M1510" s="7">
        <v>21928.710699999996</v>
      </c>
    </row>
    <row r="1511" spans="1:13" x14ac:dyDescent="0.35">
      <c r="A1511" s="5"/>
      <c r="B1511" s="7"/>
      <c r="C1511" s="7"/>
      <c r="D1511" s="7"/>
      <c r="E1511" s="7"/>
      <c r="F1511" s="7"/>
      <c r="G1511" s="7"/>
      <c r="H1511" s="7"/>
      <c r="I1511" s="7"/>
      <c r="J1511" s="7"/>
      <c r="K1511" s="7"/>
      <c r="L1511" s="7"/>
      <c r="M1511" s="7"/>
    </row>
    <row r="1512" spans="1:13" x14ac:dyDescent="0.35">
      <c r="A1512" s="5"/>
      <c r="B1512" s="7"/>
      <c r="C1512" s="7"/>
      <c r="D1512" s="7"/>
      <c r="E1512" s="7"/>
      <c r="F1512" s="7"/>
      <c r="G1512" s="7"/>
      <c r="H1512" s="7"/>
      <c r="I1512" s="7"/>
      <c r="J1512" s="7"/>
      <c r="K1512" s="7"/>
      <c r="L1512" s="7"/>
      <c r="M1512" s="7"/>
    </row>
    <row r="1513" spans="1:13" ht="15" thickBot="1" x14ac:dyDescent="0.4">
      <c r="A1513" s="5"/>
      <c r="B1513" s="7"/>
      <c r="C1513" s="7"/>
      <c r="D1513" s="7"/>
      <c r="E1513" s="7"/>
      <c r="F1513" s="7"/>
      <c r="G1513" s="7"/>
      <c r="H1513" s="7"/>
      <c r="I1513" s="7"/>
      <c r="J1513" s="7"/>
      <c r="K1513" s="7"/>
      <c r="L1513" s="7"/>
      <c r="M1513" s="7"/>
    </row>
    <row r="1514" spans="1:13" ht="33" customHeight="1" thickBot="1" x14ac:dyDescent="0.4">
      <c r="A1514" s="78" t="s">
        <v>261</v>
      </c>
      <c r="B1514" s="79"/>
      <c r="C1514" s="79"/>
      <c r="D1514" s="79"/>
      <c r="E1514" s="79"/>
      <c r="F1514" s="79"/>
      <c r="G1514" s="79"/>
      <c r="H1514" s="79"/>
      <c r="I1514" s="79"/>
      <c r="J1514" s="79"/>
      <c r="K1514" s="79"/>
      <c r="L1514" s="79"/>
      <c r="M1514" s="80"/>
    </row>
    <row r="1515" spans="1:13" ht="15" thickBot="1" x14ac:dyDescent="0.4">
      <c r="A1515" s="9" t="s">
        <v>347</v>
      </c>
      <c r="B1515" s="6">
        <v>44927</v>
      </c>
      <c r="C1515" s="6">
        <v>44958</v>
      </c>
      <c r="D1515" s="6">
        <v>44986</v>
      </c>
      <c r="E1515" s="6">
        <v>45017</v>
      </c>
      <c r="F1515" s="6">
        <v>45047</v>
      </c>
      <c r="G1515" s="6">
        <v>45078</v>
      </c>
      <c r="H1515" s="6">
        <v>45108</v>
      </c>
      <c r="I1515" s="6">
        <v>45139</v>
      </c>
      <c r="J1515" s="6">
        <v>45170</v>
      </c>
      <c r="K1515" s="6">
        <v>45200</v>
      </c>
      <c r="L1515" s="6">
        <v>45231</v>
      </c>
      <c r="M1515" s="6">
        <v>45261</v>
      </c>
    </row>
    <row r="1516" spans="1:13" x14ac:dyDescent="0.35">
      <c r="A1516" s="21" t="s">
        <v>237</v>
      </c>
      <c r="B1516" s="13">
        <f>SUM(B1517:B1530)</f>
        <v>149603.09506666663</v>
      </c>
      <c r="C1516" s="13">
        <f t="shared" ref="C1516:M1516" si="28">SUM(C1517:C1530)</f>
        <v>149603.09506666663</v>
      </c>
      <c r="D1516" s="13">
        <f t="shared" si="28"/>
        <v>149603.09506666663</v>
      </c>
      <c r="E1516" s="13">
        <f t="shared" si="28"/>
        <v>149603.09506666663</v>
      </c>
      <c r="F1516" s="13">
        <f t="shared" si="28"/>
        <v>149603.09506666663</v>
      </c>
      <c r="G1516" s="13">
        <f t="shared" si="28"/>
        <v>149603.09506666663</v>
      </c>
      <c r="H1516" s="13">
        <f t="shared" si="28"/>
        <v>149603.09506666663</v>
      </c>
      <c r="I1516" s="13">
        <f t="shared" si="28"/>
        <v>149603.09506666663</v>
      </c>
      <c r="J1516" s="13">
        <f t="shared" si="28"/>
        <v>149603.09506666663</v>
      </c>
      <c r="K1516" s="13">
        <f t="shared" si="28"/>
        <v>149603.09506666663</v>
      </c>
      <c r="L1516" s="13">
        <f t="shared" si="28"/>
        <v>149603.09506666663</v>
      </c>
      <c r="M1516" s="13">
        <f t="shared" si="28"/>
        <v>149603.09506666663</v>
      </c>
    </row>
    <row r="1517" spans="1:13" x14ac:dyDescent="0.35">
      <c r="A1517" t="s">
        <v>407</v>
      </c>
      <c r="B1517" s="7">
        <v>19055.2713</v>
      </c>
      <c r="C1517" s="7">
        <v>19055.2713</v>
      </c>
      <c r="D1517" s="7">
        <v>19055.2713</v>
      </c>
      <c r="E1517" s="7">
        <v>19055.2713</v>
      </c>
      <c r="F1517" s="7">
        <v>19055.2713</v>
      </c>
      <c r="G1517" s="7">
        <v>19055.2713</v>
      </c>
      <c r="H1517" s="7">
        <v>19055.2713</v>
      </c>
      <c r="I1517" s="7">
        <v>19055.2713</v>
      </c>
      <c r="J1517" s="7">
        <v>19055.2713</v>
      </c>
      <c r="K1517" s="7">
        <v>19055.2713</v>
      </c>
      <c r="L1517" s="7">
        <v>19055.2713</v>
      </c>
      <c r="M1517" s="7">
        <v>19055.2713</v>
      </c>
    </row>
    <row r="1518" spans="1:13" x14ac:dyDescent="0.35">
      <c r="A1518" s="5" t="s">
        <v>375</v>
      </c>
      <c r="B1518" s="7">
        <v>9026.8203999999987</v>
      </c>
      <c r="C1518" s="7">
        <v>9026.8203999999987</v>
      </c>
      <c r="D1518" s="7">
        <v>9026.8203999999987</v>
      </c>
      <c r="E1518" s="7">
        <v>9026.8203999999987</v>
      </c>
      <c r="F1518" s="7">
        <v>9026.8203999999987</v>
      </c>
      <c r="G1518" s="7">
        <v>9026.8203999999987</v>
      </c>
      <c r="H1518" s="7">
        <v>9026.8203999999987</v>
      </c>
      <c r="I1518" s="7">
        <v>9026.8203999999987</v>
      </c>
      <c r="J1518" s="7">
        <v>9026.8203999999987</v>
      </c>
      <c r="K1518" s="7">
        <v>9026.8203999999987</v>
      </c>
      <c r="L1518" s="7">
        <v>9026.8203999999987</v>
      </c>
      <c r="M1518" s="7">
        <v>9026.8203999999987</v>
      </c>
    </row>
    <row r="1519" spans="1:13" x14ac:dyDescent="0.35">
      <c r="A1519" s="5" t="s">
        <v>376</v>
      </c>
      <c r="B1519" s="7">
        <v>7090.258499999999</v>
      </c>
      <c r="C1519" s="7">
        <v>7090.258499999999</v>
      </c>
      <c r="D1519" s="7">
        <v>7090.258499999999</v>
      </c>
      <c r="E1519" s="7">
        <v>7090.258499999999</v>
      </c>
      <c r="F1519" s="7">
        <v>7090.258499999999</v>
      </c>
      <c r="G1519" s="7">
        <v>7090.258499999999</v>
      </c>
      <c r="H1519" s="7">
        <v>7090.258499999999</v>
      </c>
      <c r="I1519" s="7">
        <v>7090.258499999999</v>
      </c>
      <c r="J1519" s="7">
        <v>7090.258499999999</v>
      </c>
      <c r="K1519" s="7">
        <v>7090.258499999999</v>
      </c>
      <c r="L1519" s="7">
        <v>7090.258499999999</v>
      </c>
      <c r="M1519" s="7">
        <v>7090.258499999999</v>
      </c>
    </row>
    <row r="1520" spans="1:13" x14ac:dyDescent="0.35">
      <c r="A1520" s="5" t="s">
        <v>377</v>
      </c>
      <c r="B1520" s="7">
        <v>27000.768600000007</v>
      </c>
      <c r="C1520" s="7">
        <v>27000.768600000007</v>
      </c>
      <c r="D1520" s="7">
        <v>27000.768600000007</v>
      </c>
      <c r="E1520" s="7">
        <v>27000.768600000007</v>
      </c>
      <c r="F1520" s="7">
        <v>27000.768600000007</v>
      </c>
      <c r="G1520" s="7">
        <v>27000.768600000007</v>
      </c>
      <c r="H1520" s="7">
        <v>27000.768600000007</v>
      </c>
      <c r="I1520" s="7">
        <v>27000.768600000007</v>
      </c>
      <c r="J1520" s="7">
        <v>27000.768600000007</v>
      </c>
      <c r="K1520" s="7">
        <v>27000.768600000007</v>
      </c>
      <c r="L1520" s="7">
        <v>27000.768600000007</v>
      </c>
      <c r="M1520" s="7">
        <v>27000.768600000007</v>
      </c>
    </row>
    <row r="1521" spans="1:13" x14ac:dyDescent="0.35">
      <c r="A1521" s="5" t="s">
        <v>378</v>
      </c>
      <c r="B1521" s="7">
        <v>2916.6666666666665</v>
      </c>
      <c r="C1521" s="7">
        <v>2916.6666666666665</v>
      </c>
      <c r="D1521" s="7">
        <v>2916.6666666666665</v>
      </c>
      <c r="E1521" s="7">
        <v>2916.6666666666665</v>
      </c>
      <c r="F1521" s="7">
        <v>2916.6666666666665</v>
      </c>
      <c r="G1521" s="7">
        <v>2916.6666666666665</v>
      </c>
      <c r="H1521" s="7">
        <v>2916.6666666666665</v>
      </c>
      <c r="I1521" s="7">
        <v>2916.6666666666665</v>
      </c>
      <c r="J1521" s="7">
        <v>2916.6666666666665</v>
      </c>
      <c r="K1521" s="7">
        <v>2916.6666666666665</v>
      </c>
      <c r="L1521" s="7">
        <v>2916.6666666666665</v>
      </c>
      <c r="M1521" s="7">
        <v>2916.6666666666665</v>
      </c>
    </row>
    <row r="1522" spans="1:13" x14ac:dyDescent="0.35">
      <c r="A1522" s="5" t="s">
        <v>379</v>
      </c>
      <c r="B1522" s="7">
        <v>10457.476899999998</v>
      </c>
      <c r="C1522" s="7">
        <v>10457.476899999998</v>
      </c>
      <c r="D1522" s="7">
        <v>10457.476899999998</v>
      </c>
      <c r="E1522" s="7">
        <v>10457.476899999998</v>
      </c>
      <c r="F1522" s="7">
        <v>10457.476899999998</v>
      </c>
      <c r="G1522" s="7">
        <v>10457.476899999998</v>
      </c>
      <c r="H1522" s="7">
        <v>10457.476899999998</v>
      </c>
      <c r="I1522" s="7">
        <v>10457.476899999998</v>
      </c>
      <c r="J1522" s="7">
        <v>10457.476899999998</v>
      </c>
      <c r="K1522" s="7">
        <v>10457.476899999998</v>
      </c>
      <c r="L1522" s="7">
        <v>10457.476899999998</v>
      </c>
      <c r="M1522" s="7">
        <v>10457.476899999998</v>
      </c>
    </row>
    <row r="1523" spans="1:13" x14ac:dyDescent="0.35">
      <c r="A1523" s="5" t="s">
        <v>380</v>
      </c>
      <c r="B1523" s="7">
        <v>8819.743333333332</v>
      </c>
      <c r="C1523" s="7">
        <v>8819.743333333332</v>
      </c>
      <c r="D1523" s="7">
        <v>8819.743333333332</v>
      </c>
      <c r="E1523" s="7">
        <v>8819.743333333332</v>
      </c>
      <c r="F1523" s="7">
        <v>8819.743333333332</v>
      </c>
      <c r="G1523" s="7">
        <v>8819.743333333332</v>
      </c>
      <c r="H1523" s="7">
        <v>8819.743333333332</v>
      </c>
      <c r="I1523" s="7">
        <v>8819.743333333332</v>
      </c>
      <c r="J1523" s="7">
        <v>8819.743333333332</v>
      </c>
      <c r="K1523" s="7">
        <v>8819.743333333332</v>
      </c>
      <c r="L1523" s="7">
        <v>8819.743333333332</v>
      </c>
      <c r="M1523" s="7">
        <v>8819.743333333332</v>
      </c>
    </row>
    <row r="1524" spans="1:13" x14ac:dyDescent="0.35">
      <c r="A1524" s="5" t="s">
        <v>381</v>
      </c>
      <c r="B1524" s="7">
        <v>8871.0088999999989</v>
      </c>
      <c r="C1524" s="7">
        <v>8871.0088999999989</v>
      </c>
      <c r="D1524" s="7">
        <v>8871.0088999999989</v>
      </c>
      <c r="E1524" s="7">
        <v>8871.0088999999989</v>
      </c>
      <c r="F1524" s="7">
        <v>8871.0088999999989</v>
      </c>
      <c r="G1524" s="7">
        <v>8871.0088999999989</v>
      </c>
      <c r="H1524" s="7">
        <v>8871.0088999999989</v>
      </c>
      <c r="I1524" s="7">
        <v>8871.0088999999989</v>
      </c>
      <c r="J1524" s="7">
        <v>8871.0088999999989</v>
      </c>
      <c r="K1524" s="7">
        <v>8871.0088999999989</v>
      </c>
      <c r="L1524" s="7">
        <v>8871.0088999999989</v>
      </c>
      <c r="M1524" s="7">
        <v>8871.0088999999989</v>
      </c>
    </row>
    <row r="1525" spans="1:13" x14ac:dyDescent="0.35">
      <c r="A1525" s="5" t="s">
        <v>382</v>
      </c>
      <c r="B1525" s="7">
        <v>16831.5615</v>
      </c>
      <c r="C1525" s="7">
        <v>16831.5615</v>
      </c>
      <c r="D1525" s="7">
        <v>16831.5615</v>
      </c>
      <c r="E1525" s="7">
        <v>16831.5615</v>
      </c>
      <c r="F1525" s="7">
        <v>16831.5615</v>
      </c>
      <c r="G1525" s="7">
        <v>16831.5615</v>
      </c>
      <c r="H1525" s="7">
        <v>16831.5615</v>
      </c>
      <c r="I1525" s="7">
        <v>16831.5615</v>
      </c>
      <c r="J1525" s="7">
        <v>16831.5615</v>
      </c>
      <c r="K1525" s="7">
        <v>16831.5615</v>
      </c>
      <c r="L1525" s="7">
        <v>16831.5615</v>
      </c>
      <c r="M1525" s="7">
        <v>16831.5615</v>
      </c>
    </row>
    <row r="1526" spans="1:13" x14ac:dyDescent="0.35">
      <c r="A1526" s="5" t="s">
        <v>383</v>
      </c>
      <c r="B1526" s="7">
        <v>18601.865099999999</v>
      </c>
      <c r="C1526" s="7">
        <v>18601.865099999999</v>
      </c>
      <c r="D1526" s="7">
        <v>18601.865099999999</v>
      </c>
      <c r="E1526" s="7">
        <v>18601.865099999999</v>
      </c>
      <c r="F1526" s="7">
        <v>18601.865099999999</v>
      </c>
      <c r="G1526" s="7">
        <v>18601.865099999999</v>
      </c>
      <c r="H1526" s="7">
        <v>18601.865099999999</v>
      </c>
      <c r="I1526" s="7">
        <v>18601.865099999999</v>
      </c>
      <c r="J1526" s="7">
        <v>18601.865099999999</v>
      </c>
      <c r="K1526" s="7">
        <v>18601.865099999999</v>
      </c>
      <c r="L1526" s="7">
        <v>18601.865099999999</v>
      </c>
      <c r="M1526" s="7">
        <v>18601.865099999999</v>
      </c>
    </row>
    <row r="1527" spans="1:13" x14ac:dyDescent="0.35">
      <c r="A1527" s="5" t="s">
        <v>384</v>
      </c>
      <c r="B1527" s="7">
        <v>4768.7864</v>
      </c>
      <c r="C1527" s="7">
        <v>4768.7864</v>
      </c>
      <c r="D1527" s="7">
        <v>4768.7864</v>
      </c>
      <c r="E1527" s="7">
        <v>4768.7864</v>
      </c>
      <c r="F1527" s="7">
        <v>4768.7864</v>
      </c>
      <c r="G1527" s="7">
        <v>4768.7864</v>
      </c>
      <c r="H1527" s="7">
        <v>4768.7864</v>
      </c>
      <c r="I1527" s="7">
        <v>4768.7864</v>
      </c>
      <c r="J1527" s="7">
        <v>4768.7864</v>
      </c>
      <c r="K1527" s="7">
        <v>4768.7864</v>
      </c>
      <c r="L1527" s="7">
        <v>4768.7864</v>
      </c>
      <c r="M1527" s="7">
        <v>4768.7864</v>
      </c>
    </row>
    <row r="1528" spans="1:13" x14ac:dyDescent="0.35">
      <c r="A1528" s="5" t="s">
        <v>385</v>
      </c>
      <c r="B1528" s="7">
        <v>6034.207666666668</v>
      </c>
      <c r="C1528" s="7">
        <v>6034.207666666668</v>
      </c>
      <c r="D1528" s="7">
        <v>6034.207666666668</v>
      </c>
      <c r="E1528" s="7">
        <v>6034.207666666668</v>
      </c>
      <c r="F1528" s="7">
        <v>6034.207666666668</v>
      </c>
      <c r="G1528" s="7">
        <v>6034.207666666668</v>
      </c>
      <c r="H1528" s="7">
        <v>6034.207666666668</v>
      </c>
      <c r="I1528" s="7">
        <v>6034.207666666668</v>
      </c>
      <c r="J1528" s="7">
        <v>6034.207666666668</v>
      </c>
      <c r="K1528" s="7">
        <v>6034.207666666668</v>
      </c>
      <c r="L1528" s="7">
        <v>6034.207666666668</v>
      </c>
      <c r="M1528" s="7">
        <v>6034.207666666668</v>
      </c>
    </row>
    <row r="1529" spans="1:13" x14ac:dyDescent="0.35">
      <c r="A1529" s="5" t="s">
        <v>386</v>
      </c>
      <c r="B1529" s="7">
        <v>6888.5581333333348</v>
      </c>
      <c r="C1529" s="7">
        <v>6888.5581333333348</v>
      </c>
      <c r="D1529" s="7">
        <v>6888.5581333333348</v>
      </c>
      <c r="E1529" s="7">
        <v>6888.5581333333348</v>
      </c>
      <c r="F1529" s="7">
        <v>6888.5581333333348</v>
      </c>
      <c r="G1529" s="7">
        <v>6888.5581333333348</v>
      </c>
      <c r="H1529" s="7">
        <v>6888.5581333333348</v>
      </c>
      <c r="I1529" s="7">
        <v>6888.5581333333348</v>
      </c>
      <c r="J1529" s="7">
        <v>6888.5581333333348</v>
      </c>
      <c r="K1529" s="7">
        <v>6888.5581333333348</v>
      </c>
      <c r="L1529" s="7">
        <v>6888.5581333333348</v>
      </c>
      <c r="M1529" s="7">
        <v>6888.5581333333348</v>
      </c>
    </row>
    <row r="1530" spans="1:13" x14ac:dyDescent="0.35">
      <c r="A1530" s="5" t="s">
        <v>387</v>
      </c>
      <c r="B1530" s="7">
        <v>3240.1016666666669</v>
      </c>
      <c r="C1530" s="7">
        <v>3240.1016666666669</v>
      </c>
      <c r="D1530" s="7">
        <v>3240.1016666666669</v>
      </c>
      <c r="E1530" s="7">
        <v>3240.1016666666669</v>
      </c>
      <c r="F1530" s="7">
        <v>3240.1016666666669</v>
      </c>
      <c r="G1530" s="7">
        <v>3240.1016666666669</v>
      </c>
      <c r="H1530" s="7">
        <v>3240.1016666666669</v>
      </c>
      <c r="I1530" s="7">
        <v>3240.1016666666669</v>
      </c>
      <c r="J1530" s="7">
        <v>3240.1016666666669</v>
      </c>
      <c r="K1530" s="7">
        <v>3240.1016666666669</v>
      </c>
      <c r="L1530" s="7">
        <v>3240.1016666666669</v>
      </c>
      <c r="M1530" s="7">
        <v>3240.1016666666669</v>
      </c>
    </row>
    <row r="1531" spans="1:13" x14ac:dyDescent="0.35">
      <c r="A1531" s="5"/>
      <c r="B1531" s="7"/>
      <c r="C1531" s="7"/>
      <c r="D1531" s="7"/>
      <c r="E1531" s="7"/>
      <c r="F1531" s="7"/>
      <c r="G1531" s="7"/>
      <c r="H1531" s="7"/>
      <c r="I1531" s="7"/>
      <c r="J1531" s="7"/>
      <c r="K1531" s="7"/>
      <c r="L1531" s="7"/>
      <c r="M1531" s="7"/>
    </row>
    <row r="1532" spans="1:13" x14ac:dyDescent="0.35">
      <c r="A1532" s="5"/>
      <c r="B1532" s="7"/>
      <c r="C1532" s="7"/>
      <c r="D1532" s="7"/>
      <c r="E1532" s="7"/>
      <c r="F1532" s="7"/>
      <c r="G1532" s="7"/>
      <c r="H1532" s="7"/>
      <c r="I1532" s="7"/>
      <c r="J1532" s="7"/>
      <c r="K1532" s="7"/>
      <c r="L1532" s="7"/>
      <c r="M1532" s="7"/>
    </row>
    <row r="1533" spans="1:13" ht="15" hidden="1" thickBot="1" x14ac:dyDescent="0.4">
      <c r="A1533" s="5"/>
      <c r="B1533" s="7"/>
      <c r="C1533" s="7"/>
      <c r="D1533" s="7"/>
      <c r="E1533" s="7"/>
      <c r="F1533" s="7"/>
      <c r="G1533" s="7"/>
      <c r="H1533" s="7"/>
      <c r="I1533" s="7"/>
      <c r="J1533" s="7"/>
      <c r="K1533" s="7"/>
      <c r="L1533" s="7"/>
      <c r="M1533" s="7"/>
    </row>
    <row r="1534" spans="1:13" ht="33" hidden="1" customHeight="1" thickBot="1" x14ac:dyDescent="0.4">
      <c r="A1534" s="78" t="s">
        <v>261</v>
      </c>
      <c r="B1534" s="79"/>
      <c r="C1534" s="79"/>
      <c r="D1534" s="79"/>
      <c r="E1534" s="79"/>
      <c r="F1534" s="79"/>
      <c r="G1534" s="79"/>
      <c r="H1534" s="79"/>
      <c r="I1534" s="79"/>
      <c r="J1534" s="79"/>
      <c r="K1534" s="79"/>
      <c r="L1534" s="79"/>
      <c r="M1534" s="80"/>
    </row>
    <row r="1535" spans="1:13" ht="15" hidden="1" thickBot="1" x14ac:dyDescent="0.4">
      <c r="A1535" s="9" t="s">
        <v>348</v>
      </c>
      <c r="B1535" s="6">
        <v>44927</v>
      </c>
      <c r="C1535" s="6">
        <v>44958</v>
      </c>
      <c r="D1535" s="6">
        <v>44986</v>
      </c>
      <c r="E1535" s="6">
        <v>45017</v>
      </c>
      <c r="F1535" s="6">
        <v>45047</v>
      </c>
      <c r="G1535" s="6">
        <v>45078</v>
      </c>
      <c r="H1535" s="6">
        <v>45108</v>
      </c>
      <c r="I1535" s="6">
        <v>45139</v>
      </c>
      <c r="J1535" s="6">
        <v>45170</v>
      </c>
      <c r="K1535" s="6">
        <v>45200</v>
      </c>
      <c r="L1535" s="6">
        <v>45231</v>
      </c>
      <c r="M1535" s="6">
        <v>45261</v>
      </c>
    </row>
    <row r="1536" spans="1:13" hidden="1" x14ac:dyDescent="0.35">
      <c r="A1536" s="21" t="s">
        <v>239</v>
      </c>
      <c r="B1536" s="55">
        <v>0</v>
      </c>
      <c r="C1536" s="55">
        <v>0</v>
      </c>
      <c r="D1536" s="55">
        <v>0</v>
      </c>
      <c r="E1536" s="55">
        <v>0</v>
      </c>
      <c r="F1536" s="55">
        <v>0</v>
      </c>
      <c r="G1536" s="55">
        <v>0</v>
      </c>
      <c r="H1536" s="55">
        <v>0</v>
      </c>
      <c r="I1536" s="55">
        <v>0</v>
      </c>
      <c r="J1536" s="55">
        <v>0</v>
      </c>
      <c r="K1536" s="55">
        <v>0</v>
      </c>
      <c r="L1536" s="55">
        <v>0</v>
      </c>
      <c r="M1536" s="55">
        <v>0</v>
      </c>
    </row>
    <row r="1537" spans="1:13" hidden="1" x14ac:dyDescent="0.35">
      <c r="A1537" s="5" t="s">
        <v>375</v>
      </c>
      <c r="B1537" s="56">
        <v>0</v>
      </c>
      <c r="C1537" s="56">
        <v>0</v>
      </c>
      <c r="D1537" s="56">
        <v>0</v>
      </c>
      <c r="E1537" s="56">
        <v>0</v>
      </c>
      <c r="F1537" s="56">
        <v>0</v>
      </c>
      <c r="G1537" s="56">
        <v>0</v>
      </c>
      <c r="H1537" s="56">
        <v>0</v>
      </c>
      <c r="I1537" s="56">
        <v>0</v>
      </c>
      <c r="J1537" s="56">
        <v>0</v>
      </c>
      <c r="K1537" s="56">
        <v>0</v>
      </c>
      <c r="L1537" s="56">
        <v>0</v>
      </c>
      <c r="M1537" s="56">
        <v>0</v>
      </c>
    </row>
    <row r="1538" spans="1:13" hidden="1" x14ac:dyDescent="0.35">
      <c r="A1538" s="5" t="s">
        <v>376</v>
      </c>
      <c r="B1538" s="56">
        <v>0</v>
      </c>
      <c r="C1538" s="56">
        <v>0</v>
      </c>
      <c r="D1538" s="56">
        <v>0</v>
      </c>
      <c r="E1538" s="56">
        <v>0</v>
      </c>
      <c r="F1538" s="56">
        <v>0</v>
      </c>
      <c r="G1538" s="56">
        <v>0</v>
      </c>
      <c r="H1538" s="56">
        <v>0</v>
      </c>
      <c r="I1538" s="56">
        <v>0</v>
      </c>
      <c r="J1538" s="56">
        <v>0</v>
      </c>
      <c r="K1538" s="56">
        <v>0</v>
      </c>
      <c r="L1538" s="56">
        <v>0</v>
      </c>
      <c r="M1538" s="56">
        <v>0</v>
      </c>
    </row>
    <row r="1539" spans="1:13" hidden="1" x14ac:dyDescent="0.35">
      <c r="A1539" s="5" t="s">
        <v>377</v>
      </c>
      <c r="B1539" s="56">
        <v>0</v>
      </c>
      <c r="C1539" s="56">
        <v>0</v>
      </c>
      <c r="D1539" s="56">
        <v>0</v>
      </c>
      <c r="E1539" s="56">
        <v>0</v>
      </c>
      <c r="F1539" s="56">
        <v>0</v>
      </c>
      <c r="G1539" s="56">
        <v>0</v>
      </c>
      <c r="H1539" s="56">
        <v>0</v>
      </c>
      <c r="I1539" s="56">
        <v>0</v>
      </c>
      <c r="J1539" s="56">
        <v>0</v>
      </c>
      <c r="K1539" s="56">
        <v>0</v>
      </c>
      <c r="L1539" s="56">
        <v>0</v>
      </c>
      <c r="M1539" s="56">
        <v>0</v>
      </c>
    </row>
    <row r="1540" spans="1:13" hidden="1" x14ac:dyDescent="0.35">
      <c r="A1540" s="5" t="s">
        <v>378</v>
      </c>
      <c r="B1540" s="56">
        <v>0</v>
      </c>
      <c r="C1540" s="56">
        <v>0</v>
      </c>
      <c r="D1540" s="56">
        <v>0</v>
      </c>
      <c r="E1540" s="56">
        <v>0</v>
      </c>
      <c r="F1540" s="56">
        <v>0</v>
      </c>
      <c r="G1540" s="56">
        <v>0</v>
      </c>
      <c r="H1540" s="56">
        <v>0</v>
      </c>
      <c r="I1540" s="56">
        <v>0</v>
      </c>
      <c r="J1540" s="56">
        <v>0</v>
      </c>
      <c r="K1540" s="56">
        <v>0</v>
      </c>
      <c r="L1540" s="56">
        <v>0</v>
      </c>
      <c r="M1540" s="56">
        <v>0</v>
      </c>
    </row>
    <row r="1541" spans="1:13" hidden="1" x14ac:dyDescent="0.35">
      <c r="A1541" s="5" t="s">
        <v>379</v>
      </c>
      <c r="B1541" s="56">
        <v>0</v>
      </c>
      <c r="C1541" s="56">
        <v>0</v>
      </c>
      <c r="D1541" s="56">
        <v>0</v>
      </c>
      <c r="E1541" s="56">
        <v>0</v>
      </c>
      <c r="F1541" s="56">
        <v>0</v>
      </c>
      <c r="G1541" s="56">
        <v>0</v>
      </c>
      <c r="H1541" s="56">
        <v>0</v>
      </c>
      <c r="I1541" s="56">
        <v>0</v>
      </c>
      <c r="J1541" s="56">
        <v>0</v>
      </c>
      <c r="K1541" s="56">
        <v>0</v>
      </c>
      <c r="L1541" s="56">
        <v>0</v>
      </c>
      <c r="M1541" s="56">
        <v>0</v>
      </c>
    </row>
    <row r="1542" spans="1:13" hidden="1" x14ac:dyDescent="0.35">
      <c r="A1542" s="5" t="s">
        <v>380</v>
      </c>
      <c r="B1542" s="56">
        <v>0</v>
      </c>
      <c r="C1542" s="56">
        <v>0</v>
      </c>
      <c r="D1542" s="56">
        <v>0</v>
      </c>
      <c r="E1542" s="56">
        <v>0</v>
      </c>
      <c r="F1542" s="56">
        <v>0</v>
      </c>
      <c r="G1542" s="56">
        <v>0</v>
      </c>
      <c r="H1542" s="56">
        <v>0</v>
      </c>
      <c r="I1542" s="56">
        <v>0</v>
      </c>
      <c r="J1542" s="56">
        <v>0</v>
      </c>
      <c r="K1542" s="56">
        <v>0</v>
      </c>
      <c r="L1542" s="56">
        <v>0</v>
      </c>
      <c r="M1542" s="56">
        <v>0</v>
      </c>
    </row>
    <row r="1543" spans="1:13" hidden="1" x14ac:dyDescent="0.35">
      <c r="A1543" s="5" t="s">
        <v>381</v>
      </c>
      <c r="B1543" s="56">
        <v>0</v>
      </c>
      <c r="C1543" s="56">
        <v>0</v>
      </c>
      <c r="D1543" s="56">
        <v>0</v>
      </c>
      <c r="E1543" s="56">
        <v>0</v>
      </c>
      <c r="F1543" s="56">
        <v>0</v>
      </c>
      <c r="G1543" s="56">
        <v>0</v>
      </c>
      <c r="H1543" s="56">
        <v>0</v>
      </c>
      <c r="I1543" s="56">
        <v>0</v>
      </c>
      <c r="J1543" s="56">
        <v>0</v>
      </c>
      <c r="K1543" s="56">
        <v>0</v>
      </c>
      <c r="L1543" s="56">
        <v>0</v>
      </c>
      <c r="M1543" s="56">
        <v>0</v>
      </c>
    </row>
    <row r="1544" spans="1:13" hidden="1" x14ac:dyDescent="0.35">
      <c r="A1544" s="5" t="s">
        <v>382</v>
      </c>
      <c r="B1544" s="56">
        <v>0</v>
      </c>
      <c r="C1544" s="56">
        <v>0</v>
      </c>
      <c r="D1544" s="56">
        <v>0</v>
      </c>
      <c r="E1544" s="56">
        <v>0</v>
      </c>
      <c r="F1544" s="56">
        <v>0</v>
      </c>
      <c r="G1544" s="56">
        <v>0</v>
      </c>
      <c r="H1544" s="56">
        <v>0</v>
      </c>
      <c r="I1544" s="56">
        <v>0</v>
      </c>
      <c r="J1544" s="56">
        <v>0</v>
      </c>
      <c r="K1544" s="56">
        <v>0</v>
      </c>
      <c r="L1544" s="56">
        <v>0</v>
      </c>
      <c r="M1544" s="56">
        <v>0</v>
      </c>
    </row>
    <row r="1545" spans="1:13" hidden="1" x14ac:dyDescent="0.35">
      <c r="A1545" s="5" t="s">
        <v>383</v>
      </c>
      <c r="B1545" s="56">
        <v>0</v>
      </c>
      <c r="C1545" s="56">
        <v>0</v>
      </c>
      <c r="D1545" s="56">
        <v>0</v>
      </c>
      <c r="E1545" s="56">
        <v>0</v>
      </c>
      <c r="F1545" s="56">
        <v>0</v>
      </c>
      <c r="G1545" s="56">
        <v>0</v>
      </c>
      <c r="H1545" s="56">
        <v>0</v>
      </c>
      <c r="I1545" s="56">
        <v>0</v>
      </c>
      <c r="J1545" s="56">
        <v>0</v>
      </c>
      <c r="K1545" s="56">
        <v>0</v>
      </c>
      <c r="L1545" s="56">
        <v>0</v>
      </c>
      <c r="M1545" s="56">
        <v>0</v>
      </c>
    </row>
    <row r="1546" spans="1:13" hidden="1" x14ac:dyDescent="0.35">
      <c r="A1546" s="5" t="s">
        <v>384</v>
      </c>
      <c r="B1546" s="56">
        <v>0</v>
      </c>
      <c r="C1546" s="56">
        <v>0</v>
      </c>
      <c r="D1546" s="56">
        <v>0</v>
      </c>
      <c r="E1546" s="56">
        <v>0</v>
      </c>
      <c r="F1546" s="56">
        <v>0</v>
      </c>
      <c r="G1546" s="56">
        <v>0</v>
      </c>
      <c r="H1546" s="56">
        <v>0</v>
      </c>
      <c r="I1546" s="56">
        <v>0</v>
      </c>
      <c r="J1546" s="56">
        <v>0</v>
      </c>
      <c r="K1546" s="56">
        <v>0</v>
      </c>
      <c r="L1546" s="56">
        <v>0</v>
      </c>
      <c r="M1546" s="56">
        <v>0</v>
      </c>
    </row>
    <row r="1547" spans="1:13" hidden="1" x14ac:dyDescent="0.35">
      <c r="A1547" s="5" t="s">
        <v>385</v>
      </c>
      <c r="B1547" s="56">
        <v>0</v>
      </c>
      <c r="C1547" s="56">
        <v>0</v>
      </c>
      <c r="D1547" s="56">
        <v>0</v>
      </c>
      <c r="E1547" s="56">
        <v>0</v>
      </c>
      <c r="F1547" s="56">
        <v>0</v>
      </c>
      <c r="G1547" s="56">
        <v>0</v>
      </c>
      <c r="H1547" s="56">
        <v>0</v>
      </c>
      <c r="I1547" s="56">
        <v>0</v>
      </c>
      <c r="J1547" s="56">
        <v>0</v>
      </c>
      <c r="K1547" s="56">
        <v>0</v>
      </c>
      <c r="L1547" s="56">
        <v>0</v>
      </c>
      <c r="M1547" s="56">
        <v>0</v>
      </c>
    </row>
    <row r="1548" spans="1:13" hidden="1" x14ac:dyDescent="0.35">
      <c r="A1548" s="5" t="s">
        <v>386</v>
      </c>
      <c r="B1548" s="56">
        <v>0</v>
      </c>
      <c r="C1548" s="56">
        <v>0</v>
      </c>
      <c r="D1548" s="56">
        <v>0</v>
      </c>
      <c r="E1548" s="56">
        <v>0</v>
      </c>
      <c r="F1548" s="56">
        <v>0</v>
      </c>
      <c r="G1548" s="56">
        <v>0</v>
      </c>
      <c r="H1548" s="56">
        <v>0</v>
      </c>
      <c r="I1548" s="56">
        <v>0</v>
      </c>
      <c r="J1548" s="56">
        <v>0</v>
      </c>
      <c r="K1548" s="56">
        <v>0</v>
      </c>
      <c r="L1548" s="56">
        <v>0</v>
      </c>
      <c r="M1548" s="56">
        <v>0</v>
      </c>
    </row>
    <row r="1549" spans="1:13" hidden="1" x14ac:dyDescent="0.35">
      <c r="A1549" s="5" t="s">
        <v>387</v>
      </c>
      <c r="B1549" s="56">
        <v>0</v>
      </c>
      <c r="C1549" s="56">
        <v>0</v>
      </c>
      <c r="D1549" s="56">
        <v>0</v>
      </c>
      <c r="E1549" s="56">
        <v>0</v>
      </c>
      <c r="F1549" s="56">
        <v>0</v>
      </c>
      <c r="G1549" s="56">
        <v>0</v>
      </c>
      <c r="H1549" s="56">
        <v>0</v>
      </c>
      <c r="I1549" s="56">
        <v>0</v>
      </c>
      <c r="J1549" s="56">
        <v>0</v>
      </c>
      <c r="K1549" s="56">
        <v>0</v>
      </c>
      <c r="L1549" s="56">
        <v>0</v>
      </c>
      <c r="M1549" s="56">
        <v>0</v>
      </c>
    </row>
    <row r="1550" spans="1:13" x14ac:dyDescent="0.35">
      <c r="B1550" s="56"/>
      <c r="C1550" s="56"/>
      <c r="D1550" s="56"/>
      <c r="E1550" s="56"/>
      <c r="F1550" s="56"/>
      <c r="G1550" s="56"/>
      <c r="H1550" s="56"/>
      <c r="I1550" s="56"/>
      <c r="J1550" s="56"/>
      <c r="K1550" s="56"/>
      <c r="L1550" s="56"/>
      <c r="M1550" s="56"/>
    </row>
    <row r="1551" spans="1:13" x14ac:dyDescent="0.35"/>
    <row r="1552" spans="1:13" x14ac:dyDescent="0.35"/>
    <row r="1553" x14ac:dyDescent="0.35"/>
    <row r="1554" x14ac:dyDescent="0.35"/>
  </sheetData>
  <sheetProtection algorithmName="SHA-512" hashValue="LNWPK6Xt7xYKFLpvJ3MQsar9ohKtBXoCPUEwqLROqOdLmzTUJeAGsVDzaMLjsQTNSYT+rsgLG84R0PmabjQwcw==" saltValue="Bd37mzciZTasX75pAnmqwA==" spinCount="100000" sheet="1" objects="1" scenarios="1" formatCells="0" formatColumns="0"/>
  <mergeCells count="190">
    <mergeCell ref="A5:M5"/>
    <mergeCell ref="A11:M11"/>
    <mergeCell ref="A17:M17"/>
    <mergeCell ref="A23:M23"/>
    <mergeCell ref="A1:A2"/>
    <mergeCell ref="A59:M59"/>
    <mergeCell ref="A65:M65"/>
    <mergeCell ref="A71:M71"/>
    <mergeCell ref="A77:M77"/>
    <mergeCell ref="A29:M29"/>
    <mergeCell ref="A35:M35"/>
    <mergeCell ref="A41:M41"/>
    <mergeCell ref="A47:M47"/>
    <mergeCell ref="A53:M53"/>
    <mergeCell ref="C1:E2"/>
    <mergeCell ref="A110:M110"/>
    <mergeCell ref="A116:M116"/>
    <mergeCell ref="A122:M122"/>
    <mergeCell ref="A128:M128"/>
    <mergeCell ref="A134:M134"/>
    <mergeCell ref="A83:M83"/>
    <mergeCell ref="A89:M89"/>
    <mergeCell ref="A95:M95"/>
    <mergeCell ref="A100:M100"/>
    <mergeCell ref="A105:M105"/>
    <mergeCell ref="A170:M170"/>
    <mergeCell ref="A176:M176"/>
    <mergeCell ref="A182:M182"/>
    <mergeCell ref="A188:M188"/>
    <mergeCell ref="A194:M194"/>
    <mergeCell ref="A140:M140"/>
    <mergeCell ref="A146:M146"/>
    <mergeCell ref="A152:M152"/>
    <mergeCell ref="A158:M158"/>
    <mergeCell ref="A164:M164"/>
    <mergeCell ref="A230:M230"/>
    <mergeCell ref="A236:M236"/>
    <mergeCell ref="A242:M242"/>
    <mergeCell ref="A248:M248"/>
    <mergeCell ref="A254:M254"/>
    <mergeCell ref="A200:M200"/>
    <mergeCell ref="A206:M206"/>
    <mergeCell ref="A212:M212"/>
    <mergeCell ref="A218:M218"/>
    <mergeCell ref="A224:M224"/>
    <mergeCell ref="A290:M290"/>
    <mergeCell ref="A296:M296"/>
    <mergeCell ref="A302:M302"/>
    <mergeCell ref="A308:M308"/>
    <mergeCell ref="A314:M314"/>
    <mergeCell ref="A260:M260"/>
    <mergeCell ref="A266:M266"/>
    <mergeCell ref="A272:M272"/>
    <mergeCell ref="A278:M278"/>
    <mergeCell ref="A284:M284"/>
    <mergeCell ref="A355:M355"/>
    <mergeCell ref="A361:M361"/>
    <mergeCell ref="A367:M367"/>
    <mergeCell ref="A373:M373"/>
    <mergeCell ref="A384:M384"/>
    <mergeCell ref="A380:A381"/>
    <mergeCell ref="A320:M320"/>
    <mergeCell ref="A326:M326"/>
    <mergeCell ref="A332:M332"/>
    <mergeCell ref="A338:M338"/>
    <mergeCell ref="A349:M349"/>
    <mergeCell ref="A345:A346"/>
    <mergeCell ref="A439:M439"/>
    <mergeCell ref="A445:M445"/>
    <mergeCell ref="A451:M451"/>
    <mergeCell ref="A457:M457"/>
    <mergeCell ref="A463:M463"/>
    <mergeCell ref="A393:M393"/>
    <mergeCell ref="A402:M402"/>
    <mergeCell ref="A408:M408"/>
    <mergeCell ref="A414:M414"/>
    <mergeCell ref="A433:M433"/>
    <mergeCell ref="A506:M506"/>
    <mergeCell ref="A512:M512"/>
    <mergeCell ref="A531:M531"/>
    <mergeCell ref="A550:M550"/>
    <mergeCell ref="A569:M569"/>
    <mergeCell ref="A469:M469"/>
    <mergeCell ref="A475:M475"/>
    <mergeCell ref="A481:M481"/>
    <mergeCell ref="A494:M494"/>
    <mergeCell ref="A500:M500"/>
    <mergeCell ref="A587:M587"/>
    <mergeCell ref="A594:M594"/>
    <mergeCell ref="A613:M613"/>
    <mergeCell ref="A632:M632"/>
    <mergeCell ref="A652:M652"/>
    <mergeCell ref="A750:M750"/>
    <mergeCell ref="A756:M756"/>
    <mergeCell ref="A762:M762"/>
    <mergeCell ref="A768:M768"/>
    <mergeCell ref="A720:M720"/>
    <mergeCell ref="A726:M726"/>
    <mergeCell ref="A732:M732"/>
    <mergeCell ref="A738:M738"/>
    <mergeCell ref="A744:M744"/>
    <mergeCell ref="A708:M708"/>
    <mergeCell ref="A931:M931"/>
    <mergeCell ref="A938:M938"/>
    <mergeCell ref="A944:M944"/>
    <mergeCell ref="A950:M950"/>
    <mergeCell ref="A781:M781"/>
    <mergeCell ref="A787:M787"/>
    <mergeCell ref="A793:M793"/>
    <mergeCell ref="A671:M671"/>
    <mergeCell ref="A875:M875"/>
    <mergeCell ref="A881:M881"/>
    <mergeCell ref="A887:M887"/>
    <mergeCell ref="A893:M893"/>
    <mergeCell ref="A774:M774"/>
    <mergeCell ref="A825:M825"/>
    <mergeCell ref="A831:M831"/>
    <mergeCell ref="A837:M837"/>
    <mergeCell ref="A819:M819"/>
    <mergeCell ref="A1266:M1266"/>
    <mergeCell ref="A1285:M1285"/>
    <mergeCell ref="A1132:M1132"/>
    <mergeCell ref="A1138:M1138"/>
    <mergeCell ref="A1144:M1144"/>
    <mergeCell ref="A1291:M1291"/>
    <mergeCell ref="A1297:M1297"/>
    <mergeCell ref="A714:M714"/>
    <mergeCell ref="A1049:M1049"/>
    <mergeCell ref="A1069:M1069"/>
    <mergeCell ref="A1075:M1075"/>
    <mergeCell ref="A1094:M1094"/>
    <mergeCell ref="A1113:M1113"/>
    <mergeCell ref="A986:M986"/>
    <mergeCell ref="A1006:M1006"/>
    <mergeCell ref="A1018:M1018"/>
    <mergeCell ref="A1024:M1024"/>
    <mergeCell ref="A1030:M1030"/>
    <mergeCell ref="A956:M956"/>
    <mergeCell ref="A962:M962"/>
    <mergeCell ref="A968:M968"/>
    <mergeCell ref="A974:M974"/>
    <mergeCell ref="A980:M980"/>
    <mergeCell ref="A912:M912"/>
    <mergeCell ref="A1303:M1303"/>
    <mergeCell ref="A689:M689"/>
    <mergeCell ref="A695:M695"/>
    <mergeCell ref="A701:M701"/>
    <mergeCell ref="A1150:M1150"/>
    <mergeCell ref="A1156:M1156"/>
    <mergeCell ref="A1162:M1162"/>
    <mergeCell ref="A1168:M1168"/>
    <mergeCell ref="A1174:M1174"/>
    <mergeCell ref="A1180:M1180"/>
    <mergeCell ref="A1186:M1186"/>
    <mergeCell ref="A1192:M1192"/>
    <mergeCell ref="A1198:M1198"/>
    <mergeCell ref="A1204:M1204"/>
    <mergeCell ref="A1223:M1223"/>
    <mergeCell ref="A1229:M1229"/>
    <mergeCell ref="A1235:M1235"/>
    <mergeCell ref="A1241:M1241"/>
    <mergeCell ref="A1247:M1247"/>
    <mergeCell ref="A869:M869"/>
    <mergeCell ref="A843:M843"/>
    <mergeCell ref="A849:M849"/>
    <mergeCell ref="A1010:M1010"/>
    <mergeCell ref="A813:M813"/>
    <mergeCell ref="A1378:M1378"/>
    <mergeCell ref="A1398:M1398"/>
    <mergeCell ref="A1404:M1404"/>
    <mergeCell ref="A1410:M1410"/>
    <mergeCell ref="A1416:M1416"/>
    <mergeCell ref="A1309:M1309"/>
    <mergeCell ref="A1315:M1315"/>
    <mergeCell ref="A1321:M1321"/>
    <mergeCell ref="A1340:M1340"/>
    <mergeCell ref="A1359:M1359"/>
    <mergeCell ref="A1495:M1495"/>
    <mergeCell ref="A1514:M1514"/>
    <mergeCell ref="A1534:M1534"/>
    <mergeCell ref="A1465:M1465"/>
    <mergeCell ref="A1471:M1471"/>
    <mergeCell ref="A1477:M1477"/>
    <mergeCell ref="A1483:M1483"/>
    <mergeCell ref="A1489:M1489"/>
    <mergeCell ref="A1422:M1422"/>
    <mergeCell ref="A1428:M1428"/>
    <mergeCell ref="A1434:M1434"/>
    <mergeCell ref="A1440:M1440"/>
    <mergeCell ref="A1459:M1459"/>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E4F1E-1292-4016-9533-3834036EEEE9}">
  <sheetPr filterMode="1">
    <tabColor rgb="FF00B050"/>
  </sheetPr>
  <dimension ref="A1:Q248"/>
  <sheetViews>
    <sheetView showGridLines="0" topLeftCell="B1" zoomScale="80" zoomScaleNormal="80" workbookViewId="0">
      <selection activeCell="O1" sqref="O1"/>
    </sheetView>
  </sheetViews>
  <sheetFormatPr baseColWidth="10" defaultColWidth="0" defaultRowHeight="14.5" zeroHeight="1" x14ac:dyDescent="0.35"/>
  <cols>
    <col min="1" max="1" width="82.7265625" style="5" bestFit="1" customWidth="1"/>
    <col min="2" max="13" width="15" bestFit="1" customWidth="1"/>
    <col min="14" max="14" width="16" bestFit="1" customWidth="1"/>
    <col min="15" max="15" width="11.453125" customWidth="1"/>
    <col min="16" max="17" width="0" hidden="1" customWidth="1"/>
    <col min="18" max="16384" width="11.453125" hidden="1"/>
  </cols>
  <sheetData>
    <row r="1" spans="1:14" x14ac:dyDescent="0.35">
      <c r="A1" s="77" t="s">
        <v>524</v>
      </c>
      <c r="B1" s="77"/>
      <c r="C1" s="77"/>
      <c r="D1" s="77"/>
      <c r="E1" s="77"/>
      <c r="F1" s="77"/>
      <c r="G1" s="77"/>
      <c r="H1" s="77"/>
      <c r="I1" s="77"/>
      <c r="J1" s="77"/>
      <c r="K1" s="77"/>
      <c r="L1" s="77"/>
      <c r="M1" s="77"/>
      <c r="N1" s="77"/>
    </row>
    <row r="2" spans="1:14" x14ac:dyDescent="0.35">
      <c r="A2" s="77"/>
      <c r="B2" s="77"/>
      <c r="C2" s="77"/>
      <c r="D2" s="77"/>
      <c r="E2" s="77"/>
      <c r="F2" s="77"/>
      <c r="G2" s="77"/>
      <c r="H2" s="77"/>
      <c r="I2" s="77"/>
      <c r="J2" s="77"/>
      <c r="K2" s="77"/>
      <c r="L2" s="77"/>
      <c r="M2" s="77"/>
      <c r="N2" s="77"/>
    </row>
    <row r="3" spans="1:14" ht="15" thickBot="1" x14ac:dyDescent="0.4"/>
    <row r="4" spans="1:14" ht="15" thickBot="1" x14ac:dyDescent="0.4">
      <c r="A4" s="1" t="s">
        <v>0</v>
      </c>
      <c r="B4" s="6">
        <v>44927</v>
      </c>
      <c r="C4" s="6">
        <v>44958</v>
      </c>
      <c r="D4" s="6">
        <v>44986</v>
      </c>
      <c r="E4" s="6">
        <v>45017</v>
      </c>
      <c r="F4" s="6">
        <v>45047</v>
      </c>
      <c r="G4" s="6">
        <v>45078</v>
      </c>
      <c r="H4" s="6">
        <v>45108</v>
      </c>
      <c r="I4" s="6">
        <v>45139</v>
      </c>
      <c r="J4" s="6">
        <v>45170</v>
      </c>
      <c r="K4" s="6">
        <v>45200</v>
      </c>
      <c r="L4" s="6">
        <v>45231</v>
      </c>
      <c r="M4" s="6">
        <v>45261</v>
      </c>
      <c r="N4" s="6" t="s">
        <v>1</v>
      </c>
    </row>
    <row r="5" spans="1:14" x14ac:dyDescent="0.35">
      <c r="A5" s="3" t="s">
        <v>2</v>
      </c>
      <c r="B5" s="8">
        <f>+B6+B15+B18+B24+B28+B36+B40+B42+B51+B58+B62+B66+B72</f>
        <v>18666187.57205702</v>
      </c>
      <c r="C5" s="8">
        <f t="shared" ref="C5:M5" si="0">+C6+C15+C18+C24+C28+C36+C40+C42+C51+C58+C62+C66+C72</f>
        <v>18448705.375841938</v>
      </c>
      <c r="D5" s="8">
        <f t="shared" si="0"/>
        <v>18708917.865680829</v>
      </c>
      <c r="E5" s="8">
        <f t="shared" si="0"/>
        <v>18711647.676525604</v>
      </c>
      <c r="F5" s="8">
        <f t="shared" si="0"/>
        <v>18714404.108882591</v>
      </c>
      <c r="G5" s="8">
        <f t="shared" si="0"/>
        <v>18443688.351002373</v>
      </c>
      <c r="H5" s="8">
        <f t="shared" si="0"/>
        <v>19054643.829757392</v>
      </c>
      <c r="I5" s="8">
        <f t="shared" si="0"/>
        <v>19057393.25004378</v>
      </c>
      <c r="J5" s="8">
        <f t="shared" si="0"/>
        <v>19060140.028137706</v>
      </c>
      <c r="K5" s="8">
        <f t="shared" si="0"/>
        <v>19182790.674862597</v>
      </c>
      <c r="L5" s="8">
        <f t="shared" si="0"/>
        <v>19185531.69908683</v>
      </c>
      <c r="M5" s="8">
        <f t="shared" si="0"/>
        <v>19188269.60755714</v>
      </c>
      <c r="N5" s="8">
        <f>SUM(B5:M5)</f>
        <v>226422320.03943583</v>
      </c>
    </row>
    <row r="6" spans="1:14" hidden="1" x14ac:dyDescent="0.35">
      <c r="A6" s="3" t="s">
        <v>3</v>
      </c>
      <c r="B6" s="8">
        <f>SUM(B7:B14)</f>
        <v>0</v>
      </c>
      <c r="C6" s="8">
        <f t="shared" ref="C6:M6" si="1">SUM(C7:C14)</f>
        <v>0</v>
      </c>
      <c r="D6" s="8">
        <f t="shared" si="1"/>
        <v>0</v>
      </c>
      <c r="E6" s="8">
        <f t="shared" si="1"/>
        <v>0</v>
      </c>
      <c r="F6" s="8">
        <f t="shared" si="1"/>
        <v>0</v>
      </c>
      <c r="G6" s="8">
        <f t="shared" si="1"/>
        <v>0</v>
      </c>
      <c r="H6" s="8">
        <f t="shared" si="1"/>
        <v>0</v>
      </c>
      <c r="I6" s="8">
        <f t="shared" si="1"/>
        <v>0</v>
      </c>
      <c r="J6" s="8">
        <f t="shared" si="1"/>
        <v>0</v>
      </c>
      <c r="K6" s="8">
        <f t="shared" si="1"/>
        <v>0</v>
      </c>
      <c r="L6" s="8">
        <f t="shared" si="1"/>
        <v>0</v>
      </c>
      <c r="M6" s="8">
        <f t="shared" si="1"/>
        <v>0</v>
      </c>
      <c r="N6" s="8">
        <f>SUM(B6:M6)</f>
        <v>0</v>
      </c>
    </row>
    <row r="7" spans="1:14" hidden="1" x14ac:dyDescent="0.35">
      <c r="A7" s="2" t="s">
        <v>4</v>
      </c>
      <c r="B7" s="7">
        <f>+'Sup. DEVOAS'!B7</f>
        <v>0</v>
      </c>
      <c r="C7" s="7">
        <f>+'Sup. DEVOAS'!C7</f>
        <v>0</v>
      </c>
      <c r="D7" s="7">
        <f>+'Sup. DEVOAS'!D7</f>
        <v>0</v>
      </c>
      <c r="E7" s="7">
        <f>+'Sup. DEVOAS'!E7</f>
        <v>0</v>
      </c>
      <c r="F7" s="7">
        <f>+'Sup. DEVOAS'!F7</f>
        <v>0</v>
      </c>
      <c r="G7" s="7">
        <f>+'Sup. DEVOAS'!G7</f>
        <v>0</v>
      </c>
      <c r="H7" s="7">
        <f>+'Sup. DEVOAS'!H7</f>
        <v>0</v>
      </c>
      <c r="I7" s="7">
        <f>+'Sup. DEVOAS'!I7</f>
        <v>0</v>
      </c>
      <c r="J7" s="7">
        <f>+'Sup. DEVOAS'!J7</f>
        <v>0</v>
      </c>
      <c r="K7" s="7">
        <f>+'Sup. DEVOAS'!K7</f>
        <v>0</v>
      </c>
      <c r="L7" s="7">
        <f>+'Sup. DEVOAS'!L7</f>
        <v>0</v>
      </c>
      <c r="M7" s="7">
        <f>+'Sup. DEVOAS'!M7</f>
        <v>0</v>
      </c>
      <c r="N7" s="7">
        <f t="shared" ref="N7:N14" si="2">SUM(B7:M7)</f>
        <v>0</v>
      </c>
    </row>
    <row r="8" spans="1:14" hidden="1" x14ac:dyDescent="0.35">
      <c r="A8" s="2" t="s">
        <v>5</v>
      </c>
      <c r="B8" s="7">
        <f>+'Sup. DEVOAS'!B13</f>
        <v>0</v>
      </c>
      <c r="C8" s="7">
        <f>+'Sup. DEVOAS'!C13</f>
        <v>0</v>
      </c>
      <c r="D8" s="7">
        <f>+'Sup. DEVOAS'!D13</f>
        <v>0</v>
      </c>
      <c r="E8" s="7">
        <f>+'Sup. DEVOAS'!E13</f>
        <v>0</v>
      </c>
      <c r="F8" s="7">
        <f>+'Sup. DEVOAS'!F13</f>
        <v>0</v>
      </c>
      <c r="G8" s="7">
        <f>+'Sup. DEVOAS'!G13</f>
        <v>0</v>
      </c>
      <c r="H8" s="7">
        <f>+'Sup. DEVOAS'!H13</f>
        <v>0</v>
      </c>
      <c r="I8" s="7">
        <f>+'Sup. DEVOAS'!I13</f>
        <v>0</v>
      </c>
      <c r="J8" s="7">
        <f>+'Sup. DEVOAS'!J13</f>
        <v>0</v>
      </c>
      <c r="K8" s="7">
        <f>+'Sup. DEVOAS'!K13</f>
        <v>0</v>
      </c>
      <c r="L8" s="7">
        <f>+'Sup. DEVOAS'!L13</f>
        <v>0</v>
      </c>
      <c r="M8" s="7">
        <f>+'Sup. DEVOAS'!M13</f>
        <v>0</v>
      </c>
      <c r="N8" s="7">
        <f t="shared" si="2"/>
        <v>0</v>
      </c>
    </row>
    <row r="9" spans="1:14" hidden="1" x14ac:dyDescent="0.35">
      <c r="A9" s="2" t="s">
        <v>6</v>
      </c>
      <c r="B9" s="7">
        <f>+'Sup. DEVOAS'!B19</f>
        <v>0</v>
      </c>
      <c r="C9" s="7">
        <f>+'Sup. DEVOAS'!C19</f>
        <v>0</v>
      </c>
      <c r="D9" s="7">
        <f>+'Sup. DEVOAS'!D19</f>
        <v>0</v>
      </c>
      <c r="E9" s="7">
        <f>+'Sup. DEVOAS'!E19</f>
        <v>0</v>
      </c>
      <c r="F9" s="7">
        <f>+'Sup. DEVOAS'!F19</f>
        <v>0</v>
      </c>
      <c r="G9" s="7">
        <f>+'Sup. DEVOAS'!G19</f>
        <v>0</v>
      </c>
      <c r="H9" s="7">
        <f>+'Sup. DEVOAS'!H19</f>
        <v>0</v>
      </c>
      <c r="I9" s="7">
        <f>+'Sup. DEVOAS'!I19</f>
        <v>0</v>
      </c>
      <c r="J9" s="7">
        <f>+'Sup. DEVOAS'!J19</f>
        <v>0</v>
      </c>
      <c r="K9" s="7">
        <f>+'Sup. DEVOAS'!K19</f>
        <v>0</v>
      </c>
      <c r="L9" s="7">
        <f>+'Sup. DEVOAS'!L19</f>
        <v>0</v>
      </c>
      <c r="M9" s="7">
        <f>+'Sup. DEVOAS'!M19</f>
        <v>0</v>
      </c>
      <c r="N9" s="7">
        <f t="shared" si="2"/>
        <v>0</v>
      </c>
    </row>
    <row r="10" spans="1:14" hidden="1" x14ac:dyDescent="0.35">
      <c r="A10" s="2" t="s">
        <v>7</v>
      </c>
      <c r="B10" s="7">
        <f>+'Sup. DEVOAS'!B25</f>
        <v>0</v>
      </c>
      <c r="C10" s="7">
        <f>+'Sup. DEVOAS'!C25</f>
        <v>0</v>
      </c>
      <c r="D10" s="7">
        <f>+'Sup. DEVOAS'!D25</f>
        <v>0</v>
      </c>
      <c r="E10" s="7">
        <f>+'Sup. DEVOAS'!E25</f>
        <v>0</v>
      </c>
      <c r="F10" s="7">
        <f>+'Sup. DEVOAS'!F25</f>
        <v>0</v>
      </c>
      <c r="G10" s="7">
        <f>+'Sup. DEVOAS'!G25</f>
        <v>0</v>
      </c>
      <c r="H10" s="7">
        <f>+'Sup. DEVOAS'!H25</f>
        <v>0</v>
      </c>
      <c r="I10" s="7">
        <f>+'Sup. DEVOAS'!I25</f>
        <v>0</v>
      </c>
      <c r="J10" s="7">
        <f>+'Sup. DEVOAS'!J25</f>
        <v>0</v>
      </c>
      <c r="K10" s="7">
        <f>+'Sup. DEVOAS'!K25</f>
        <v>0</v>
      </c>
      <c r="L10" s="7">
        <f>+'Sup. DEVOAS'!L25</f>
        <v>0</v>
      </c>
      <c r="M10" s="7">
        <f>+'Sup. DEVOAS'!M25</f>
        <v>0</v>
      </c>
      <c r="N10" s="7">
        <f t="shared" si="2"/>
        <v>0</v>
      </c>
    </row>
    <row r="11" spans="1:14" hidden="1" x14ac:dyDescent="0.35">
      <c r="A11" s="2" t="s">
        <v>8</v>
      </c>
      <c r="B11" s="7">
        <f>+'Sup. DEVOAS'!B31</f>
        <v>0</v>
      </c>
      <c r="C11" s="7">
        <f>+'Sup. DEVOAS'!C31</f>
        <v>0</v>
      </c>
      <c r="D11" s="7">
        <f>+'Sup. DEVOAS'!D31</f>
        <v>0</v>
      </c>
      <c r="E11" s="7">
        <f>+'Sup. DEVOAS'!E31</f>
        <v>0</v>
      </c>
      <c r="F11" s="7">
        <f>+'Sup. DEVOAS'!F31</f>
        <v>0</v>
      </c>
      <c r="G11" s="7">
        <f>+'Sup. DEVOAS'!G31</f>
        <v>0</v>
      </c>
      <c r="H11" s="7">
        <f>+'Sup. DEVOAS'!H31</f>
        <v>0</v>
      </c>
      <c r="I11" s="7">
        <f>+'Sup. DEVOAS'!I31</f>
        <v>0</v>
      </c>
      <c r="J11" s="7">
        <f>+'Sup. DEVOAS'!J31</f>
        <v>0</v>
      </c>
      <c r="K11" s="7">
        <f>+'Sup. DEVOAS'!K31</f>
        <v>0</v>
      </c>
      <c r="L11" s="7">
        <f>+'Sup. DEVOAS'!L31</f>
        <v>0</v>
      </c>
      <c r="M11" s="7">
        <f>+'Sup. DEVOAS'!M31</f>
        <v>0</v>
      </c>
      <c r="N11" s="7">
        <f t="shared" si="2"/>
        <v>0</v>
      </c>
    </row>
    <row r="12" spans="1:14" hidden="1" x14ac:dyDescent="0.35">
      <c r="A12" s="2" t="s">
        <v>9</v>
      </c>
      <c r="B12" s="7">
        <f>+'Sup. DEVOAS'!B37</f>
        <v>0</v>
      </c>
      <c r="C12" s="7">
        <f>+'Sup. DEVOAS'!C37</f>
        <v>0</v>
      </c>
      <c r="D12" s="7">
        <f>+'Sup. DEVOAS'!D37</f>
        <v>0</v>
      </c>
      <c r="E12" s="7">
        <f>+'Sup. DEVOAS'!E37</f>
        <v>0</v>
      </c>
      <c r="F12" s="7">
        <f>+'Sup. DEVOAS'!F37</f>
        <v>0</v>
      </c>
      <c r="G12" s="7">
        <f>+'Sup. DEVOAS'!G37</f>
        <v>0</v>
      </c>
      <c r="H12" s="7">
        <f>+'Sup. DEVOAS'!H37</f>
        <v>0</v>
      </c>
      <c r="I12" s="7">
        <f>+'Sup. DEVOAS'!I37</f>
        <v>0</v>
      </c>
      <c r="J12" s="7">
        <f>+'Sup. DEVOAS'!J37</f>
        <v>0</v>
      </c>
      <c r="K12" s="7">
        <f>+'Sup. DEVOAS'!K37</f>
        <v>0</v>
      </c>
      <c r="L12" s="7">
        <f>+'Sup. DEVOAS'!L37</f>
        <v>0</v>
      </c>
      <c r="M12" s="7">
        <f>+'Sup. DEVOAS'!M37</f>
        <v>0</v>
      </c>
      <c r="N12" s="7">
        <f t="shared" si="2"/>
        <v>0</v>
      </c>
    </row>
    <row r="13" spans="1:14" hidden="1" x14ac:dyDescent="0.35">
      <c r="A13" s="2" t="s">
        <v>10</v>
      </c>
      <c r="B13" s="7">
        <f>+'Sup. DEVOAS'!B43</f>
        <v>0</v>
      </c>
      <c r="C13" s="7">
        <f>+'Sup. DEVOAS'!C43</f>
        <v>0</v>
      </c>
      <c r="D13" s="7">
        <f>+'Sup. DEVOAS'!D43</f>
        <v>0</v>
      </c>
      <c r="E13" s="7">
        <f>+'Sup. DEVOAS'!E43</f>
        <v>0</v>
      </c>
      <c r="F13" s="7">
        <f>+'Sup. DEVOAS'!F43</f>
        <v>0</v>
      </c>
      <c r="G13" s="7">
        <f>+'Sup. DEVOAS'!G43</f>
        <v>0</v>
      </c>
      <c r="H13" s="7">
        <f>+'Sup. DEVOAS'!H43</f>
        <v>0</v>
      </c>
      <c r="I13" s="7">
        <f>+'Sup. DEVOAS'!I43</f>
        <v>0</v>
      </c>
      <c r="J13" s="7">
        <f>+'Sup. DEVOAS'!J43</f>
        <v>0</v>
      </c>
      <c r="K13" s="7">
        <f>+'Sup. DEVOAS'!K43</f>
        <v>0</v>
      </c>
      <c r="L13" s="7">
        <f>+'Sup. DEVOAS'!L43</f>
        <v>0</v>
      </c>
      <c r="M13" s="7">
        <f>+'Sup. DEVOAS'!M43</f>
        <v>0</v>
      </c>
      <c r="N13" s="7">
        <f t="shared" si="2"/>
        <v>0</v>
      </c>
    </row>
    <row r="14" spans="1:14" hidden="1" x14ac:dyDescent="0.35">
      <c r="A14" s="2" t="s">
        <v>11</v>
      </c>
      <c r="B14" s="7">
        <f>+'Sup. DEVOAS'!B49</f>
        <v>0</v>
      </c>
      <c r="C14" s="7">
        <f>+'Sup. DEVOAS'!C49</f>
        <v>0</v>
      </c>
      <c r="D14" s="7">
        <f>+'Sup. DEVOAS'!D49</f>
        <v>0</v>
      </c>
      <c r="E14" s="7">
        <f>+'Sup. DEVOAS'!E49</f>
        <v>0</v>
      </c>
      <c r="F14" s="7">
        <f>+'Sup. DEVOAS'!F49</f>
        <v>0</v>
      </c>
      <c r="G14" s="7">
        <f>+'Sup. DEVOAS'!G49</f>
        <v>0</v>
      </c>
      <c r="H14" s="7">
        <f>+'Sup. DEVOAS'!H49</f>
        <v>0</v>
      </c>
      <c r="I14" s="7">
        <f>+'Sup. DEVOAS'!I49</f>
        <v>0</v>
      </c>
      <c r="J14" s="7">
        <f>+'Sup. DEVOAS'!J49</f>
        <v>0</v>
      </c>
      <c r="K14" s="7">
        <f>+'Sup. DEVOAS'!K49</f>
        <v>0</v>
      </c>
      <c r="L14" s="7">
        <f>+'Sup. DEVOAS'!L49</f>
        <v>0</v>
      </c>
      <c r="M14" s="7">
        <f>+'Sup. DEVOAS'!M49</f>
        <v>0</v>
      </c>
      <c r="N14" s="7">
        <f t="shared" si="2"/>
        <v>0</v>
      </c>
    </row>
    <row r="15" spans="1:14" hidden="1" x14ac:dyDescent="0.35">
      <c r="A15" s="3" t="s">
        <v>12</v>
      </c>
      <c r="B15" s="8">
        <f>SUM(B16:B17)</f>
        <v>0</v>
      </c>
      <c r="C15" s="8">
        <f t="shared" ref="C15:M15" si="3">SUM(C16:C17)</f>
        <v>0</v>
      </c>
      <c r="D15" s="8">
        <f t="shared" si="3"/>
        <v>0</v>
      </c>
      <c r="E15" s="8">
        <f t="shared" si="3"/>
        <v>0</v>
      </c>
      <c r="F15" s="8">
        <f t="shared" si="3"/>
        <v>0</v>
      </c>
      <c r="G15" s="8">
        <f t="shared" si="3"/>
        <v>0</v>
      </c>
      <c r="H15" s="8">
        <f t="shared" si="3"/>
        <v>0</v>
      </c>
      <c r="I15" s="8">
        <f t="shared" si="3"/>
        <v>0</v>
      </c>
      <c r="J15" s="8">
        <f t="shared" si="3"/>
        <v>0</v>
      </c>
      <c r="K15" s="8">
        <f t="shared" si="3"/>
        <v>0</v>
      </c>
      <c r="L15" s="8">
        <f t="shared" si="3"/>
        <v>0</v>
      </c>
      <c r="M15" s="8">
        <f t="shared" si="3"/>
        <v>0</v>
      </c>
      <c r="N15" s="8">
        <f t="shared" ref="N15:N28" si="4">SUM(B15:M15)</f>
        <v>0</v>
      </c>
    </row>
    <row r="16" spans="1:14" hidden="1" x14ac:dyDescent="0.35">
      <c r="A16" s="2" t="s">
        <v>13</v>
      </c>
      <c r="B16" s="7">
        <f>+'Sup. DEVOAS'!B55</f>
        <v>0</v>
      </c>
      <c r="C16" s="7">
        <f>+'Sup. DEVOAS'!C55</f>
        <v>0</v>
      </c>
      <c r="D16" s="7">
        <f>+'Sup. DEVOAS'!D55</f>
        <v>0</v>
      </c>
      <c r="E16" s="7">
        <f>+'Sup. DEVOAS'!E55</f>
        <v>0</v>
      </c>
      <c r="F16" s="7">
        <f>+'Sup. DEVOAS'!F55</f>
        <v>0</v>
      </c>
      <c r="G16" s="7">
        <f>+'Sup. DEVOAS'!G55</f>
        <v>0</v>
      </c>
      <c r="H16" s="7">
        <f>+'Sup. DEVOAS'!H55</f>
        <v>0</v>
      </c>
      <c r="I16" s="7">
        <f>+'Sup. DEVOAS'!I55</f>
        <v>0</v>
      </c>
      <c r="J16" s="7">
        <f>+'Sup. DEVOAS'!J55</f>
        <v>0</v>
      </c>
      <c r="K16" s="7">
        <f>+'Sup. DEVOAS'!K55</f>
        <v>0</v>
      </c>
      <c r="L16" s="7">
        <f>+'Sup. DEVOAS'!L55</f>
        <v>0</v>
      </c>
      <c r="M16" s="7">
        <f>+'Sup. DEVOAS'!M55</f>
        <v>0</v>
      </c>
      <c r="N16" s="7">
        <f t="shared" si="4"/>
        <v>0</v>
      </c>
    </row>
    <row r="17" spans="1:14" hidden="1" x14ac:dyDescent="0.35">
      <c r="A17" s="2" t="s">
        <v>14</v>
      </c>
      <c r="B17" s="7">
        <f>+'Sup. DEVOAS'!B61</f>
        <v>0</v>
      </c>
      <c r="C17" s="7">
        <f>+'Sup. DEVOAS'!C61</f>
        <v>0</v>
      </c>
      <c r="D17" s="7">
        <f>+'Sup. DEVOAS'!D61</f>
        <v>0</v>
      </c>
      <c r="E17" s="7">
        <f>+'Sup. DEVOAS'!E61</f>
        <v>0</v>
      </c>
      <c r="F17" s="7">
        <f>+'Sup. DEVOAS'!F61</f>
        <v>0</v>
      </c>
      <c r="G17" s="7">
        <f>+'Sup. DEVOAS'!G61</f>
        <v>0</v>
      </c>
      <c r="H17" s="7">
        <f>+'Sup. DEVOAS'!H61</f>
        <v>0</v>
      </c>
      <c r="I17" s="7">
        <f>+'Sup. DEVOAS'!I61</f>
        <v>0</v>
      </c>
      <c r="J17" s="7">
        <f>+'Sup. DEVOAS'!J61</f>
        <v>0</v>
      </c>
      <c r="K17" s="7">
        <f>+'Sup. DEVOAS'!K61</f>
        <v>0</v>
      </c>
      <c r="L17" s="7">
        <f>+'Sup. DEVOAS'!L61</f>
        <v>0</v>
      </c>
      <c r="M17" s="7">
        <f>+'Sup. DEVOAS'!M61</f>
        <v>0</v>
      </c>
      <c r="N17" s="7">
        <f t="shared" si="4"/>
        <v>0</v>
      </c>
    </row>
    <row r="18" spans="1:14" hidden="1" x14ac:dyDescent="0.35">
      <c r="A18" s="3" t="s">
        <v>15</v>
      </c>
      <c r="B18" s="8">
        <f>SUM(B19:B23)</f>
        <v>0</v>
      </c>
      <c r="C18" s="8">
        <f t="shared" ref="C18:M18" si="5">SUM(C19:C23)</f>
        <v>0</v>
      </c>
      <c r="D18" s="8">
        <f t="shared" si="5"/>
        <v>0</v>
      </c>
      <c r="E18" s="8">
        <f t="shared" si="5"/>
        <v>0</v>
      </c>
      <c r="F18" s="8">
        <f t="shared" si="5"/>
        <v>0</v>
      </c>
      <c r="G18" s="8">
        <f t="shared" si="5"/>
        <v>0</v>
      </c>
      <c r="H18" s="8">
        <f t="shared" si="5"/>
        <v>0</v>
      </c>
      <c r="I18" s="8">
        <f t="shared" si="5"/>
        <v>0</v>
      </c>
      <c r="J18" s="8">
        <f t="shared" si="5"/>
        <v>0</v>
      </c>
      <c r="K18" s="8">
        <f t="shared" si="5"/>
        <v>0</v>
      </c>
      <c r="L18" s="8">
        <f t="shared" si="5"/>
        <v>0</v>
      </c>
      <c r="M18" s="8">
        <f t="shared" si="5"/>
        <v>0</v>
      </c>
      <c r="N18" s="8">
        <f t="shared" si="4"/>
        <v>0</v>
      </c>
    </row>
    <row r="19" spans="1:14" hidden="1" x14ac:dyDescent="0.35">
      <c r="A19" s="2" t="s">
        <v>16</v>
      </c>
      <c r="B19" s="7">
        <f>+'Sup. DEVOAS'!B67</f>
        <v>0</v>
      </c>
      <c r="C19" s="7">
        <f>+'Sup. DEVOAS'!C67</f>
        <v>0</v>
      </c>
      <c r="D19" s="7">
        <f>+'Sup. DEVOAS'!D67</f>
        <v>0</v>
      </c>
      <c r="E19" s="7">
        <f>+'Sup. DEVOAS'!E67</f>
        <v>0</v>
      </c>
      <c r="F19" s="7">
        <f>+'Sup. DEVOAS'!F67</f>
        <v>0</v>
      </c>
      <c r="G19" s="7">
        <f>+'Sup. DEVOAS'!G67</f>
        <v>0</v>
      </c>
      <c r="H19" s="7">
        <f>+'Sup. DEVOAS'!H67</f>
        <v>0</v>
      </c>
      <c r="I19" s="7">
        <f>+'Sup. DEVOAS'!I67</f>
        <v>0</v>
      </c>
      <c r="J19" s="7">
        <f>+'Sup. DEVOAS'!J67</f>
        <v>0</v>
      </c>
      <c r="K19" s="7">
        <f>+'Sup. DEVOAS'!K67</f>
        <v>0</v>
      </c>
      <c r="L19" s="7">
        <f>+'Sup. DEVOAS'!L67</f>
        <v>0</v>
      </c>
      <c r="M19" s="7">
        <f>+'Sup. DEVOAS'!M67</f>
        <v>0</v>
      </c>
      <c r="N19" s="7">
        <f t="shared" si="4"/>
        <v>0</v>
      </c>
    </row>
    <row r="20" spans="1:14" hidden="1" x14ac:dyDescent="0.35">
      <c r="A20" s="2" t="s">
        <v>17</v>
      </c>
      <c r="B20" s="7">
        <f>+'Sup. DEVOAS'!B73</f>
        <v>0</v>
      </c>
      <c r="C20" s="7">
        <f>+'Sup. DEVOAS'!C73</f>
        <v>0</v>
      </c>
      <c r="D20" s="7">
        <f>+'Sup. DEVOAS'!D73</f>
        <v>0</v>
      </c>
      <c r="E20" s="7">
        <f>+'Sup. DEVOAS'!E73</f>
        <v>0</v>
      </c>
      <c r="F20" s="7">
        <f>+'Sup. DEVOAS'!F73</f>
        <v>0</v>
      </c>
      <c r="G20" s="7">
        <f>+'Sup. DEVOAS'!G73</f>
        <v>0</v>
      </c>
      <c r="H20" s="7">
        <f>+'Sup. DEVOAS'!H73</f>
        <v>0</v>
      </c>
      <c r="I20" s="7">
        <f>+'Sup. DEVOAS'!I73</f>
        <v>0</v>
      </c>
      <c r="J20" s="7">
        <f>+'Sup. DEVOAS'!J73</f>
        <v>0</v>
      </c>
      <c r="K20" s="7">
        <f>+'Sup. DEVOAS'!K73</f>
        <v>0</v>
      </c>
      <c r="L20" s="7">
        <f>+'Sup. DEVOAS'!L73</f>
        <v>0</v>
      </c>
      <c r="M20" s="7">
        <f>+'Sup. DEVOAS'!M73</f>
        <v>0</v>
      </c>
      <c r="N20" s="7">
        <f t="shared" si="4"/>
        <v>0</v>
      </c>
    </row>
    <row r="21" spans="1:14" hidden="1" x14ac:dyDescent="0.35">
      <c r="A21" s="2" t="s">
        <v>18</v>
      </c>
      <c r="B21" s="7">
        <f>+'Sup. DEVOAS'!B79</f>
        <v>0</v>
      </c>
      <c r="C21" s="7">
        <f>+'Sup. DEVOAS'!C79</f>
        <v>0</v>
      </c>
      <c r="D21" s="7">
        <f>+'Sup. DEVOAS'!D79</f>
        <v>0</v>
      </c>
      <c r="E21" s="7">
        <f>+'Sup. DEVOAS'!E79</f>
        <v>0</v>
      </c>
      <c r="F21" s="7">
        <f>+'Sup. DEVOAS'!F79</f>
        <v>0</v>
      </c>
      <c r="G21" s="7">
        <f>+'Sup. DEVOAS'!G79</f>
        <v>0</v>
      </c>
      <c r="H21" s="7">
        <f>+'Sup. DEVOAS'!H79</f>
        <v>0</v>
      </c>
      <c r="I21" s="7">
        <f>+'Sup. DEVOAS'!I79</f>
        <v>0</v>
      </c>
      <c r="J21" s="7">
        <f>+'Sup. DEVOAS'!J79</f>
        <v>0</v>
      </c>
      <c r="K21" s="7">
        <f>+'Sup. DEVOAS'!K79</f>
        <v>0</v>
      </c>
      <c r="L21" s="7">
        <f>+'Sup. DEVOAS'!L79</f>
        <v>0</v>
      </c>
      <c r="M21" s="7">
        <f>+'Sup. DEVOAS'!M79</f>
        <v>0</v>
      </c>
      <c r="N21" s="7">
        <f t="shared" si="4"/>
        <v>0</v>
      </c>
    </row>
    <row r="22" spans="1:14" hidden="1" x14ac:dyDescent="0.35">
      <c r="A22" s="2" t="s">
        <v>19</v>
      </c>
      <c r="B22" s="7">
        <f>+'Sup. DEVOAS'!B85</f>
        <v>0</v>
      </c>
      <c r="C22" s="7">
        <f>+'Sup. DEVOAS'!C85</f>
        <v>0</v>
      </c>
      <c r="D22" s="7">
        <f>+'Sup. DEVOAS'!D85</f>
        <v>0</v>
      </c>
      <c r="E22" s="7">
        <f>+'Sup. DEVOAS'!E85</f>
        <v>0</v>
      </c>
      <c r="F22" s="7">
        <f>+'Sup. DEVOAS'!F85</f>
        <v>0</v>
      </c>
      <c r="G22" s="7">
        <f>+'Sup. DEVOAS'!G85</f>
        <v>0</v>
      </c>
      <c r="H22" s="7">
        <f>+'Sup. DEVOAS'!H85</f>
        <v>0</v>
      </c>
      <c r="I22" s="7">
        <f>+'Sup. DEVOAS'!I85</f>
        <v>0</v>
      </c>
      <c r="J22" s="7">
        <f>+'Sup. DEVOAS'!J85</f>
        <v>0</v>
      </c>
      <c r="K22" s="7">
        <f>+'Sup. DEVOAS'!K85</f>
        <v>0</v>
      </c>
      <c r="L22" s="7">
        <f>+'Sup. DEVOAS'!L85</f>
        <v>0</v>
      </c>
      <c r="M22" s="7">
        <f>+'Sup. DEVOAS'!M85</f>
        <v>0</v>
      </c>
      <c r="N22" s="7">
        <f t="shared" si="4"/>
        <v>0</v>
      </c>
    </row>
    <row r="23" spans="1:14" hidden="1" x14ac:dyDescent="0.35">
      <c r="A23" s="2" t="s">
        <v>20</v>
      </c>
      <c r="B23" s="7">
        <f>+'Sup. DEVOAS'!B91</f>
        <v>0</v>
      </c>
      <c r="C23" s="7">
        <f>+'Sup. DEVOAS'!C91</f>
        <v>0</v>
      </c>
      <c r="D23" s="7">
        <f>+'Sup. DEVOAS'!D91</f>
        <v>0</v>
      </c>
      <c r="E23" s="7">
        <f>+'Sup. DEVOAS'!E91</f>
        <v>0</v>
      </c>
      <c r="F23" s="7">
        <f>+'Sup. DEVOAS'!F91</f>
        <v>0</v>
      </c>
      <c r="G23" s="7">
        <f>+'Sup. DEVOAS'!G91</f>
        <v>0</v>
      </c>
      <c r="H23" s="7">
        <f>+'Sup. DEVOAS'!H91</f>
        <v>0</v>
      </c>
      <c r="I23" s="7">
        <f>+'Sup. DEVOAS'!I91</f>
        <v>0</v>
      </c>
      <c r="J23" s="7">
        <f>+'Sup. DEVOAS'!J91</f>
        <v>0</v>
      </c>
      <c r="K23" s="7">
        <f>+'Sup. DEVOAS'!K91</f>
        <v>0</v>
      </c>
      <c r="L23" s="7">
        <f>+'Sup. DEVOAS'!L91</f>
        <v>0</v>
      </c>
      <c r="M23" s="7">
        <f>+'Sup. DEVOAS'!M91</f>
        <v>0</v>
      </c>
      <c r="N23" s="7">
        <f t="shared" si="4"/>
        <v>0</v>
      </c>
    </row>
    <row r="24" spans="1:14" hidden="1" x14ac:dyDescent="0.35">
      <c r="A24" s="3" t="s">
        <v>21</v>
      </c>
      <c r="B24" s="8">
        <f>SUM(B25:B27)</f>
        <v>0</v>
      </c>
      <c r="C24" s="8">
        <f t="shared" ref="C24:M24" si="6">SUM(C25:C27)</f>
        <v>0</v>
      </c>
      <c r="D24" s="8">
        <f t="shared" si="6"/>
        <v>0</v>
      </c>
      <c r="E24" s="8">
        <f t="shared" si="6"/>
        <v>0</v>
      </c>
      <c r="F24" s="8">
        <f t="shared" si="6"/>
        <v>0</v>
      </c>
      <c r="G24" s="8">
        <f t="shared" si="6"/>
        <v>0</v>
      </c>
      <c r="H24" s="8">
        <f t="shared" si="6"/>
        <v>0</v>
      </c>
      <c r="I24" s="8">
        <f t="shared" si="6"/>
        <v>0</v>
      </c>
      <c r="J24" s="8">
        <f t="shared" si="6"/>
        <v>0</v>
      </c>
      <c r="K24" s="8">
        <f t="shared" si="6"/>
        <v>0</v>
      </c>
      <c r="L24" s="8">
        <f t="shared" si="6"/>
        <v>0</v>
      </c>
      <c r="M24" s="8">
        <f t="shared" si="6"/>
        <v>0</v>
      </c>
      <c r="N24" s="8">
        <f t="shared" si="4"/>
        <v>0</v>
      </c>
    </row>
    <row r="25" spans="1:14" hidden="1" x14ac:dyDescent="0.35">
      <c r="A25" s="2" t="s">
        <v>22</v>
      </c>
      <c r="B25" s="7">
        <f>+'Sup. DEVOAS'!B97</f>
        <v>0</v>
      </c>
      <c r="C25" s="7">
        <f>+'Sup. DEVOAS'!C97</f>
        <v>0</v>
      </c>
      <c r="D25" s="7">
        <f>+'Sup. DEVOAS'!D97</f>
        <v>0</v>
      </c>
      <c r="E25" s="7">
        <f>+'Sup. DEVOAS'!E97</f>
        <v>0</v>
      </c>
      <c r="F25" s="7">
        <f>+'Sup. DEVOAS'!F97</f>
        <v>0</v>
      </c>
      <c r="G25" s="7">
        <f>+'Sup. DEVOAS'!G97</f>
        <v>0</v>
      </c>
      <c r="H25" s="7">
        <f>+'Sup. DEVOAS'!H97</f>
        <v>0</v>
      </c>
      <c r="I25" s="7">
        <f>+'Sup. DEVOAS'!I97</f>
        <v>0</v>
      </c>
      <c r="J25" s="7">
        <f>+'Sup. DEVOAS'!J97</f>
        <v>0</v>
      </c>
      <c r="K25" s="7">
        <f>+'Sup. DEVOAS'!K97</f>
        <v>0</v>
      </c>
      <c r="L25" s="7">
        <f>+'Sup. DEVOAS'!L97</f>
        <v>0</v>
      </c>
      <c r="M25" s="7">
        <f>+'Sup. DEVOAS'!M97</f>
        <v>0</v>
      </c>
      <c r="N25" s="7">
        <f t="shared" si="4"/>
        <v>0</v>
      </c>
    </row>
    <row r="26" spans="1:14" hidden="1" x14ac:dyDescent="0.35">
      <c r="A26" s="2" t="s">
        <v>23</v>
      </c>
      <c r="B26" s="7">
        <f>+'Sup. DEVOAS'!B102</f>
        <v>0</v>
      </c>
      <c r="C26" s="7">
        <f>+'Sup. DEVOAS'!C102</f>
        <v>0</v>
      </c>
      <c r="D26" s="7">
        <f>+'Sup. DEVOAS'!D102</f>
        <v>0</v>
      </c>
      <c r="E26" s="7">
        <f>+'Sup. DEVOAS'!E102</f>
        <v>0</v>
      </c>
      <c r="F26" s="7">
        <f>+'Sup. DEVOAS'!F102</f>
        <v>0</v>
      </c>
      <c r="G26" s="7">
        <f>+'Sup. DEVOAS'!G102</f>
        <v>0</v>
      </c>
      <c r="H26" s="7">
        <f>+'Sup. DEVOAS'!H102</f>
        <v>0</v>
      </c>
      <c r="I26" s="7">
        <f>+'Sup. DEVOAS'!I102</f>
        <v>0</v>
      </c>
      <c r="J26" s="7">
        <f>+'Sup. DEVOAS'!J102</f>
        <v>0</v>
      </c>
      <c r="K26" s="7">
        <f>+'Sup. DEVOAS'!K102</f>
        <v>0</v>
      </c>
      <c r="L26" s="7">
        <f>+'Sup. DEVOAS'!L102</f>
        <v>0</v>
      </c>
      <c r="M26" s="7">
        <f>+'Sup. DEVOAS'!M102</f>
        <v>0</v>
      </c>
      <c r="N26" s="7">
        <f t="shared" si="4"/>
        <v>0</v>
      </c>
    </row>
    <row r="27" spans="1:14" hidden="1" x14ac:dyDescent="0.35">
      <c r="A27" s="2" t="s">
        <v>24</v>
      </c>
      <c r="B27" s="7">
        <f>+'Sup. DEVOAS'!B107</f>
        <v>0</v>
      </c>
      <c r="C27" s="7">
        <f>+'Sup. DEVOAS'!C107</f>
        <v>0</v>
      </c>
      <c r="D27" s="7">
        <f>+'Sup. DEVOAS'!D107</f>
        <v>0</v>
      </c>
      <c r="E27" s="7">
        <f>+'Sup. DEVOAS'!E107</f>
        <v>0</v>
      </c>
      <c r="F27" s="7">
        <f>+'Sup. DEVOAS'!F107</f>
        <v>0</v>
      </c>
      <c r="G27" s="7">
        <f>+'Sup. DEVOAS'!G107</f>
        <v>0</v>
      </c>
      <c r="H27" s="7">
        <f>+'Sup. DEVOAS'!H107</f>
        <v>0</v>
      </c>
      <c r="I27" s="7">
        <f>+'Sup. DEVOAS'!I107</f>
        <v>0</v>
      </c>
      <c r="J27" s="7">
        <f>+'Sup. DEVOAS'!J107</f>
        <v>0</v>
      </c>
      <c r="K27" s="7">
        <f>+'Sup. DEVOAS'!K107</f>
        <v>0</v>
      </c>
      <c r="L27" s="7">
        <f>+'Sup. DEVOAS'!L107</f>
        <v>0</v>
      </c>
      <c r="M27" s="7">
        <f>+'Sup. DEVOAS'!M107</f>
        <v>0</v>
      </c>
      <c r="N27" s="7">
        <f t="shared" si="4"/>
        <v>0</v>
      </c>
    </row>
    <row r="28" spans="1:14" hidden="1" x14ac:dyDescent="0.35">
      <c r="A28" s="3" t="s">
        <v>25</v>
      </c>
      <c r="B28" s="8">
        <f>SUM(B29:B35)</f>
        <v>0</v>
      </c>
      <c r="C28" s="8">
        <f t="shared" ref="C28:M28" si="7">SUM(C29:C35)</f>
        <v>0</v>
      </c>
      <c r="D28" s="8">
        <f t="shared" si="7"/>
        <v>0</v>
      </c>
      <c r="E28" s="8">
        <f t="shared" si="7"/>
        <v>0</v>
      </c>
      <c r="F28" s="8">
        <f t="shared" si="7"/>
        <v>0</v>
      </c>
      <c r="G28" s="8">
        <f t="shared" si="7"/>
        <v>0</v>
      </c>
      <c r="H28" s="8">
        <f t="shared" si="7"/>
        <v>0</v>
      </c>
      <c r="I28" s="8">
        <f t="shared" si="7"/>
        <v>0</v>
      </c>
      <c r="J28" s="8">
        <f t="shared" si="7"/>
        <v>0</v>
      </c>
      <c r="K28" s="8">
        <f t="shared" si="7"/>
        <v>0</v>
      </c>
      <c r="L28" s="8">
        <f t="shared" si="7"/>
        <v>0</v>
      </c>
      <c r="M28" s="8">
        <f t="shared" si="7"/>
        <v>0</v>
      </c>
      <c r="N28" s="8">
        <f t="shared" si="4"/>
        <v>0</v>
      </c>
    </row>
    <row r="29" spans="1:14" hidden="1" x14ac:dyDescent="0.35">
      <c r="A29" s="2" t="s">
        <v>26</v>
      </c>
      <c r="B29" s="7">
        <f>+'Sup. DEVOAS'!B112</f>
        <v>0</v>
      </c>
      <c r="C29" s="7">
        <f>+'Sup. DEVOAS'!C112</f>
        <v>0</v>
      </c>
      <c r="D29" s="7">
        <f>+'Sup. DEVOAS'!D112</f>
        <v>0</v>
      </c>
      <c r="E29" s="7">
        <f>+'Sup. DEVOAS'!E112</f>
        <v>0</v>
      </c>
      <c r="F29" s="7">
        <f>+'Sup. DEVOAS'!F112</f>
        <v>0</v>
      </c>
      <c r="G29" s="7">
        <f>+'Sup. DEVOAS'!G112</f>
        <v>0</v>
      </c>
      <c r="H29" s="7">
        <f>+'Sup. DEVOAS'!H112</f>
        <v>0</v>
      </c>
      <c r="I29" s="7">
        <f>+'Sup. DEVOAS'!I112</f>
        <v>0</v>
      </c>
      <c r="J29" s="7">
        <f>+'Sup. DEVOAS'!J112</f>
        <v>0</v>
      </c>
      <c r="K29" s="7">
        <f>+'Sup. DEVOAS'!K112</f>
        <v>0</v>
      </c>
      <c r="L29" s="7">
        <f>+'Sup. DEVOAS'!L112</f>
        <v>0</v>
      </c>
      <c r="M29" s="7">
        <f>+'Sup. DEVOAS'!M112</f>
        <v>0</v>
      </c>
      <c r="N29" s="7">
        <f t="shared" ref="N29:N35" si="8">SUM(B29:M29)</f>
        <v>0</v>
      </c>
    </row>
    <row r="30" spans="1:14" hidden="1" x14ac:dyDescent="0.35">
      <c r="A30" s="2" t="s">
        <v>27</v>
      </c>
      <c r="B30" s="7">
        <f>+'Sup. DEVOAS'!B118</f>
        <v>0</v>
      </c>
      <c r="C30" s="7">
        <f>+'Sup. DEVOAS'!C118</f>
        <v>0</v>
      </c>
      <c r="D30" s="7">
        <f>+'Sup. DEVOAS'!D118</f>
        <v>0</v>
      </c>
      <c r="E30" s="7">
        <f>+'Sup. DEVOAS'!E118</f>
        <v>0</v>
      </c>
      <c r="F30" s="7">
        <f>+'Sup. DEVOAS'!F118</f>
        <v>0</v>
      </c>
      <c r="G30" s="7">
        <f>+'Sup. DEVOAS'!G118</f>
        <v>0</v>
      </c>
      <c r="H30" s="7">
        <f>+'Sup. DEVOAS'!H118</f>
        <v>0</v>
      </c>
      <c r="I30" s="7">
        <f>+'Sup. DEVOAS'!I118</f>
        <v>0</v>
      </c>
      <c r="J30" s="7">
        <f>+'Sup. DEVOAS'!J118</f>
        <v>0</v>
      </c>
      <c r="K30" s="7">
        <f>+'Sup. DEVOAS'!K118</f>
        <v>0</v>
      </c>
      <c r="L30" s="7">
        <f>+'Sup. DEVOAS'!L118</f>
        <v>0</v>
      </c>
      <c r="M30" s="7">
        <f>+'Sup. DEVOAS'!M118</f>
        <v>0</v>
      </c>
      <c r="N30" s="7">
        <f t="shared" si="8"/>
        <v>0</v>
      </c>
    </row>
    <row r="31" spans="1:14" hidden="1" x14ac:dyDescent="0.35">
      <c r="A31" s="2" t="s">
        <v>28</v>
      </c>
      <c r="B31" s="7">
        <f>+'Sup. DEVOAS'!B124</f>
        <v>0</v>
      </c>
      <c r="C31" s="7">
        <f>+'Sup. DEVOAS'!C124</f>
        <v>0</v>
      </c>
      <c r="D31" s="7">
        <f>+'Sup. DEVOAS'!D124</f>
        <v>0</v>
      </c>
      <c r="E31" s="7">
        <f>+'Sup. DEVOAS'!E124</f>
        <v>0</v>
      </c>
      <c r="F31" s="7">
        <f>+'Sup. DEVOAS'!F124</f>
        <v>0</v>
      </c>
      <c r="G31" s="7">
        <f>+'Sup. DEVOAS'!G124</f>
        <v>0</v>
      </c>
      <c r="H31" s="7">
        <f>+'Sup. DEVOAS'!H124</f>
        <v>0</v>
      </c>
      <c r="I31" s="7">
        <f>+'Sup. DEVOAS'!I124</f>
        <v>0</v>
      </c>
      <c r="J31" s="7">
        <f>+'Sup. DEVOAS'!J124</f>
        <v>0</v>
      </c>
      <c r="K31" s="7">
        <f>+'Sup. DEVOAS'!K124</f>
        <v>0</v>
      </c>
      <c r="L31" s="7">
        <f>+'Sup. DEVOAS'!L124</f>
        <v>0</v>
      </c>
      <c r="M31" s="7">
        <f>+'Sup. DEVOAS'!M124</f>
        <v>0</v>
      </c>
      <c r="N31" s="7">
        <f t="shared" si="8"/>
        <v>0</v>
      </c>
    </row>
    <row r="32" spans="1:14" hidden="1" x14ac:dyDescent="0.35">
      <c r="A32" s="2" t="s">
        <v>29</v>
      </c>
      <c r="B32" s="7">
        <f>+'Sup. DEVOAS'!B130</f>
        <v>0</v>
      </c>
      <c r="C32" s="7">
        <f>+'Sup. DEVOAS'!C130</f>
        <v>0</v>
      </c>
      <c r="D32" s="7">
        <f>+'Sup. DEVOAS'!D130</f>
        <v>0</v>
      </c>
      <c r="E32" s="7">
        <f>+'Sup. DEVOAS'!E130</f>
        <v>0</v>
      </c>
      <c r="F32" s="7">
        <f>+'Sup. DEVOAS'!F130</f>
        <v>0</v>
      </c>
      <c r="G32" s="7">
        <f>+'Sup. DEVOAS'!G130</f>
        <v>0</v>
      </c>
      <c r="H32" s="7">
        <f>+'Sup. DEVOAS'!H130</f>
        <v>0</v>
      </c>
      <c r="I32" s="7">
        <f>+'Sup. DEVOAS'!I130</f>
        <v>0</v>
      </c>
      <c r="J32" s="7">
        <f>+'Sup. DEVOAS'!J130</f>
        <v>0</v>
      </c>
      <c r="K32" s="7">
        <f>+'Sup. DEVOAS'!K130</f>
        <v>0</v>
      </c>
      <c r="L32" s="7">
        <f>+'Sup. DEVOAS'!L130</f>
        <v>0</v>
      </c>
      <c r="M32" s="7">
        <f>+'Sup. DEVOAS'!M130</f>
        <v>0</v>
      </c>
      <c r="N32" s="7">
        <f t="shared" si="8"/>
        <v>0</v>
      </c>
    </row>
    <row r="33" spans="1:14" hidden="1" x14ac:dyDescent="0.35">
      <c r="A33" s="2" t="s">
        <v>30</v>
      </c>
      <c r="B33" s="7">
        <f>+'Sup. DEVOAS'!B136</f>
        <v>0</v>
      </c>
      <c r="C33" s="7">
        <f>+'Sup. DEVOAS'!C136</f>
        <v>0</v>
      </c>
      <c r="D33" s="7">
        <f>+'Sup. DEVOAS'!D136</f>
        <v>0</v>
      </c>
      <c r="E33" s="7">
        <f>+'Sup. DEVOAS'!E136</f>
        <v>0</v>
      </c>
      <c r="F33" s="7">
        <f>+'Sup. DEVOAS'!F136</f>
        <v>0</v>
      </c>
      <c r="G33" s="7">
        <f>+'Sup. DEVOAS'!G136</f>
        <v>0</v>
      </c>
      <c r="H33" s="7">
        <f>+'Sup. DEVOAS'!H136</f>
        <v>0</v>
      </c>
      <c r="I33" s="7">
        <f>+'Sup. DEVOAS'!I136</f>
        <v>0</v>
      </c>
      <c r="J33" s="7">
        <f>+'Sup. DEVOAS'!J136</f>
        <v>0</v>
      </c>
      <c r="K33" s="7">
        <f>+'Sup. DEVOAS'!K136</f>
        <v>0</v>
      </c>
      <c r="L33" s="7">
        <f>+'Sup. DEVOAS'!L136</f>
        <v>0</v>
      </c>
      <c r="M33" s="7">
        <f>+'Sup. DEVOAS'!M136</f>
        <v>0</v>
      </c>
      <c r="N33" s="7">
        <f t="shared" si="8"/>
        <v>0</v>
      </c>
    </row>
    <row r="34" spans="1:14" hidden="1" x14ac:dyDescent="0.35">
      <c r="A34" s="2" t="s">
        <v>31</v>
      </c>
      <c r="B34" s="7">
        <f>+'Sup. DEVOAS'!B142</f>
        <v>0</v>
      </c>
      <c r="C34" s="7">
        <f>+'Sup. DEVOAS'!C142</f>
        <v>0</v>
      </c>
      <c r="D34" s="7">
        <f>+'Sup. DEVOAS'!D142</f>
        <v>0</v>
      </c>
      <c r="E34" s="7">
        <f>+'Sup. DEVOAS'!E142</f>
        <v>0</v>
      </c>
      <c r="F34" s="7">
        <f>+'Sup. DEVOAS'!F142</f>
        <v>0</v>
      </c>
      <c r="G34" s="7">
        <f>+'Sup. DEVOAS'!G142</f>
        <v>0</v>
      </c>
      <c r="H34" s="7">
        <f>+'Sup. DEVOAS'!H142</f>
        <v>0</v>
      </c>
      <c r="I34" s="7">
        <f>+'Sup. DEVOAS'!I142</f>
        <v>0</v>
      </c>
      <c r="J34" s="7">
        <f>+'Sup. DEVOAS'!J142</f>
        <v>0</v>
      </c>
      <c r="K34" s="7">
        <f>+'Sup. DEVOAS'!K142</f>
        <v>0</v>
      </c>
      <c r="L34" s="7">
        <f>+'Sup. DEVOAS'!L142</f>
        <v>0</v>
      </c>
      <c r="M34" s="7">
        <f>+'Sup. DEVOAS'!M142</f>
        <v>0</v>
      </c>
      <c r="N34" s="7">
        <f t="shared" si="8"/>
        <v>0</v>
      </c>
    </row>
    <row r="35" spans="1:14" hidden="1" x14ac:dyDescent="0.35">
      <c r="A35" s="2" t="s">
        <v>32</v>
      </c>
      <c r="B35" s="7">
        <f>+'Sup. DEVOAS'!B148</f>
        <v>0</v>
      </c>
      <c r="C35" s="7">
        <f>+'Sup. DEVOAS'!C148</f>
        <v>0</v>
      </c>
      <c r="D35" s="7">
        <f>+'Sup. DEVOAS'!D148</f>
        <v>0</v>
      </c>
      <c r="E35" s="7">
        <f>+'Sup. DEVOAS'!E148</f>
        <v>0</v>
      </c>
      <c r="F35" s="7">
        <f>+'Sup. DEVOAS'!F148</f>
        <v>0</v>
      </c>
      <c r="G35" s="7">
        <f>+'Sup. DEVOAS'!G148</f>
        <v>0</v>
      </c>
      <c r="H35" s="7">
        <f>+'Sup. DEVOAS'!H148</f>
        <v>0</v>
      </c>
      <c r="I35" s="7">
        <f>+'Sup. DEVOAS'!I148</f>
        <v>0</v>
      </c>
      <c r="J35" s="7">
        <f>+'Sup. DEVOAS'!J148</f>
        <v>0</v>
      </c>
      <c r="K35" s="7">
        <f>+'Sup. DEVOAS'!K148</f>
        <v>0</v>
      </c>
      <c r="L35" s="7">
        <f>+'Sup. DEVOAS'!L148</f>
        <v>0</v>
      </c>
      <c r="M35" s="7">
        <f>+'Sup. DEVOAS'!M148</f>
        <v>0</v>
      </c>
      <c r="N35" s="7">
        <f t="shared" si="8"/>
        <v>0</v>
      </c>
    </row>
    <row r="36" spans="1:14" hidden="1" x14ac:dyDescent="0.35">
      <c r="A36" s="3" t="s">
        <v>33</v>
      </c>
      <c r="B36" s="8">
        <f>SUM(B37:B39)</f>
        <v>0</v>
      </c>
      <c r="C36" s="8">
        <f t="shared" ref="C36:M36" si="9">SUM(C37:C39)</f>
        <v>0</v>
      </c>
      <c r="D36" s="8">
        <f t="shared" si="9"/>
        <v>0</v>
      </c>
      <c r="E36" s="8">
        <f t="shared" si="9"/>
        <v>0</v>
      </c>
      <c r="F36" s="8">
        <f t="shared" si="9"/>
        <v>0</v>
      </c>
      <c r="G36" s="8">
        <f t="shared" si="9"/>
        <v>0</v>
      </c>
      <c r="H36" s="8">
        <f t="shared" si="9"/>
        <v>0</v>
      </c>
      <c r="I36" s="8">
        <f t="shared" si="9"/>
        <v>0</v>
      </c>
      <c r="J36" s="8">
        <f t="shared" si="9"/>
        <v>0</v>
      </c>
      <c r="K36" s="8">
        <f t="shared" si="9"/>
        <v>0</v>
      </c>
      <c r="L36" s="8">
        <f t="shared" si="9"/>
        <v>0</v>
      </c>
      <c r="M36" s="8">
        <f t="shared" si="9"/>
        <v>0</v>
      </c>
      <c r="N36" s="8">
        <f t="shared" ref="N36:N42" si="10">SUM(B36:M36)</f>
        <v>0</v>
      </c>
    </row>
    <row r="37" spans="1:14" hidden="1" x14ac:dyDescent="0.35">
      <c r="A37" s="2" t="s">
        <v>34</v>
      </c>
      <c r="B37" s="7">
        <f>+'Sup. DEVOAS'!B154</f>
        <v>0</v>
      </c>
      <c r="C37" s="7">
        <f>+'Sup. DEVOAS'!C154</f>
        <v>0</v>
      </c>
      <c r="D37" s="7">
        <f>+'Sup. DEVOAS'!D154</f>
        <v>0</v>
      </c>
      <c r="E37" s="7">
        <f>+'Sup. DEVOAS'!E154</f>
        <v>0</v>
      </c>
      <c r="F37" s="7">
        <f>+'Sup. DEVOAS'!F154</f>
        <v>0</v>
      </c>
      <c r="G37" s="7">
        <f>+'Sup. DEVOAS'!G154</f>
        <v>0</v>
      </c>
      <c r="H37" s="7">
        <f>+'Sup. DEVOAS'!H154</f>
        <v>0</v>
      </c>
      <c r="I37" s="7">
        <f>+'Sup. DEVOAS'!I154</f>
        <v>0</v>
      </c>
      <c r="J37" s="7">
        <f>+'Sup. DEVOAS'!J154</f>
        <v>0</v>
      </c>
      <c r="K37" s="7">
        <f>+'Sup. DEVOAS'!K154</f>
        <v>0</v>
      </c>
      <c r="L37" s="7">
        <f>+'Sup. DEVOAS'!L154</f>
        <v>0</v>
      </c>
      <c r="M37" s="7">
        <f>+'Sup. DEVOAS'!M154</f>
        <v>0</v>
      </c>
      <c r="N37" s="7">
        <f t="shared" si="10"/>
        <v>0</v>
      </c>
    </row>
    <row r="38" spans="1:14" hidden="1" x14ac:dyDescent="0.35">
      <c r="A38" s="2" t="s">
        <v>35</v>
      </c>
      <c r="B38" s="7">
        <f>+'Sup. DEVOAS'!B160</f>
        <v>0</v>
      </c>
      <c r="C38" s="7">
        <f>+'Sup. DEVOAS'!C160</f>
        <v>0</v>
      </c>
      <c r="D38" s="7">
        <f>+'Sup. DEVOAS'!D160</f>
        <v>0</v>
      </c>
      <c r="E38" s="7">
        <f>+'Sup. DEVOAS'!E160</f>
        <v>0</v>
      </c>
      <c r="F38" s="7">
        <f>+'Sup. DEVOAS'!F160</f>
        <v>0</v>
      </c>
      <c r="G38" s="7">
        <f>+'Sup. DEVOAS'!G160</f>
        <v>0</v>
      </c>
      <c r="H38" s="7">
        <f>+'Sup. DEVOAS'!H160</f>
        <v>0</v>
      </c>
      <c r="I38" s="7">
        <f>+'Sup. DEVOAS'!I160</f>
        <v>0</v>
      </c>
      <c r="J38" s="7">
        <f>+'Sup. DEVOAS'!J160</f>
        <v>0</v>
      </c>
      <c r="K38" s="7">
        <f>+'Sup. DEVOAS'!K160</f>
        <v>0</v>
      </c>
      <c r="L38" s="7">
        <f>+'Sup. DEVOAS'!L160</f>
        <v>0</v>
      </c>
      <c r="M38" s="7">
        <f>+'Sup. DEVOAS'!M160</f>
        <v>0</v>
      </c>
      <c r="N38" s="7">
        <f t="shared" si="10"/>
        <v>0</v>
      </c>
    </row>
    <row r="39" spans="1:14" hidden="1" x14ac:dyDescent="0.35">
      <c r="A39" s="2" t="s">
        <v>36</v>
      </c>
      <c r="B39" s="7">
        <f>+'Sup. DEVOAS'!B166</f>
        <v>0</v>
      </c>
      <c r="C39" s="7">
        <f>+'Sup. DEVOAS'!C166</f>
        <v>0</v>
      </c>
      <c r="D39" s="7">
        <f>+'Sup. DEVOAS'!D166</f>
        <v>0</v>
      </c>
      <c r="E39" s="7">
        <f>+'Sup. DEVOAS'!E166</f>
        <v>0</v>
      </c>
      <c r="F39" s="7">
        <f>+'Sup. DEVOAS'!F166</f>
        <v>0</v>
      </c>
      <c r="G39" s="7">
        <f>+'Sup. DEVOAS'!G166</f>
        <v>0</v>
      </c>
      <c r="H39" s="7">
        <f>+'Sup. DEVOAS'!H166</f>
        <v>0</v>
      </c>
      <c r="I39" s="7">
        <f>+'Sup. DEVOAS'!I166</f>
        <v>0</v>
      </c>
      <c r="J39" s="7">
        <f>+'Sup. DEVOAS'!J166</f>
        <v>0</v>
      </c>
      <c r="K39" s="7">
        <f>+'Sup. DEVOAS'!K166</f>
        <v>0</v>
      </c>
      <c r="L39" s="7">
        <f>+'Sup. DEVOAS'!L166</f>
        <v>0</v>
      </c>
      <c r="M39" s="7">
        <f>+'Sup. DEVOAS'!M166</f>
        <v>0</v>
      </c>
      <c r="N39" s="7">
        <f t="shared" si="10"/>
        <v>0</v>
      </c>
    </row>
    <row r="40" spans="1:14" hidden="1" x14ac:dyDescent="0.35">
      <c r="A40" s="3" t="s">
        <v>37</v>
      </c>
      <c r="B40" s="8">
        <f>SUM(B41)</f>
        <v>0</v>
      </c>
      <c r="C40" s="8">
        <f t="shared" ref="C40:M40" si="11">SUM(C41)</f>
        <v>0</v>
      </c>
      <c r="D40" s="8">
        <f t="shared" si="11"/>
        <v>0</v>
      </c>
      <c r="E40" s="8">
        <f t="shared" si="11"/>
        <v>0</v>
      </c>
      <c r="F40" s="8">
        <f t="shared" si="11"/>
        <v>0</v>
      </c>
      <c r="G40" s="8">
        <f t="shared" si="11"/>
        <v>0</v>
      </c>
      <c r="H40" s="8">
        <f t="shared" si="11"/>
        <v>0</v>
      </c>
      <c r="I40" s="8">
        <f t="shared" si="11"/>
        <v>0</v>
      </c>
      <c r="J40" s="8">
        <f t="shared" si="11"/>
        <v>0</v>
      </c>
      <c r="K40" s="8">
        <f t="shared" si="11"/>
        <v>0</v>
      </c>
      <c r="L40" s="8">
        <f t="shared" si="11"/>
        <v>0</v>
      </c>
      <c r="M40" s="8">
        <f t="shared" si="11"/>
        <v>0</v>
      </c>
      <c r="N40" s="8">
        <f t="shared" si="10"/>
        <v>0</v>
      </c>
    </row>
    <row r="41" spans="1:14" hidden="1" x14ac:dyDescent="0.35">
      <c r="A41" s="2" t="s">
        <v>38</v>
      </c>
      <c r="B41" s="7">
        <f>+'Sup. DEVOAS'!B178</f>
        <v>0</v>
      </c>
      <c r="C41" s="7">
        <f>+'Sup. DEVOAS'!C178</f>
        <v>0</v>
      </c>
      <c r="D41" s="7">
        <f>+'Sup. DEVOAS'!D178</f>
        <v>0</v>
      </c>
      <c r="E41" s="7">
        <f>+'Sup. DEVOAS'!E178</f>
        <v>0</v>
      </c>
      <c r="F41" s="7">
        <f>+'Sup. DEVOAS'!F178</f>
        <v>0</v>
      </c>
      <c r="G41" s="7">
        <f>+'Sup. DEVOAS'!G178</f>
        <v>0</v>
      </c>
      <c r="H41" s="7">
        <f>+'Sup. DEVOAS'!H178</f>
        <v>0</v>
      </c>
      <c r="I41" s="7">
        <f>+'Sup. DEVOAS'!I178</f>
        <v>0</v>
      </c>
      <c r="J41" s="7">
        <f>+'Sup. DEVOAS'!J178</f>
        <v>0</v>
      </c>
      <c r="K41" s="7">
        <f>+'Sup. DEVOAS'!K178</f>
        <v>0</v>
      </c>
      <c r="L41" s="7">
        <f>+'Sup. DEVOAS'!L178</f>
        <v>0</v>
      </c>
      <c r="M41" s="7">
        <f>+'Sup. DEVOAS'!M178</f>
        <v>0</v>
      </c>
      <c r="N41" s="7">
        <f t="shared" si="10"/>
        <v>0</v>
      </c>
    </row>
    <row r="42" spans="1:14" x14ac:dyDescent="0.35">
      <c r="A42" s="3" t="s">
        <v>39</v>
      </c>
      <c r="B42" s="8">
        <f>SUM(B43:B50)</f>
        <v>18666187.57205702</v>
      </c>
      <c r="C42" s="8">
        <f t="shared" ref="C42:M42" si="12">SUM(C43:C50)</f>
        <v>18448705.375841938</v>
      </c>
      <c r="D42" s="8">
        <f t="shared" si="12"/>
        <v>18708917.865680829</v>
      </c>
      <c r="E42" s="8">
        <f t="shared" si="12"/>
        <v>18711647.676525604</v>
      </c>
      <c r="F42" s="8">
        <f t="shared" si="12"/>
        <v>18714404.108882591</v>
      </c>
      <c r="G42" s="8">
        <f t="shared" si="12"/>
        <v>18443688.351002373</v>
      </c>
      <c r="H42" s="8">
        <f t="shared" si="12"/>
        <v>19054643.829757392</v>
      </c>
      <c r="I42" s="8">
        <f t="shared" si="12"/>
        <v>19057393.25004378</v>
      </c>
      <c r="J42" s="8">
        <f t="shared" si="12"/>
        <v>19060140.028137706</v>
      </c>
      <c r="K42" s="8">
        <f t="shared" si="12"/>
        <v>19182790.674862597</v>
      </c>
      <c r="L42" s="8">
        <f t="shared" si="12"/>
        <v>19185531.69908683</v>
      </c>
      <c r="M42" s="8">
        <f t="shared" si="12"/>
        <v>19188269.60755714</v>
      </c>
      <c r="N42" s="8">
        <f t="shared" si="10"/>
        <v>226422320.03943583</v>
      </c>
    </row>
    <row r="43" spans="1:14" hidden="1" x14ac:dyDescent="0.35">
      <c r="A43" s="2" t="s">
        <v>40</v>
      </c>
      <c r="B43" s="7">
        <f>+'Sup. DEVOAS'!B184</f>
        <v>0</v>
      </c>
      <c r="C43" s="7">
        <f>+'Sup. DEVOAS'!C184</f>
        <v>0</v>
      </c>
      <c r="D43" s="7">
        <f>+'Sup. DEVOAS'!D184</f>
        <v>0</v>
      </c>
      <c r="E43" s="7">
        <f>+'Sup. DEVOAS'!E184</f>
        <v>0</v>
      </c>
      <c r="F43" s="7">
        <f>+'Sup. DEVOAS'!F184</f>
        <v>0</v>
      </c>
      <c r="G43" s="7">
        <f>+'Sup. DEVOAS'!G184</f>
        <v>0</v>
      </c>
      <c r="H43" s="7">
        <f>+'Sup. DEVOAS'!H184</f>
        <v>0</v>
      </c>
      <c r="I43" s="7">
        <f>+'Sup. DEVOAS'!I184</f>
        <v>0</v>
      </c>
      <c r="J43" s="7">
        <f>+'Sup. DEVOAS'!J184</f>
        <v>0</v>
      </c>
      <c r="K43" s="7">
        <f>+'Sup. DEVOAS'!K184</f>
        <v>0</v>
      </c>
      <c r="L43" s="7">
        <f>+'Sup. DEVOAS'!L184</f>
        <v>0</v>
      </c>
      <c r="M43" s="7">
        <f>+'Sup. DEVOAS'!M184</f>
        <v>0</v>
      </c>
      <c r="N43" s="7">
        <f t="shared" ref="N43:N50" si="13">SUM(B43:M43)</f>
        <v>0</v>
      </c>
    </row>
    <row r="44" spans="1:14" hidden="1" x14ac:dyDescent="0.35">
      <c r="A44" s="2" t="s">
        <v>41</v>
      </c>
      <c r="B44" s="7">
        <f>+'Sup. DEVOAS'!B190</f>
        <v>0</v>
      </c>
      <c r="C44" s="7">
        <f>+'Sup. DEVOAS'!C190</f>
        <v>0</v>
      </c>
      <c r="D44" s="7">
        <f>+'Sup. DEVOAS'!D190</f>
        <v>0</v>
      </c>
      <c r="E44" s="7">
        <f>+'Sup. DEVOAS'!E190</f>
        <v>0</v>
      </c>
      <c r="F44" s="7">
        <f>+'Sup. DEVOAS'!F190</f>
        <v>0</v>
      </c>
      <c r="G44" s="7">
        <f>+'Sup. DEVOAS'!G190</f>
        <v>0</v>
      </c>
      <c r="H44" s="7">
        <f>+'Sup. DEVOAS'!H190</f>
        <v>0</v>
      </c>
      <c r="I44" s="7">
        <f>+'Sup. DEVOAS'!I190</f>
        <v>0</v>
      </c>
      <c r="J44" s="7">
        <f>+'Sup. DEVOAS'!J190</f>
        <v>0</v>
      </c>
      <c r="K44" s="7">
        <f>+'Sup. DEVOAS'!K190</f>
        <v>0</v>
      </c>
      <c r="L44" s="7">
        <f>+'Sup. DEVOAS'!L190</f>
        <v>0</v>
      </c>
      <c r="M44" s="7">
        <f>+'Sup. DEVOAS'!M190</f>
        <v>0</v>
      </c>
      <c r="N44" s="7">
        <f t="shared" si="13"/>
        <v>0</v>
      </c>
    </row>
    <row r="45" spans="1:14" x14ac:dyDescent="0.35">
      <c r="A45" s="2" t="s">
        <v>42</v>
      </c>
      <c r="B45" s="7">
        <f>+'Sup. DEVOAS'!B196</f>
        <v>17633578.324050497</v>
      </c>
      <c r="C45" s="7">
        <f>+'Sup. DEVOAS'!C196</f>
        <v>17419428.282980554</v>
      </c>
      <c r="D45" s="7">
        <f>+'Sup. DEVOAS'!D196</f>
        <v>17683003.472720083</v>
      </c>
      <c r="E45" s="7">
        <f>+'Sup. DEVOAS'!E196</f>
        <v>17689126.808214583</v>
      </c>
      <c r="F45" s="7">
        <f>+'Sup. DEVOAS'!F196</f>
        <v>17695307.872530583</v>
      </c>
      <c r="G45" s="7">
        <f>+'Sup. DEVOAS'!G196</f>
        <v>17428048.139069002</v>
      </c>
      <c r="H45" s="7">
        <f>+'Sup. DEVOAS'!H196</f>
        <v>18042491.3224665</v>
      </c>
      <c r="I45" s="7">
        <f>+'Sup. DEVOAS'!I196</f>
        <v>18048760.418021251</v>
      </c>
      <c r="J45" s="7">
        <f>+'Sup. DEVOAS'!J196</f>
        <v>18055059.135073502</v>
      </c>
      <c r="K45" s="7">
        <f>+'Sup. DEVOAS'!K196</f>
        <v>18181294.28019717</v>
      </c>
      <c r="L45" s="7">
        <f>+'Sup. DEVOAS'!L196</f>
        <v>18187652.66072217</v>
      </c>
      <c r="M45" s="7">
        <f>+'Sup. DEVOAS'!M196</f>
        <v>18194041.08459267</v>
      </c>
      <c r="N45" s="7">
        <f t="shared" si="13"/>
        <v>214257791.80063859</v>
      </c>
    </row>
    <row r="46" spans="1:14" hidden="1" x14ac:dyDescent="0.35">
      <c r="A46" s="2" t="s">
        <v>43</v>
      </c>
      <c r="B46" s="7">
        <f>+'Sup. DEVOAS'!B202</f>
        <v>0</v>
      </c>
      <c r="C46" s="7">
        <f>+'Sup. DEVOAS'!C202</f>
        <v>0</v>
      </c>
      <c r="D46" s="7">
        <f>+'Sup. DEVOAS'!D202</f>
        <v>0</v>
      </c>
      <c r="E46" s="7">
        <f>+'Sup. DEVOAS'!E202</f>
        <v>0</v>
      </c>
      <c r="F46" s="7">
        <f>+'Sup. DEVOAS'!F202</f>
        <v>0</v>
      </c>
      <c r="G46" s="7">
        <f>+'Sup. DEVOAS'!G202</f>
        <v>0</v>
      </c>
      <c r="H46" s="7">
        <f>+'Sup. DEVOAS'!H202</f>
        <v>0</v>
      </c>
      <c r="I46" s="7">
        <f>+'Sup. DEVOAS'!I202</f>
        <v>0</v>
      </c>
      <c r="J46" s="7">
        <f>+'Sup. DEVOAS'!J202</f>
        <v>0</v>
      </c>
      <c r="K46" s="7">
        <f>+'Sup. DEVOAS'!K202</f>
        <v>0</v>
      </c>
      <c r="L46" s="7">
        <f>+'Sup. DEVOAS'!L202</f>
        <v>0</v>
      </c>
      <c r="M46" s="7">
        <f>+'Sup. DEVOAS'!M202</f>
        <v>0</v>
      </c>
      <c r="N46" s="7">
        <f t="shared" si="13"/>
        <v>0</v>
      </c>
    </row>
    <row r="47" spans="1:14" hidden="1" x14ac:dyDescent="0.35">
      <c r="A47" s="2" t="s">
        <v>44</v>
      </c>
      <c r="B47" s="7">
        <f>+'Sup. DEVOAS'!B208</f>
        <v>0</v>
      </c>
      <c r="C47" s="7">
        <f>+'Sup. DEVOAS'!C208</f>
        <v>0</v>
      </c>
      <c r="D47" s="7">
        <f>+'Sup. DEVOAS'!D208</f>
        <v>0</v>
      </c>
      <c r="E47" s="7">
        <f>+'Sup. DEVOAS'!E208</f>
        <v>0</v>
      </c>
      <c r="F47" s="7">
        <f>+'Sup. DEVOAS'!F208</f>
        <v>0</v>
      </c>
      <c r="G47" s="7">
        <f>+'Sup. DEVOAS'!G208</f>
        <v>0</v>
      </c>
      <c r="H47" s="7">
        <f>+'Sup. DEVOAS'!H208</f>
        <v>0</v>
      </c>
      <c r="I47" s="7">
        <f>+'Sup. DEVOAS'!I208</f>
        <v>0</v>
      </c>
      <c r="J47" s="7">
        <f>+'Sup. DEVOAS'!J208</f>
        <v>0</v>
      </c>
      <c r="K47" s="7">
        <f>+'Sup. DEVOAS'!K208</f>
        <v>0</v>
      </c>
      <c r="L47" s="7">
        <f>+'Sup. DEVOAS'!L208</f>
        <v>0</v>
      </c>
      <c r="M47" s="7">
        <f>+'Sup. DEVOAS'!M208</f>
        <v>0</v>
      </c>
      <c r="N47" s="7">
        <f t="shared" si="13"/>
        <v>0</v>
      </c>
    </row>
    <row r="48" spans="1:14" x14ac:dyDescent="0.35">
      <c r="A48" s="2" t="s">
        <v>45</v>
      </c>
      <c r="B48" s="7">
        <f>+'Sup. DEVOAS'!B214</f>
        <v>1032609.2480065222</v>
      </c>
      <c r="C48" s="7">
        <f>+'Sup. DEVOAS'!C214</f>
        <v>1029277.0928613833</v>
      </c>
      <c r="D48" s="7">
        <f>+'Sup. DEVOAS'!D214</f>
        <v>1025914.3929607475</v>
      </c>
      <c r="E48" s="7">
        <f>+'Sup. DEVOAS'!E214</f>
        <v>1022520.8683110224</v>
      </c>
      <c r="F48" s="7">
        <f>+'Sup. DEVOAS'!F214</f>
        <v>1019096.2363520083</v>
      </c>
      <c r="G48" s="7">
        <f>+'Sup. DEVOAS'!G214</f>
        <v>1015640.2119333697</v>
      </c>
      <c r="H48" s="7">
        <f>+'Sup. DEVOAS'!H214</f>
        <v>1012152.5072908937</v>
      </c>
      <c r="I48" s="7">
        <f>+'Sup. DEVOAS'!I214</f>
        <v>1008632.8320225283</v>
      </c>
      <c r="J48" s="7">
        <f>+'Sup. DEVOAS'!J214</f>
        <v>1005080.893064203</v>
      </c>
      <c r="K48" s="7">
        <f>+'Sup. DEVOAS'!K214</f>
        <v>1001496.3946654261</v>
      </c>
      <c r="L48" s="7">
        <f>+'Sup. DEVOAS'!L214</f>
        <v>997879.03836466069</v>
      </c>
      <c r="M48" s="7">
        <f>+'Sup. DEVOAS'!M214</f>
        <v>994228.52296447149</v>
      </c>
      <c r="N48" s="7">
        <f t="shared" si="13"/>
        <v>12164528.238797236</v>
      </c>
    </row>
    <row r="49" spans="1:14" hidden="1" x14ac:dyDescent="0.35">
      <c r="A49" s="2" t="s">
        <v>46</v>
      </c>
      <c r="B49" s="7">
        <f>+'Sup. DEVOAS'!B220</f>
        <v>0</v>
      </c>
      <c r="C49" s="7">
        <f>+'Sup. DEVOAS'!C220</f>
        <v>0</v>
      </c>
      <c r="D49" s="7">
        <f>+'Sup. DEVOAS'!D220</f>
        <v>0</v>
      </c>
      <c r="E49" s="7">
        <f>+'Sup. DEVOAS'!E220</f>
        <v>0</v>
      </c>
      <c r="F49" s="7">
        <f>+'Sup. DEVOAS'!F220</f>
        <v>0</v>
      </c>
      <c r="G49" s="7">
        <f>+'Sup. DEVOAS'!G220</f>
        <v>0</v>
      </c>
      <c r="H49" s="7">
        <f>+'Sup. DEVOAS'!H220</f>
        <v>0</v>
      </c>
      <c r="I49" s="7">
        <f>+'Sup. DEVOAS'!I220</f>
        <v>0</v>
      </c>
      <c r="J49" s="7">
        <f>+'Sup. DEVOAS'!J220</f>
        <v>0</v>
      </c>
      <c r="K49" s="7">
        <f>+'Sup. DEVOAS'!K220</f>
        <v>0</v>
      </c>
      <c r="L49" s="7">
        <f>+'Sup. DEVOAS'!L220</f>
        <v>0</v>
      </c>
      <c r="M49" s="7">
        <f>+'Sup. DEVOAS'!M220</f>
        <v>0</v>
      </c>
      <c r="N49" s="7">
        <f t="shared" si="13"/>
        <v>0</v>
      </c>
    </row>
    <row r="50" spans="1:14" hidden="1" x14ac:dyDescent="0.35">
      <c r="A50" s="2" t="s">
        <v>47</v>
      </c>
      <c r="B50" s="7">
        <f>+'Sup. DEVOAS'!B226</f>
        <v>0</v>
      </c>
      <c r="C50" s="7">
        <f>+'Sup. DEVOAS'!C226</f>
        <v>0</v>
      </c>
      <c r="D50" s="7">
        <f>+'Sup. DEVOAS'!D226</f>
        <v>0</v>
      </c>
      <c r="E50" s="7">
        <f>+'Sup. DEVOAS'!E226</f>
        <v>0</v>
      </c>
      <c r="F50" s="7">
        <f>+'Sup. DEVOAS'!F226</f>
        <v>0</v>
      </c>
      <c r="G50" s="7">
        <f>+'Sup. DEVOAS'!G226</f>
        <v>0</v>
      </c>
      <c r="H50" s="7">
        <f>+'Sup. DEVOAS'!H226</f>
        <v>0</v>
      </c>
      <c r="I50" s="7">
        <f>+'Sup. DEVOAS'!I226</f>
        <v>0</v>
      </c>
      <c r="J50" s="7">
        <f>+'Sup. DEVOAS'!J226</f>
        <v>0</v>
      </c>
      <c r="K50" s="7">
        <f>+'Sup. DEVOAS'!K226</f>
        <v>0</v>
      </c>
      <c r="L50" s="7">
        <f>+'Sup. DEVOAS'!L226</f>
        <v>0</v>
      </c>
      <c r="M50" s="7">
        <f>+'Sup. DEVOAS'!M226</f>
        <v>0</v>
      </c>
      <c r="N50" s="7">
        <f t="shared" si="13"/>
        <v>0</v>
      </c>
    </row>
    <row r="51" spans="1:14" hidden="1" x14ac:dyDescent="0.35">
      <c r="A51" s="3" t="s">
        <v>48</v>
      </c>
      <c r="B51" s="8">
        <f>SUM(B52:B57)</f>
        <v>0</v>
      </c>
      <c r="C51" s="8">
        <f t="shared" ref="C51:M51" si="14">SUM(C52:C57)</f>
        <v>0</v>
      </c>
      <c r="D51" s="8">
        <f t="shared" si="14"/>
        <v>0</v>
      </c>
      <c r="E51" s="8">
        <f t="shared" si="14"/>
        <v>0</v>
      </c>
      <c r="F51" s="8">
        <f t="shared" si="14"/>
        <v>0</v>
      </c>
      <c r="G51" s="8">
        <f t="shared" si="14"/>
        <v>0</v>
      </c>
      <c r="H51" s="8">
        <f t="shared" si="14"/>
        <v>0</v>
      </c>
      <c r="I51" s="8">
        <f t="shared" si="14"/>
        <v>0</v>
      </c>
      <c r="J51" s="8">
        <f t="shared" si="14"/>
        <v>0</v>
      </c>
      <c r="K51" s="8">
        <f t="shared" si="14"/>
        <v>0</v>
      </c>
      <c r="L51" s="8">
        <f t="shared" si="14"/>
        <v>0</v>
      </c>
      <c r="M51" s="8">
        <f t="shared" si="14"/>
        <v>0</v>
      </c>
      <c r="N51" s="8">
        <f>SUM(B51:M51)</f>
        <v>0</v>
      </c>
    </row>
    <row r="52" spans="1:14" hidden="1" x14ac:dyDescent="0.35">
      <c r="A52" s="2" t="s">
        <v>49</v>
      </c>
      <c r="B52" s="7">
        <f>+'Sup. DEVOAS'!B232</f>
        <v>0</v>
      </c>
      <c r="C52" s="7">
        <f>+'Sup. DEVOAS'!C232</f>
        <v>0</v>
      </c>
      <c r="D52" s="7">
        <f>+'Sup. DEVOAS'!D232</f>
        <v>0</v>
      </c>
      <c r="E52" s="7">
        <f>+'Sup. DEVOAS'!E232</f>
        <v>0</v>
      </c>
      <c r="F52" s="7">
        <f>+'Sup. DEVOAS'!F232</f>
        <v>0</v>
      </c>
      <c r="G52" s="7">
        <f>+'Sup. DEVOAS'!G232</f>
        <v>0</v>
      </c>
      <c r="H52" s="7">
        <f>+'Sup. DEVOAS'!H232</f>
        <v>0</v>
      </c>
      <c r="I52" s="7">
        <f>+'Sup. DEVOAS'!I232</f>
        <v>0</v>
      </c>
      <c r="J52" s="7">
        <f>+'Sup. DEVOAS'!J232</f>
        <v>0</v>
      </c>
      <c r="K52" s="7">
        <f>+'Sup. DEVOAS'!K232</f>
        <v>0</v>
      </c>
      <c r="L52" s="7">
        <f>+'Sup. DEVOAS'!L232</f>
        <v>0</v>
      </c>
      <c r="M52" s="7">
        <f>+'Sup. DEVOAS'!M232</f>
        <v>0</v>
      </c>
      <c r="N52" s="7">
        <f t="shared" ref="N52:N57" si="15">SUM(B52:M52)</f>
        <v>0</v>
      </c>
    </row>
    <row r="53" spans="1:14" hidden="1" x14ac:dyDescent="0.35">
      <c r="A53" s="2" t="s">
        <v>50</v>
      </c>
      <c r="B53" s="7">
        <f>+'Sup. DEVOAS'!B238</f>
        <v>0</v>
      </c>
      <c r="C53" s="7">
        <f>+'Sup. DEVOAS'!C238</f>
        <v>0</v>
      </c>
      <c r="D53" s="7">
        <f>+'Sup. DEVOAS'!D238</f>
        <v>0</v>
      </c>
      <c r="E53" s="7">
        <f>+'Sup. DEVOAS'!E238</f>
        <v>0</v>
      </c>
      <c r="F53" s="7">
        <f>+'Sup. DEVOAS'!F238</f>
        <v>0</v>
      </c>
      <c r="G53" s="7">
        <f>+'Sup. DEVOAS'!G238</f>
        <v>0</v>
      </c>
      <c r="H53" s="7">
        <f>+'Sup. DEVOAS'!H238</f>
        <v>0</v>
      </c>
      <c r="I53" s="7">
        <f>+'Sup. DEVOAS'!I238</f>
        <v>0</v>
      </c>
      <c r="J53" s="7">
        <f>+'Sup. DEVOAS'!J238</f>
        <v>0</v>
      </c>
      <c r="K53" s="7">
        <f>+'Sup. DEVOAS'!K238</f>
        <v>0</v>
      </c>
      <c r="L53" s="7">
        <f>+'Sup. DEVOAS'!L238</f>
        <v>0</v>
      </c>
      <c r="M53" s="7">
        <f>+'Sup. DEVOAS'!M238</f>
        <v>0</v>
      </c>
      <c r="N53" s="7">
        <f t="shared" si="15"/>
        <v>0</v>
      </c>
    </row>
    <row r="54" spans="1:14" hidden="1" x14ac:dyDescent="0.35">
      <c r="A54" s="2" t="s">
        <v>51</v>
      </c>
      <c r="B54" s="7">
        <f>+'Sup. DEVOAS'!B244</f>
        <v>0</v>
      </c>
      <c r="C54" s="7">
        <f>+'Sup. DEVOAS'!C244</f>
        <v>0</v>
      </c>
      <c r="D54" s="7">
        <f>+'Sup. DEVOAS'!D244</f>
        <v>0</v>
      </c>
      <c r="E54" s="7">
        <f>+'Sup. DEVOAS'!E244</f>
        <v>0</v>
      </c>
      <c r="F54" s="7">
        <f>+'Sup. DEVOAS'!F244</f>
        <v>0</v>
      </c>
      <c r="G54" s="7">
        <f>+'Sup. DEVOAS'!G244</f>
        <v>0</v>
      </c>
      <c r="H54" s="7">
        <f>+'Sup. DEVOAS'!H244</f>
        <v>0</v>
      </c>
      <c r="I54" s="7">
        <f>+'Sup. DEVOAS'!I244</f>
        <v>0</v>
      </c>
      <c r="J54" s="7">
        <f>+'Sup. DEVOAS'!J244</f>
        <v>0</v>
      </c>
      <c r="K54" s="7">
        <f>+'Sup. DEVOAS'!K244</f>
        <v>0</v>
      </c>
      <c r="L54" s="7">
        <f>+'Sup. DEVOAS'!L244</f>
        <v>0</v>
      </c>
      <c r="M54" s="7">
        <f>+'Sup. DEVOAS'!M244</f>
        <v>0</v>
      </c>
      <c r="N54" s="7">
        <f t="shared" si="15"/>
        <v>0</v>
      </c>
    </row>
    <row r="55" spans="1:14" hidden="1" x14ac:dyDescent="0.35">
      <c r="A55" s="2" t="s">
        <v>52</v>
      </c>
      <c r="B55" s="7">
        <f>+'Sup. DEVOAS'!B250</f>
        <v>0</v>
      </c>
      <c r="C55" s="7">
        <f>+'Sup. DEVOAS'!C250</f>
        <v>0</v>
      </c>
      <c r="D55" s="7">
        <f>+'Sup. DEVOAS'!D250</f>
        <v>0</v>
      </c>
      <c r="E55" s="7">
        <f>+'Sup. DEVOAS'!E250</f>
        <v>0</v>
      </c>
      <c r="F55" s="7">
        <f>+'Sup. DEVOAS'!F250</f>
        <v>0</v>
      </c>
      <c r="G55" s="7">
        <f>+'Sup. DEVOAS'!G250</f>
        <v>0</v>
      </c>
      <c r="H55" s="7">
        <f>+'Sup. DEVOAS'!H250</f>
        <v>0</v>
      </c>
      <c r="I55" s="7">
        <f>+'Sup. DEVOAS'!I250</f>
        <v>0</v>
      </c>
      <c r="J55" s="7">
        <f>+'Sup. DEVOAS'!J250</f>
        <v>0</v>
      </c>
      <c r="K55" s="7">
        <f>+'Sup. DEVOAS'!K250</f>
        <v>0</v>
      </c>
      <c r="L55" s="7">
        <f>+'Sup. DEVOAS'!L250</f>
        <v>0</v>
      </c>
      <c r="M55" s="7">
        <f>+'Sup. DEVOAS'!M250</f>
        <v>0</v>
      </c>
      <c r="N55" s="7">
        <f t="shared" si="15"/>
        <v>0</v>
      </c>
    </row>
    <row r="56" spans="1:14" hidden="1" x14ac:dyDescent="0.35">
      <c r="A56" s="2" t="s">
        <v>53</v>
      </c>
      <c r="B56" s="7">
        <f>+'Sup. DEVOAS'!B256</f>
        <v>0</v>
      </c>
      <c r="C56" s="7">
        <f>+'Sup. DEVOAS'!C256</f>
        <v>0</v>
      </c>
      <c r="D56" s="7">
        <f>+'Sup. DEVOAS'!D256</f>
        <v>0</v>
      </c>
      <c r="E56" s="7">
        <f>+'Sup. DEVOAS'!E256</f>
        <v>0</v>
      </c>
      <c r="F56" s="7">
        <f>+'Sup. DEVOAS'!F256</f>
        <v>0</v>
      </c>
      <c r="G56" s="7">
        <f>+'Sup. DEVOAS'!G256</f>
        <v>0</v>
      </c>
      <c r="H56" s="7">
        <f>+'Sup. DEVOAS'!H256</f>
        <v>0</v>
      </c>
      <c r="I56" s="7">
        <f>+'Sup. DEVOAS'!I256</f>
        <v>0</v>
      </c>
      <c r="J56" s="7">
        <f>+'Sup. DEVOAS'!J256</f>
        <v>0</v>
      </c>
      <c r="K56" s="7">
        <f>+'Sup. DEVOAS'!K256</f>
        <v>0</v>
      </c>
      <c r="L56" s="7">
        <f>+'Sup. DEVOAS'!L256</f>
        <v>0</v>
      </c>
      <c r="M56" s="7">
        <f>+'Sup. DEVOAS'!M256</f>
        <v>0</v>
      </c>
      <c r="N56" s="7">
        <f t="shared" si="15"/>
        <v>0</v>
      </c>
    </row>
    <row r="57" spans="1:14" hidden="1" x14ac:dyDescent="0.35">
      <c r="A57" s="2" t="s">
        <v>54</v>
      </c>
      <c r="B57" s="7">
        <f>+'Sup. DEVOAS'!B262</f>
        <v>0</v>
      </c>
      <c r="C57" s="7">
        <f>+'Sup. DEVOAS'!C262</f>
        <v>0</v>
      </c>
      <c r="D57" s="7">
        <f>+'Sup. DEVOAS'!D262</f>
        <v>0</v>
      </c>
      <c r="E57" s="7">
        <f>+'Sup. DEVOAS'!E262</f>
        <v>0</v>
      </c>
      <c r="F57" s="7">
        <f>+'Sup. DEVOAS'!F262</f>
        <v>0</v>
      </c>
      <c r="G57" s="7">
        <f>+'Sup. DEVOAS'!G262</f>
        <v>0</v>
      </c>
      <c r="H57" s="7">
        <f>+'Sup. DEVOAS'!H262</f>
        <v>0</v>
      </c>
      <c r="I57" s="7">
        <f>+'Sup. DEVOAS'!I262</f>
        <v>0</v>
      </c>
      <c r="J57" s="7">
        <f>+'Sup. DEVOAS'!J262</f>
        <v>0</v>
      </c>
      <c r="K57" s="7">
        <f>+'Sup. DEVOAS'!K262</f>
        <v>0</v>
      </c>
      <c r="L57" s="7">
        <f>+'Sup. DEVOAS'!L262</f>
        <v>0</v>
      </c>
      <c r="M57" s="7">
        <f>+'Sup. DEVOAS'!M262</f>
        <v>0</v>
      </c>
      <c r="N57" s="7">
        <f t="shared" si="15"/>
        <v>0</v>
      </c>
    </row>
    <row r="58" spans="1:14" hidden="1" x14ac:dyDescent="0.35">
      <c r="A58" s="3" t="s">
        <v>55</v>
      </c>
      <c r="B58" s="8">
        <f>SUM(B59:B61)</f>
        <v>0</v>
      </c>
      <c r="C58" s="8">
        <f t="shared" ref="C58:M58" si="16">SUM(C59:C61)</f>
        <v>0</v>
      </c>
      <c r="D58" s="8">
        <f t="shared" si="16"/>
        <v>0</v>
      </c>
      <c r="E58" s="8">
        <f t="shared" si="16"/>
        <v>0</v>
      </c>
      <c r="F58" s="8">
        <f t="shared" si="16"/>
        <v>0</v>
      </c>
      <c r="G58" s="8">
        <f t="shared" si="16"/>
        <v>0</v>
      </c>
      <c r="H58" s="8">
        <f t="shared" si="16"/>
        <v>0</v>
      </c>
      <c r="I58" s="8">
        <f t="shared" si="16"/>
        <v>0</v>
      </c>
      <c r="J58" s="8">
        <f t="shared" si="16"/>
        <v>0</v>
      </c>
      <c r="K58" s="8">
        <f t="shared" si="16"/>
        <v>0</v>
      </c>
      <c r="L58" s="8">
        <f t="shared" si="16"/>
        <v>0</v>
      </c>
      <c r="M58" s="8">
        <f t="shared" si="16"/>
        <v>0</v>
      </c>
      <c r="N58" s="8">
        <f t="shared" ref="N58:N79" si="17">SUM(B58:M58)</f>
        <v>0</v>
      </c>
    </row>
    <row r="59" spans="1:14" hidden="1" x14ac:dyDescent="0.35">
      <c r="A59" s="2" t="s">
        <v>56</v>
      </c>
      <c r="B59" s="7">
        <f>+'Sup. DEVOAS'!B268</f>
        <v>0</v>
      </c>
      <c r="C59" s="7">
        <f>+'Sup. DEVOAS'!C268</f>
        <v>0</v>
      </c>
      <c r="D59" s="7">
        <f>+'Sup. DEVOAS'!D268</f>
        <v>0</v>
      </c>
      <c r="E59" s="7">
        <f>+'Sup. DEVOAS'!E268</f>
        <v>0</v>
      </c>
      <c r="F59" s="7">
        <f>+'Sup. DEVOAS'!F268</f>
        <v>0</v>
      </c>
      <c r="G59" s="7">
        <f>+'Sup. DEVOAS'!G268</f>
        <v>0</v>
      </c>
      <c r="H59" s="7">
        <f>+'Sup. DEVOAS'!H268</f>
        <v>0</v>
      </c>
      <c r="I59" s="7">
        <f>+'Sup. DEVOAS'!I268</f>
        <v>0</v>
      </c>
      <c r="J59" s="7">
        <f>+'Sup. DEVOAS'!J268</f>
        <v>0</v>
      </c>
      <c r="K59" s="7">
        <f>+'Sup. DEVOAS'!K268</f>
        <v>0</v>
      </c>
      <c r="L59" s="7">
        <f>+'Sup. DEVOAS'!L268</f>
        <v>0</v>
      </c>
      <c r="M59" s="7">
        <f>+'Sup. DEVOAS'!M268</f>
        <v>0</v>
      </c>
      <c r="N59" s="7">
        <f t="shared" si="17"/>
        <v>0</v>
      </c>
    </row>
    <row r="60" spans="1:14" hidden="1" x14ac:dyDescent="0.35">
      <c r="A60" s="2" t="s">
        <v>57</v>
      </c>
      <c r="B60" s="7">
        <f>+'Sup. DEVOAS'!B274</f>
        <v>0</v>
      </c>
      <c r="C60" s="7">
        <f>+'Sup. DEVOAS'!C274</f>
        <v>0</v>
      </c>
      <c r="D60" s="7">
        <f>+'Sup. DEVOAS'!D274</f>
        <v>0</v>
      </c>
      <c r="E60" s="7">
        <f>+'Sup. DEVOAS'!E274</f>
        <v>0</v>
      </c>
      <c r="F60" s="7">
        <f>+'Sup. DEVOAS'!F274</f>
        <v>0</v>
      </c>
      <c r="G60" s="7">
        <f>+'Sup. DEVOAS'!G274</f>
        <v>0</v>
      </c>
      <c r="H60" s="7">
        <f>+'Sup. DEVOAS'!H274</f>
        <v>0</v>
      </c>
      <c r="I60" s="7">
        <f>+'Sup. DEVOAS'!I274</f>
        <v>0</v>
      </c>
      <c r="J60" s="7">
        <f>+'Sup. DEVOAS'!J274</f>
        <v>0</v>
      </c>
      <c r="K60" s="7">
        <f>+'Sup. DEVOAS'!K274</f>
        <v>0</v>
      </c>
      <c r="L60" s="7">
        <f>+'Sup. DEVOAS'!L274</f>
        <v>0</v>
      </c>
      <c r="M60" s="7">
        <f>+'Sup. DEVOAS'!M274</f>
        <v>0</v>
      </c>
      <c r="N60" s="7">
        <f t="shared" si="17"/>
        <v>0</v>
      </c>
    </row>
    <row r="61" spans="1:14" hidden="1" x14ac:dyDescent="0.35">
      <c r="A61" s="2" t="s">
        <v>58</v>
      </c>
      <c r="B61" s="7">
        <f>+'Sup. DEVOAS'!B280</f>
        <v>0</v>
      </c>
      <c r="C61" s="7">
        <f>+'Sup. DEVOAS'!C280</f>
        <v>0</v>
      </c>
      <c r="D61" s="7">
        <f>+'Sup. DEVOAS'!D280</f>
        <v>0</v>
      </c>
      <c r="E61" s="7">
        <f>+'Sup. DEVOAS'!E280</f>
        <v>0</v>
      </c>
      <c r="F61" s="7">
        <f>+'Sup. DEVOAS'!F280</f>
        <v>0</v>
      </c>
      <c r="G61" s="7">
        <f>+'Sup. DEVOAS'!G280</f>
        <v>0</v>
      </c>
      <c r="H61" s="7">
        <f>+'Sup. DEVOAS'!H280</f>
        <v>0</v>
      </c>
      <c r="I61" s="7">
        <f>+'Sup. DEVOAS'!I280</f>
        <v>0</v>
      </c>
      <c r="J61" s="7">
        <f>+'Sup. DEVOAS'!J280</f>
        <v>0</v>
      </c>
      <c r="K61" s="7">
        <f>+'Sup. DEVOAS'!K280</f>
        <v>0</v>
      </c>
      <c r="L61" s="7">
        <f>+'Sup. DEVOAS'!L280</f>
        <v>0</v>
      </c>
      <c r="M61" s="7">
        <f>+'Sup. DEVOAS'!M280</f>
        <v>0</v>
      </c>
      <c r="N61" s="7">
        <f t="shared" si="17"/>
        <v>0</v>
      </c>
    </row>
    <row r="62" spans="1:14" hidden="1" x14ac:dyDescent="0.35">
      <c r="A62" s="3" t="s">
        <v>59</v>
      </c>
      <c r="B62" s="8">
        <f>SUM(B63:B65)</f>
        <v>0</v>
      </c>
      <c r="C62" s="8">
        <f t="shared" ref="C62:M62" si="18">SUM(C63:C65)</f>
        <v>0</v>
      </c>
      <c r="D62" s="8">
        <f t="shared" si="18"/>
        <v>0</v>
      </c>
      <c r="E62" s="8">
        <f t="shared" si="18"/>
        <v>0</v>
      </c>
      <c r="F62" s="8">
        <f t="shared" si="18"/>
        <v>0</v>
      </c>
      <c r="G62" s="8">
        <f t="shared" si="18"/>
        <v>0</v>
      </c>
      <c r="H62" s="8">
        <f t="shared" si="18"/>
        <v>0</v>
      </c>
      <c r="I62" s="8">
        <f t="shared" si="18"/>
        <v>0</v>
      </c>
      <c r="J62" s="8">
        <f t="shared" si="18"/>
        <v>0</v>
      </c>
      <c r="K62" s="8">
        <f t="shared" si="18"/>
        <v>0</v>
      </c>
      <c r="L62" s="8">
        <f t="shared" si="18"/>
        <v>0</v>
      </c>
      <c r="M62" s="8">
        <f t="shared" si="18"/>
        <v>0</v>
      </c>
      <c r="N62" s="8">
        <f t="shared" si="17"/>
        <v>0</v>
      </c>
    </row>
    <row r="63" spans="1:14" hidden="1" x14ac:dyDescent="0.35">
      <c r="A63" s="2" t="s">
        <v>60</v>
      </c>
      <c r="B63" s="7">
        <f>+'Sup. DEVOAS'!B286</f>
        <v>0</v>
      </c>
      <c r="C63" s="7">
        <f>+'Sup. DEVOAS'!C286</f>
        <v>0</v>
      </c>
      <c r="D63" s="7">
        <f>+'Sup. DEVOAS'!D286</f>
        <v>0</v>
      </c>
      <c r="E63" s="7">
        <f>+'Sup. DEVOAS'!E286</f>
        <v>0</v>
      </c>
      <c r="F63" s="7">
        <f>+'Sup. DEVOAS'!F286</f>
        <v>0</v>
      </c>
      <c r="G63" s="7">
        <f>+'Sup. DEVOAS'!G286</f>
        <v>0</v>
      </c>
      <c r="H63" s="7">
        <f>+'Sup. DEVOAS'!H286</f>
        <v>0</v>
      </c>
      <c r="I63" s="7">
        <f>+'Sup. DEVOAS'!I286</f>
        <v>0</v>
      </c>
      <c r="J63" s="7">
        <f>+'Sup. DEVOAS'!J286</f>
        <v>0</v>
      </c>
      <c r="K63" s="7">
        <f>+'Sup. DEVOAS'!K286</f>
        <v>0</v>
      </c>
      <c r="L63" s="7">
        <f>+'Sup. DEVOAS'!L286</f>
        <v>0</v>
      </c>
      <c r="M63" s="7">
        <f>+'Sup. DEVOAS'!M286</f>
        <v>0</v>
      </c>
      <c r="N63" s="7">
        <f t="shared" si="17"/>
        <v>0</v>
      </c>
    </row>
    <row r="64" spans="1:14" hidden="1" x14ac:dyDescent="0.35">
      <c r="A64" s="2" t="s">
        <v>61</v>
      </c>
      <c r="B64" s="7">
        <f>+'Sup. DEVOAS'!B292</f>
        <v>0</v>
      </c>
      <c r="C64" s="7">
        <f>+'Sup. DEVOAS'!C292</f>
        <v>0</v>
      </c>
      <c r="D64" s="7">
        <f>+'Sup. DEVOAS'!D292</f>
        <v>0</v>
      </c>
      <c r="E64" s="7">
        <f>+'Sup. DEVOAS'!E292</f>
        <v>0</v>
      </c>
      <c r="F64" s="7">
        <f>+'Sup. DEVOAS'!F292</f>
        <v>0</v>
      </c>
      <c r="G64" s="7">
        <f>+'Sup. DEVOAS'!G292</f>
        <v>0</v>
      </c>
      <c r="H64" s="7">
        <f>+'Sup. DEVOAS'!H292</f>
        <v>0</v>
      </c>
      <c r="I64" s="7">
        <f>+'Sup. DEVOAS'!I292</f>
        <v>0</v>
      </c>
      <c r="J64" s="7">
        <f>+'Sup. DEVOAS'!J292</f>
        <v>0</v>
      </c>
      <c r="K64" s="7">
        <f>+'Sup. DEVOAS'!K292</f>
        <v>0</v>
      </c>
      <c r="L64" s="7">
        <f>+'Sup. DEVOAS'!L292</f>
        <v>0</v>
      </c>
      <c r="M64" s="7">
        <f>+'Sup. DEVOAS'!M292</f>
        <v>0</v>
      </c>
      <c r="N64" s="7">
        <f t="shared" si="17"/>
        <v>0</v>
      </c>
    </row>
    <row r="65" spans="1:14" hidden="1" x14ac:dyDescent="0.35">
      <c r="A65" s="2" t="s">
        <v>62</v>
      </c>
      <c r="B65" s="7">
        <f>+'Sup. DEVOAS'!B298</f>
        <v>0</v>
      </c>
      <c r="C65" s="7">
        <f>+'Sup. DEVOAS'!C298</f>
        <v>0</v>
      </c>
      <c r="D65" s="7">
        <f>+'Sup. DEVOAS'!D298</f>
        <v>0</v>
      </c>
      <c r="E65" s="7">
        <f>+'Sup. DEVOAS'!E298</f>
        <v>0</v>
      </c>
      <c r="F65" s="7">
        <f>+'Sup. DEVOAS'!F298</f>
        <v>0</v>
      </c>
      <c r="G65" s="7">
        <f>+'Sup. DEVOAS'!G298</f>
        <v>0</v>
      </c>
      <c r="H65" s="7">
        <f>+'Sup. DEVOAS'!H298</f>
        <v>0</v>
      </c>
      <c r="I65" s="7">
        <f>+'Sup. DEVOAS'!I298</f>
        <v>0</v>
      </c>
      <c r="J65" s="7">
        <f>+'Sup. DEVOAS'!J298</f>
        <v>0</v>
      </c>
      <c r="K65" s="7">
        <f>+'Sup. DEVOAS'!K298</f>
        <v>0</v>
      </c>
      <c r="L65" s="7">
        <f>+'Sup. DEVOAS'!L298</f>
        <v>0</v>
      </c>
      <c r="M65" s="7">
        <f>+'Sup. DEVOAS'!M298</f>
        <v>0</v>
      </c>
      <c r="N65" s="7">
        <f t="shared" si="17"/>
        <v>0</v>
      </c>
    </row>
    <row r="66" spans="1:14" hidden="1" x14ac:dyDescent="0.35">
      <c r="A66" s="3" t="s">
        <v>63</v>
      </c>
      <c r="B66" s="8">
        <f>SUM(B67:B71)</f>
        <v>0</v>
      </c>
      <c r="C66" s="8">
        <f t="shared" ref="C66:M66" si="19">SUM(C67:C71)</f>
        <v>0</v>
      </c>
      <c r="D66" s="8">
        <f t="shared" si="19"/>
        <v>0</v>
      </c>
      <c r="E66" s="8">
        <f t="shared" si="19"/>
        <v>0</v>
      </c>
      <c r="F66" s="8">
        <f t="shared" si="19"/>
        <v>0</v>
      </c>
      <c r="G66" s="8">
        <f t="shared" si="19"/>
        <v>0</v>
      </c>
      <c r="H66" s="8">
        <f t="shared" si="19"/>
        <v>0</v>
      </c>
      <c r="I66" s="8">
        <f t="shared" si="19"/>
        <v>0</v>
      </c>
      <c r="J66" s="8">
        <f t="shared" si="19"/>
        <v>0</v>
      </c>
      <c r="K66" s="8">
        <f t="shared" si="19"/>
        <v>0</v>
      </c>
      <c r="L66" s="8">
        <f t="shared" si="19"/>
        <v>0</v>
      </c>
      <c r="M66" s="8">
        <f t="shared" si="19"/>
        <v>0</v>
      </c>
      <c r="N66" s="8">
        <f t="shared" si="17"/>
        <v>0</v>
      </c>
    </row>
    <row r="67" spans="1:14" hidden="1" x14ac:dyDescent="0.35">
      <c r="A67" s="2" t="s">
        <v>64</v>
      </c>
      <c r="B67" s="7">
        <f>+'Sup. DEVOAS'!B304</f>
        <v>0</v>
      </c>
      <c r="C67" s="7">
        <f>+'Sup. DEVOAS'!C304</f>
        <v>0</v>
      </c>
      <c r="D67" s="7">
        <f>+'Sup. DEVOAS'!D304</f>
        <v>0</v>
      </c>
      <c r="E67" s="7">
        <f>+'Sup. DEVOAS'!E304</f>
        <v>0</v>
      </c>
      <c r="F67" s="7">
        <f>+'Sup. DEVOAS'!F304</f>
        <v>0</v>
      </c>
      <c r="G67" s="7">
        <f>+'Sup. DEVOAS'!G304</f>
        <v>0</v>
      </c>
      <c r="H67" s="7">
        <f>+'Sup. DEVOAS'!H304</f>
        <v>0</v>
      </c>
      <c r="I67" s="7">
        <f>+'Sup. DEVOAS'!I304</f>
        <v>0</v>
      </c>
      <c r="J67" s="7">
        <f>+'Sup. DEVOAS'!J304</f>
        <v>0</v>
      </c>
      <c r="K67" s="7">
        <f>+'Sup. DEVOAS'!K304</f>
        <v>0</v>
      </c>
      <c r="L67" s="7">
        <f>+'Sup. DEVOAS'!L304</f>
        <v>0</v>
      </c>
      <c r="M67" s="7">
        <f>+'Sup. DEVOAS'!M304</f>
        <v>0</v>
      </c>
      <c r="N67" s="7">
        <f t="shared" si="17"/>
        <v>0</v>
      </c>
    </row>
    <row r="68" spans="1:14" hidden="1" x14ac:dyDescent="0.35">
      <c r="A68" s="2" t="s">
        <v>65</v>
      </c>
      <c r="B68" s="7">
        <f>+'Sup. DEVOAS'!B310</f>
        <v>0</v>
      </c>
      <c r="C68" s="7">
        <f>+'Sup. DEVOAS'!C310</f>
        <v>0</v>
      </c>
      <c r="D68" s="7">
        <f>+'Sup. DEVOAS'!D310</f>
        <v>0</v>
      </c>
      <c r="E68" s="7">
        <f>+'Sup. DEVOAS'!E310</f>
        <v>0</v>
      </c>
      <c r="F68" s="7">
        <f>+'Sup. DEVOAS'!F310</f>
        <v>0</v>
      </c>
      <c r="G68" s="7">
        <f>+'Sup. DEVOAS'!G310</f>
        <v>0</v>
      </c>
      <c r="H68" s="7">
        <f>+'Sup. DEVOAS'!H310</f>
        <v>0</v>
      </c>
      <c r="I68" s="7">
        <f>+'Sup. DEVOAS'!I310</f>
        <v>0</v>
      </c>
      <c r="J68" s="7">
        <f>+'Sup. DEVOAS'!J310</f>
        <v>0</v>
      </c>
      <c r="K68" s="7">
        <f>+'Sup. DEVOAS'!K310</f>
        <v>0</v>
      </c>
      <c r="L68" s="7">
        <f>+'Sup. DEVOAS'!L310</f>
        <v>0</v>
      </c>
      <c r="M68" s="7">
        <f>+'Sup. DEVOAS'!M310</f>
        <v>0</v>
      </c>
      <c r="N68" s="7">
        <f t="shared" si="17"/>
        <v>0</v>
      </c>
    </row>
    <row r="69" spans="1:14" hidden="1" x14ac:dyDescent="0.35">
      <c r="A69" s="2" t="s">
        <v>66</v>
      </c>
      <c r="B69" s="7">
        <f>+'Sup. DEVOAS'!B316</f>
        <v>0</v>
      </c>
      <c r="C69" s="7">
        <f>+'Sup. DEVOAS'!C316</f>
        <v>0</v>
      </c>
      <c r="D69" s="7">
        <f>+'Sup. DEVOAS'!D316</f>
        <v>0</v>
      </c>
      <c r="E69" s="7">
        <f>+'Sup. DEVOAS'!E316</f>
        <v>0</v>
      </c>
      <c r="F69" s="7">
        <f>+'Sup. DEVOAS'!F316</f>
        <v>0</v>
      </c>
      <c r="G69" s="7">
        <f>+'Sup. DEVOAS'!G316</f>
        <v>0</v>
      </c>
      <c r="H69" s="7">
        <f>+'Sup. DEVOAS'!H316</f>
        <v>0</v>
      </c>
      <c r="I69" s="7">
        <f>+'Sup. DEVOAS'!I316</f>
        <v>0</v>
      </c>
      <c r="J69" s="7">
        <f>+'Sup. DEVOAS'!J316</f>
        <v>0</v>
      </c>
      <c r="K69" s="7">
        <f>+'Sup. DEVOAS'!K316</f>
        <v>0</v>
      </c>
      <c r="L69" s="7">
        <f>+'Sup. DEVOAS'!L316</f>
        <v>0</v>
      </c>
      <c r="M69" s="7">
        <f>+'Sup. DEVOAS'!M316</f>
        <v>0</v>
      </c>
      <c r="N69" s="7">
        <f t="shared" si="17"/>
        <v>0</v>
      </c>
    </row>
    <row r="70" spans="1:14" hidden="1" x14ac:dyDescent="0.35">
      <c r="A70" s="2" t="s">
        <v>67</v>
      </c>
      <c r="B70" s="7">
        <f>+'Sup. DEVOAS'!B322</f>
        <v>0</v>
      </c>
      <c r="C70" s="7">
        <f>+'Sup. DEVOAS'!C322</f>
        <v>0</v>
      </c>
      <c r="D70" s="7">
        <f>+'Sup. DEVOAS'!D322</f>
        <v>0</v>
      </c>
      <c r="E70" s="7">
        <f>+'Sup. DEVOAS'!E322</f>
        <v>0</v>
      </c>
      <c r="F70" s="7">
        <f>+'Sup. DEVOAS'!F322</f>
        <v>0</v>
      </c>
      <c r="G70" s="7">
        <f>+'Sup. DEVOAS'!G322</f>
        <v>0</v>
      </c>
      <c r="H70" s="7">
        <f>+'Sup. DEVOAS'!H322</f>
        <v>0</v>
      </c>
      <c r="I70" s="7">
        <f>+'Sup. DEVOAS'!I322</f>
        <v>0</v>
      </c>
      <c r="J70" s="7">
        <f>+'Sup. DEVOAS'!J322</f>
        <v>0</v>
      </c>
      <c r="K70" s="7">
        <f>+'Sup. DEVOAS'!K322</f>
        <v>0</v>
      </c>
      <c r="L70" s="7">
        <f>+'Sup. DEVOAS'!L322</f>
        <v>0</v>
      </c>
      <c r="M70" s="7">
        <f>+'Sup. DEVOAS'!M322</f>
        <v>0</v>
      </c>
      <c r="N70" s="7">
        <f t="shared" si="17"/>
        <v>0</v>
      </c>
    </row>
    <row r="71" spans="1:14" hidden="1" x14ac:dyDescent="0.35">
      <c r="A71" s="2" t="s">
        <v>68</v>
      </c>
      <c r="B71" s="7">
        <f>+'Sup. DEVOAS'!B328</f>
        <v>0</v>
      </c>
      <c r="C71" s="7">
        <f>+'Sup. DEVOAS'!C328</f>
        <v>0</v>
      </c>
      <c r="D71" s="7">
        <f>+'Sup. DEVOAS'!D328</f>
        <v>0</v>
      </c>
      <c r="E71" s="7">
        <f>+'Sup. DEVOAS'!E328</f>
        <v>0</v>
      </c>
      <c r="F71" s="7">
        <f>+'Sup. DEVOAS'!F328</f>
        <v>0</v>
      </c>
      <c r="G71" s="7">
        <f>+'Sup. DEVOAS'!G328</f>
        <v>0</v>
      </c>
      <c r="H71" s="7">
        <f>+'Sup. DEVOAS'!H328</f>
        <v>0</v>
      </c>
      <c r="I71" s="7">
        <f>+'Sup. DEVOAS'!I328</f>
        <v>0</v>
      </c>
      <c r="J71" s="7">
        <f>+'Sup. DEVOAS'!J328</f>
        <v>0</v>
      </c>
      <c r="K71" s="7">
        <f>+'Sup. DEVOAS'!K328</f>
        <v>0</v>
      </c>
      <c r="L71" s="7">
        <f>+'Sup. DEVOAS'!L328</f>
        <v>0</v>
      </c>
      <c r="M71" s="7">
        <f>+'Sup. DEVOAS'!M328</f>
        <v>0</v>
      </c>
      <c r="N71" s="7">
        <f t="shared" si="17"/>
        <v>0</v>
      </c>
    </row>
    <row r="72" spans="1:14" hidden="1" x14ac:dyDescent="0.35">
      <c r="A72" s="3" t="s">
        <v>69</v>
      </c>
      <c r="B72" s="8">
        <f>SUM(B73:B74)</f>
        <v>0</v>
      </c>
      <c r="C72" s="8">
        <f t="shared" ref="C72:M72" si="20">SUM(C73:C74)</f>
        <v>0</v>
      </c>
      <c r="D72" s="8">
        <f t="shared" si="20"/>
        <v>0</v>
      </c>
      <c r="E72" s="8">
        <f t="shared" si="20"/>
        <v>0</v>
      </c>
      <c r="F72" s="8">
        <f t="shared" si="20"/>
        <v>0</v>
      </c>
      <c r="G72" s="8">
        <f t="shared" si="20"/>
        <v>0</v>
      </c>
      <c r="H72" s="8">
        <f t="shared" si="20"/>
        <v>0</v>
      </c>
      <c r="I72" s="8">
        <f t="shared" si="20"/>
        <v>0</v>
      </c>
      <c r="J72" s="8">
        <f t="shared" si="20"/>
        <v>0</v>
      </c>
      <c r="K72" s="8">
        <f t="shared" si="20"/>
        <v>0</v>
      </c>
      <c r="L72" s="8">
        <f t="shared" si="20"/>
        <v>0</v>
      </c>
      <c r="M72" s="8">
        <f t="shared" si="20"/>
        <v>0</v>
      </c>
      <c r="N72" s="8">
        <f t="shared" si="17"/>
        <v>0</v>
      </c>
    </row>
    <row r="73" spans="1:14" hidden="1" x14ac:dyDescent="0.35">
      <c r="A73" s="2" t="s">
        <v>70</v>
      </c>
      <c r="B73" s="7">
        <f>+'Sup. DEVOAS'!B334</f>
        <v>0</v>
      </c>
      <c r="C73" s="7">
        <f>+'Sup. DEVOAS'!C334</f>
        <v>0</v>
      </c>
      <c r="D73" s="7">
        <f>+'Sup. DEVOAS'!D334</f>
        <v>0</v>
      </c>
      <c r="E73" s="7">
        <f>+'Sup. DEVOAS'!E334</f>
        <v>0</v>
      </c>
      <c r="F73" s="7">
        <f>+'Sup. DEVOAS'!F334</f>
        <v>0</v>
      </c>
      <c r="G73" s="7">
        <f>+'Sup. DEVOAS'!G334</f>
        <v>0</v>
      </c>
      <c r="H73" s="7">
        <f>+'Sup. DEVOAS'!H334</f>
        <v>0</v>
      </c>
      <c r="I73" s="7">
        <f>+'Sup. DEVOAS'!I334</f>
        <v>0</v>
      </c>
      <c r="J73" s="7">
        <f>+'Sup. DEVOAS'!J334</f>
        <v>0</v>
      </c>
      <c r="K73" s="7">
        <f>+'Sup. DEVOAS'!K334</f>
        <v>0</v>
      </c>
      <c r="L73" s="7">
        <f>+'Sup. DEVOAS'!L334</f>
        <v>0</v>
      </c>
      <c r="M73" s="7">
        <f>+'Sup. DEVOAS'!M334</f>
        <v>0</v>
      </c>
      <c r="N73" s="7">
        <f t="shared" si="17"/>
        <v>0</v>
      </c>
    </row>
    <row r="74" spans="1:14" hidden="1" x14ac:dyDescent="0.35">
      <c r="A74" s="2" t="s">
        <v>71</v>
      </c>
      <c r="B74" s="7">
        <f>+'Sup. DEVOAS'!B340</f>
        <v>0</v>
      </c>
      <c r="C74" s="7">
        <f>+'Sup. DEVOAS'!C340</f>
        <v>0</v>
      </c>
      <c r="D74" s="7">
        <f>+'Sup. DEVOAS'!D340</f>
        <v>0</v>
      </c>
      <c r="E74" s="7">
        <f>+'Sup. DEVOAS'!E340</f>
        <v>0</v>
      </c>
      <c r="F74" s="7">
        <f>+'Sup. DEVOAS'!F340</f>
        <v>0</v>
      </c>
      <c r="G74" s="7">
        <f>+'Sup. DEVOAS'!G340</f>
        <v>0</v>
      </c>
      <c r="H74" s="7">
        <f>+'Sup. DEVOAS'!H340</f>
        <v>0</v>
      </c>
      <c r="I74" s="7">
        <f>+'Sup. DEVOAS'!I340</f>
        <v>0</v>
      </c>
      <c r="J74" s="7">
        <f>+'Sup. DEVOAS'!J340</f>
        <v>0</v>
      </c>
      <c r="K74" s="7">
        <f>+'Sup. DEVOAS'!K340</f>
        <v>0</v>
      </c>
      <c r="L74" s="7">
        <f>+'Sup. DEVOAS'!L340</f>
        <v>0</v>
      </c>
      <c r="M74" s="7">
        <f>+'Sup. DEVOAS'!M340</f>
        <v>0</v>
      </c>
      <c r="N74" s="7">
        <f t="shared" si="17"/>
        <v>0</v>
      </c>
    </row>
    <row r="75" spans="1:14" x14ac:dyDescent="0.35">
      <c r="A75" s="3" t="s">
        <v>72</v>
      </c>
      <c r="B75" s="8">
        <f>+B76+B86</f>
        <v>4065104.7286523972</v>
      </c>
      <c r="C75" s="8">
        <f t="shared" ref="C75:M75" si="21">+C76+C86</f>
        <v>3598606.2475535106</v>
      </c>
      <c r="D75" s="8">
        <f t="shared" si="21"/>
        <v>4637747.1632298306</v>
      </c>
      <c r="E75" s="8">
        <f t="shared" si="21"/>
        <v>3638656.4785507638</v>
      </c>
      <c r="F75" s="8">
        <f t="shared" si="21"/>
        <v>4074271.5666016899</v>
      </c>
      <c r="G75" s="8">
        <f t="shared" si="21"/>
        <v>3599886.296182645</v>
      </c>
      <c r="H75" s="8">
        <f t="shared" si="21"/>
        <v>3691131.1089171735</v>
      </c>
      <c r="I75" s="8">
        <f t="shared" si="21"/>
        <v>3692062.0696070539</v>
      </c>
      <c r="J75" s="8">
        <f t="shared" si="21"/>
        <v>4692997.4290893134</v>
      </c>
      <c r="K75" s="8">
        <f t="shared" si="21"/>
        <v>3776137.8056957787</v>
      </c>
      <c r="L75" s="8">
        <f t="shared" si="21"/>
        <v>3777082.0252037412</v>
      </c>
      <c r="M75" s="8">
        <f t="shared" si="21"/>
        <v>3797475.1061485102</v>
      </c>
      <c r="N75" s="8">
        <f t="shared" si="17"/>
        <v>47041158.025432408</v>
      </c>
    </row>
    <row r="76" spans="1:14" hidden="1" x14ac:dyDescent="0.35">
      <c r="A76" s="3" t="s">
        <v>73</v>
      </c>
      <c r="B76" s="8">
        <f>+B77+B79+B82+B84</f>
        <v>0</v>
      </c>
      <c r="C76" s="8">
        <f t="shared" ref="C76:M76" si="22">+C77+C79+C82+C84</f>
        <v>0</v>
      </c>
      <c r="D76" s="8">
        <f t="shared" si="22"/>
        <v>0</v>
      </c>
      <c r="E76" s="8">
        <f t="shared" si="22"/>
        <v>0</v>
      </c>
      <c r="F76" s="8">
        <f t="shared" si="22"/>
        <v>0</v>
      </c>
      <c r="G76" s="8">
        <f t="shared" si="22"/>
        <v>0</v>
      </c>
      <c r="H76" s="8">
        <f t="shared" si="22"/>
        <v>0</v>
      </c>
      <c r="I76" s="8">
        <f t="shared" si="22"/>
        <v>0</v>
      </c>
      <c r="J76" s="8">
        <f t="shared" si="22"/>
        <v>0</v>
      </c>
      <c r="K76" s="8">
        <f t="shared" si="22"/>
        <v>0</v>
      </c>
      <c r="L76" s="8">
        <f t="shared" si="22"/>
        <v>0</v>
      </c>
      <c r="M76" s="8">
        <f t="shared" si="22"/>
        <v>0</v>
      </c>
      <c r="N76" s="8">
        <f t="shared" si="17"/>
        <v>0</v>
      </c>
    </row>
    <row r="77" spans="1:14" hidden="1" x14ac:dyDescent="0.35">
      <c r="A77" s="3" t="s">
        <v>74</v>
      </c>
      <c r="B77" s="8">
        <f>SUM(B78)</f>
        <v>0</v>
      </c>
      <c r="C77" s="8">
        <f t="shared" ref="C77:M77" si="23">SUM(C78)</f>
        <v>0</v>
      </c>
      <c r="D77" s="8">
        <f t="shared" si="23"/>
        <v>0</v>
      </c>
      <c r="E77" s="8">
        <f t="shared" si="23"/>
        <v>0</v>
      </c>
      <c r="F77" s="8">
        <f t="shared" si="23"/>
        <v>0</v>
      </c>
      <c r="G77" s="8">
        <f t="shared" si="23"/>
        <v>0</v>
      </c>
      <c r="H77" s="8">
        <f t="shared" si="23"/>
        <v>0</v>
      </c>
      <c r="I77" s="8">
        <f t="shared" si="23"/>
        <v>0</v>
      </c>
      <c r="J77" s="8">
        <f t="shared" si="23"/>
        <v>0</v>
      </c>
      <c r="K77" s="8">
        <f t="shared" si="23"/>
        <v>0</v>
      </c>
      <c r="L77" s="8">
        <f t="shared" si="23"/>
        <v>0</v>
      </c>
      <c r="M77" s="8">
        <f t="shared" si="23"/>
        <v>0</v>
      </c>
      <c r="N77" s="8">
        <f t="shared" si="17"/>
        <v>0</v>
      </c>
    </row>
    <row r="78" spans="1:14" hidden="1" x14ac:dyDescent="0.35">
      <c r="A78" s="2" t="s">
        <v>75</v>
      </c>
      <c r="B78" s="7">
        <f>+'Sup. DEVOAS'!B351</f>
        <v>0</v>
      </c>
      <c r="C78" s="7">
        <f>+'Sup. DEVOAS'!C351</f>
        <v>0</v>
      </c>
      <c r="D78" s="7">
        <f>+'Sup. DEVOAS'!D351</f>
        <v>0</v>
      </c>
      <c r="E78" s="7">
        <f>+'Sup. DEVOAS'!E351</f>
        <v>0</v>
      </c>
      <c r="F78" s="7">
        <f>+'Sup. DEVOAS'!F351</f>
        <v>0</v>
      </c>
      <c r="G78" s="7">
        <f>+'Sup. DEVOAS'!G351</f>
        <v>0</v>
      </c>
      <c r="H78" s="7">
        <f>+'Sup. DEVOAS'!H351</f>
        <v>0</v>
      </c>
      <c r="I78" s="7">
        <f>+'Sup. DEVOAS'!I351</f>
        <v>0</v>
      </c>
      <c r="J78" s="7">
        <f>+'Sup. DEVOAS'!J351</f>
        <v>0</v>
      </c>
      <c r="K78" s="7">
        <f>+'Sup. DEVOAS'!K351</f>
        <v>0</v>
      </c>
      <c r="L78" s="7">
        <f>+'Sup. DEVOAS'!L351</f>
        <v>0</v>
      </c>
      <c r="M78" s="7">
        <f>+'Sup. DEVOAS'!M351</f>
        <v>0</v>
      </c>
      <c r="N78" s="7">
        <f t="shared" si="17"/>
        <v>0</v>
      </c>
    </row>
    <row r="79" spans="1:14" hidden="1" x14ac:dyDescent="0.35">
      <c r="A79" s="3" t="s">
        <v>76</v>
      </c>
      <c r="B79" s="8">
        <f>SUM(B80:B81)</f>
        <v>0</v>
      </c>
      <c r="C79" s="8">
        <f t="shared" ref="C79:M79" si="24">SUM(C80:C81)</f>
        <v>0</v>
      </c>
      <c r="D79" s="8">
        <f t="shared" si="24"/>
        <v>0</v>
      </c>
      <c r="E79" s="8">
        <f t="shared" si="24"/>
        <v>0</v>
      </c>
      <c r="F79" s="8">
        <f t="shared" si="24"/>
        <v>0</v>
      </c>
      <c r="G79" s="8">
        <f t="shared" si="24"/>
        <v>0</v>
      </c>
      <c r="H79" s="8">
        <f t="shared" si="24"/>
        <v>0</v>
      </c>
      <c r="I79" s="8">
        <f t="shared" si="24"/>
        <v>0</v>
      </c>
      <c r="J79" s="8">
        <f t="shared" si="24"/>
        <v>0</v>
      </c>
      <c r="K79" s="8">
        <f t="shared" si="24"/>
        <v>0</v>
      </c>
      <c r="L79" s="8">
        <f t="shared" si="24"/>
        <v>0</v>
      </c>
      <c r="M79" s="8">
        <f t="shared" si="24"/>
        <v>0</v>
      </c>
      <c r="N79" s="8">
        <f t="shared" si="17"/>
        <v>0</v>
      </c>
    </row>
    <row r="80" spans="1:14" hidden="1" x14ac:dyDescent="0.35">
      <c r="A80" s="2" t="s">
        <v>77</v>
      </c>
      <c r="B80" s="7">
        <f>+'Sup. DEVOAS'!B357</f>
        <v>0</v>
      </c>
      <c r="C80" s="7">
        <f>+'Sup. DEVOAS'!C357</f>
        <v>0</v>
      </c>
      <c r="D80" s="7">
        <f>+'Sup. DEVOAS'!D357</f>
        <v>0</v>
      </c>
      <c r="E80" s="7">
        <f>+'Sup. DEVOAS'!E357</f>
        <v>0</v>
      </c>
      <c r="F80" s="7">
        <f>+'Sup. DEVOAS'!F357</f>
        <v>0</v>
      </c>
      <c r="G80" s="7">
        <f>+'Sup. DEVOAS'!G357</f>
        <v>0</v>
      </c>
      <c r="H80" s="7">
        <f>+'Sup. DEVOAS'!H357</f>
        <v>0</v>
      </c>
      <c r="I80" s="7">
        <f>+'Sup. DEVOAS'!I357</f>
        <v>0</v>
      </c>
      <c r="J80" s="7">
        <f>+'Sup. DEVOAS'!J357</f>
        <v>0</v>
      </c>
      <c r="K80" s="7">
        <f>+'Sup. DEVOAS'!K357</f>
        <v>0</v>
      </c>
      <c r="L80" s="7">
        <f>+'Sup. DEVOAS'!L357</f>
        <v>0</v>
      </c>
      <c r="M80" s="7">
        <f>+'Sup. DEVOAS'!M357</f>
        <v>0</v>
      </c>
      <c r="N80" s="7">
        <f t="shared" ref="N80:N87" si="25">SUM(B80:M80)</f>
        <v>0</v>
      </c>
    </row>
    <row r="81" spans="1:14" hidden="1" x14ac:dyDescent="0.35">
      <c r="A81" s="2" t="s">
        <v>78</v>
      </c>
      <c r="B81" s="7">
        <f>+'Sup. DEVOAS'!B363</f>
        <v>0</v>
      </c>
      <c r="C81" s="7">
        <f>+'Sup. DEVOAS'!C363</f>
        <v>0</v>
      </c>
      <c r="D81" s="7">
        <f>+'Sup. DEVOAS'!D363</f>
        <v>0</v>
      </c>
      <c r="E81" s="7">
        <f>+'Sup. DEVOAS'!E363</f>
        <v>0</v>
      </c>
      <c r="F81" s="7">
        <f>+'Sup. DEVOAS'!F363</f>
        <v>0</v>
      </c>
      <c r="G81" s="7">
        <f>+'Sup. DEVOAS'!G363</f>
        <v>0</v>
      </c>
      <c r="H81" s="7">
        <f>+'Sup. DEVOAS'!H363</f>
        <v>0</v>
      </c>
      <c r="I81" s="7">
        <f>+'Sup. DEVOAS'!I363</f>
        <v>0</v>
      </c>
      <c r="J81" s="7">
        <f>+'Sup. DEVOAS'!J363</f>
        <v>0</v>
      </c>
      <c r="K81" s="7">
        <f>+'Sup. DEVOAS'!K363</f>
        <v>0</v>
      </c>
      <c r="L81" s="7">
        <f>+'Sup. DEVOAS'!L363</f>
        <v>0</v>
      </c>
      <c r="M81" s="7">
        <f>+'Sup. DEVOAS'!M363</f>
        <v>0</v>
      </c>
      <c r="N81" s="7">
        <f t="shared" si="25"/>
        <v>0</v>
      </c>
    </row>
    <row r="82" spans="1:14" hidden="1" x14ac:dyDescent="0.35">
      <c r="A82" s="3" t="s">
        <v>79</v>
      </c>
      <c r="B82" s="8">
        <f>SUM(B83)</f>
        <v>0</v>
      </c>
      <c r="C82" s="8">
        <f t="shared" ref="C82:M82" si="26">SUM(C83)</f>
        <v>0</v>
      </c>
      <c r="D82" s="8">
        <f t="shared" si="26"/>
        <v>0</v>
      </c>
      <c r="E82" s="8">
        <f t="shared" si="26"/>
        <v>0</v>
      </c>
      <c r="F82" s="8">
        <f t="shared" si="26"/>
        <v>0</v>
      </c>
      <c r="G82" s="8">
        <f t="shared" si="26"/>
        <v>0</v>
      </c>
      <c r="H82" s="8">
        <f t="shared" si="26"/>
        <v>0</v>
      </c>
      <c r="I82" s="8">
        <f t="shared" si="26"/>
        <v>0</v>
      </c>
      <c r="J82" s="8">
        <f t="shared" si="26"/>
        <v>0</v>
      </c>
      <c r="K82" s="8">
        <f t="shared" si="26"/>
        <v>0</v>
      </c>
      <c r="L82" s="8">
        <f t="shared" si="26"/>
        <v>0</v>
      </c>
      <c r="M82" s="8">
        <f t="shared" si="26"/>
        <v>0</v>
      </c>
      <c r="N82" s="8">
        <f t="shared" si="25"/>
        <v>0</v>
      </c>
    </row>
    <row r="83" spans="1:14" hidden="1" x14ac:dyDescent="0.35">
      <c r="A83" s="2" t="s">
        <v>80</v>
      </c>
      <c r="B83" s="7">
        <f>+'Sup. DEVOAS'!B369</f>
        <v>0</v>
      </c>
      <c r="C83" s="7">
        <f>+'Sup. DEVOAS'!C369</f>
        <v>0</v>
      </c>
      <c r="D83" s="7">
        <f>+'Sup. DEVOAS'!D369</f>
        <v>0</v>
      </c>
      <c r="E83" s="7">
        <f>+'Sup. DEVOAS'!E369</f>
        <v>0</v>
      </c>
      <c r="F83" s="7">
        <f>+'Sup. DEVOAS'!F369</f>
        <v>0</v>
      </c>
      <c r="G83" s="7">
        <f>+'Sup. DEVOAS'!G369</f>
        <v>0</v>
      </c>
      <c r="H83" s="7">
        <f>+'Sup. DEVOAS'!H369</f>
        <v>0</v>
      </c>
      <c r="I83" s="7">
        <f>+'Sup. DEVOAS'!I369</f>
        <v>0</v>
      </c>
      <c r="J83" s="7">
        <f>+'Sup. DEVOAS'!J369</f>
        <v>0</v>
      </c>
      <c r="K83" s="7">
        <f>+'Sup. DEVOAS'!K369</f>
        <v>0</v>
      </c>
      <c r="L83" s="7">
        <f>+'Sup. DEVOAS'!L369</f>
        <v>0</v>
      </c>
      <c r="M83" s="7">
        <f>+'Sup. DEVOAS'!M369</f>
        <v>0</v>
      </c>
      <c r="N83" s="7">
        <f t="shared" si="25"/>
        <v>0</v>
      </c>
    </row>
    <row r="84" spans="1:14" hidden="1" x14ac:dyDescent="0.35">
      <c r="A84" s="3" t="s">
        <v>81</v>
      </c>
      <c r="B84" s="8">
        <f>SUM(B85)</f>
        <v>0</v>
      </c>
      <c r="C84" s="8">
        <f t="shared" ref="C84:M84" si="27">SUM(C85)</f>
        <v>0</v>
      </c>
      <c r="D84" s="8">
        <f t="shared" si="27"/>
        <v>0</v>
      </c>
      <c r="E84" s="8">
        <f t="shared" si="27"/>
        <v>0</v>
      </c>
      <c r="F84" s="8">
        <f t="shared" si="27"/>
        <v>0</v>
      </c>
      <c r="G84" s="8">
        <f t="shared" si="27"/>
        <v>0</v>
      </c>
      <c r="H84" s="8">
        <f t="shared" si="27"/>
        <v>0</v>
      </c>
      <c r="I84" s="8">
        <f t="shared" si="27"/>
        <v>0</v>
      </c>
      <c r="J84" s="8">
        <f t="shared" si="27"/>
        <v>0</v>
      </c>
      <c r="K84" s="8">
        <f t="shared" si="27"/>
        <v>0</v>
      </c>
      <c r="L84" s="8">
        <f t="shared" si="27"/>
        <v>0</v>
      </c>
      <c r="M84" s="8">
        <f t="shared" si="27"/>
        <v>0</v>
      </c>
      <c r="N84" s="8">
        <f t="shared" si="25"/>
        <v>0</v>
      </c>
    </row>
    <row r="85" spans="1:14" hidden="1" x14ac:dyDescent="0.35">
      <c r="A85" s="2" t="s">
        <v>82</v>
      </c>
      <c r="B85" s="7">
        <f>+'Sup. DEVOAS'!B375</f>
        <v>0</v>
      </c>
      <c r="C85" s="7">
        <f>+'Sup. DEVOAS'!C375</f>
        <v>0</v>
      </c>
      <c r="D85" s="7">
        <f>+'Sup. DEVOAS'!D375</f>
        <v>0</v>
      </c>
      <c r="E85" s="7">
        <f>+'Sup. DEVOAS'!E375</f>
        <v>0</v>
      </c>
      <c r="F85" s="7">
        <f>+'Sup. DEVOAS'!F375</f>
        <v>0</v>
      </c>
      <c r="G85" s="7">
        <f>+'Sup. DEVOAS'!G375</f>
        <v>0</v>
      </c>
      <c r="H85" s="7">
        <f>+'Sup. DEVOAS'!H375</f>
        <v>0</v>
      </c>
      <c r="I85" s="7">
        <f>+'Sup. DEVOAS'!I375</f>
        <v>0</v>
      </c>
      <c r="J85" s="7">
        <f>+'Sup. DEVOAS'!J375</f>
        <v>0</v>
      </c>
      <c r="K85" s="7">
        <f>+'Sup. DEVOAS'!K375</f>
        <v>0</v>
      </c>
      <c r="L85" s="7">
        <f>+'Sup. DEVOAS'!L375</f>
        <v>0</v>
      </c>
      <c r="M85" s="7">
        <f>+'Sup. DEVOAS'!M375</f>
        <v>0</v>
      </c>
      <c r="N85" s="7">
        <f t="shared" si="25"/>
        <v>0</v>
      </c>
    </row>
    <row r="86" spans="1:14" x14ac:dyDescent="0.35">
      <c r="A86" s="3" t="s">
        <v>83</v>
      </c>
      <c r="B86" s="8">
        <f t="shared" ref="B86:M86" si="28">+B87+B92+B102+B104+B108+B114+B120+B125+B130+B133+B139+B141+B144+B154+B156+B172+B176+B180+B187+B193+B196+B198+B201+B206+B208+B214+B220+B225+B232+B235+B240</f>
        <v>4065104.7286523972</v>
      </c>
      <c r="C86" s="8">
        <f t="shared" si="28"/>
        <v>3598606.2475535106</v>
      </c>
      <c r="D86" s="8">
        <f t="shared" si="28"/>
        <v>4637747.1632298306</v>
      </c>
      <c r="E86" s="8">
        <f t="shared" si="28"/>
        <v>3638656.4785507638</v>
      </c>
      <c r="F86" s="8">
        <f t="shared" si="28"/>
        <v>4074271.5666016899</v>
      </c>
      <c r="G86" s="8">
        <f t="shared" si="28"/>
        <v>3599886.296182645</v>
      </c>
      <c r="H86" s="8">
        <f t="shared" si="28"/>
        <v>3691131.1089171735</v>
      </c>
      <c r="I86" s="8">
        <f t="shared" si="28"/>
        <v>3692062.0696070539</v>
      </c>
      <c r="J86" s="8">
        <f t="shared" si="28"/>
        <v>4692997.4290893134</v>
      </c>
      <c r="K86" s="8">
        <f t="shared" si="28"/>
        <v>3776137.8056957787</v>
      </c>
      <c r="L86" s="8">
        <f t="shared" si="28"/>
        <v>3777082.0252037412</v>
      </c>
      <c r="M86" s="8">
        <f t="shared" si="28"/>
        <v>3797475.1061485102</v>
      </c>
      <c r="N86" s="8">
        <f t="shared" si="25"/>
        <v>47041158.025432408</v>
      </c>
    </row>
    <row r="87" spans="1:14" hidden="1" x14ac:dyDescent="0.35">
      <c r="A87" s="3" t="s">
        <v>84</v>
      </c>
      <c r="B87" s="8">
        <f>SUM(B88:B91)</f>
        <v>0</v>
      </c>
      <c r="C87" s="8">
        <f t="shared" ref="C87:M87" si="29">SUM(C88:C91)</f>
        <v>0</v>
      </c>
      <c r="D87" s="8">
        <f t="shared" si="29"/>
        <v>0</v>
      </c>
      <c r="E87" s="8">
        <f t="shared" si="29"/>
        <v>0</v>
      </c>
      <c r="F87" s="8">
        <f t="shared" si="29"/>
        <v>0</v>
      </c>
      <c r="G87" s="8">
        <f t="shared" si="29"/>
        <v>0</v>
      </c>
      <c r="H87" s="8">
        <f t="shared" si="29"/>
        <v>0</v>
      </c>
      <c r="I87" s="8">
        <f t="shared" si="29"/>
        <v>0</v>
      </c>
      <c r="J87" s="8">
        <f t="shared" si="29"/>
        <v>0</v>
      </c>
      <c r="K87" s="8">
        <f t="shared" si="29"/>
        <v>0</v>
      </c>
      <c r="L87" s="8">
        <f t="shared" si="29"/>
        <v>0</v>
      </c>
      <c r="M87" s="8">
        <f t="shared" si="29"/>
        <v>0</v>
      </c>
      <c r="N87" s="8">
        <f t="shared" si="25"/>
        <v>0</v>
      </c>
    </row>
    <row r="88" spans="1:14" hidden="1" x14ac:dyDescent="0.35">
      <c r="A88" s="2" t="s">
        <v>85</v>
      </c>
      <c r="B88" s="7">
        <f>+'Sup. DEVOAS'!B386</f>
        <v>0</v>
      </c>
      <c r="C88" s="7">
        <f>+'Sup. DEVOAS'!C386</f>
        <v>0</v>
      </c>
      <c r="D88" s="7">
        <f>+'Sup. DEVOAS'!D386</f>
        <v>0</v>
      </c>
      <c r="E88" s="7">
        <f>+'Sup. DEVOAS'!E386</f>
        <v>0</v>
      </c>
      <c r="F88" s="7">
        <f>+'Sup. DEVOAS'!F386</f>
        <v>0</v>
      </c>
      <c r="G88" s="7">
        <f>+'Sup. DEVOAS'!G386</f>
        <v>0</v>
      </c>
      <c r="H88" s="7">
        <f>+'Sup. DEVOAS'!H386</f>
        <v>0</v>
      </c>
      <c r="I88" s="7">
        <f>+'Sup. DEVOAS'!I386</f>
        <v>0</v>
      </c>
      <c r="J88" s="7">
        <f>+'Sup. DEVOAS'!J386</f>
        <v>0</v>
      </c>
      <c r="K88" s="7">
        <f>+'Sup. DEVOAS'!K386</f>
        <v>0</v>
      </c>
      <c r="L88" s="7">
        <f>+'Sup. DEVOAS'!L386</f>
        <v>0</v>
      </c>
      <c r="M88" s="7">
        <f>+'Sup. DEVOAS'!M386</f>
        <v>0</v>
      </c>
      <c r="N88" s="7">
        <f>SUM(B88:M88)</f>
        <v>0</v>
      </c>
    </row>
    <row r="89" spans="1:14" hidden="1" x14ac:dyDescent="0.35">
      <c r="A89" s="2" t="s">
        <v>86</v>
      </c>
      <c r="B89" s="7">
        <f>+'Sup. DEVOAS'!B395</f>
        <v>0</v>
      </c>
      <c r="C89" s="7">
        <f>+'Sup. DEVOAS'!C395</f>
        <v>0</v>
      </c>
      <c r="D89" s="7">
        <f>+'Sup. DEVOAS'!D395</f>
        <v>0</v>
      </c>
      <c r="E89" s="7">
        <f>+'Sup. DEVOAS'!E395</f>
        <v>0</v>
      </c>
      <c r="F89" s="7">
        <f>+'Sup. DEVOAS'!F395</f>
        <v>0</v>
      </c>
      <c r="G89" s="7">
        <f>+'Sup. DEVOAS'!G395</f>
        <v>0</v>
      </c>
      <c r="H89" s="7">
        <f>+'Sup. DEVOAS'!H395</f>
        <v>0</v>
      </c>
      <c r="I89" s="7">
        <f>+'Sup. DEVOAS'!I395</f>
        <v>0</v>
      </c>
      <c r="J89" s="7">
        <f>+'Sup. DEVOAS'!J395</f>
        <v>0</v>
      </c>
      <c r="K89" s="7">
        <f>+'Sup. DEVOAS'!K395</f>
        <v>0</v>
      </c>
      <c r="L89" s="7">
        <f>+'Sup. DEVOAS'!L395</f>
        <v>0</v>
      </c>
      <c r="M89" s="7">
        <f>+'Sup. DEVOAS'!M395</f>
        <v>0</v>
      </c>
      <c r="N89" s="7">
        <f>SUM(B89:M89)</f>
        <v>0</v>
      </c>
    </row>
    <row r="90" spans="1:14" hidden="1" x14ac:dyDescent="0.35">
      <c r="A90" s="2" t="s">
        <v>87</v>
      </c>
      <c r="B90" s="7">
        <f>+'Sup. DEVOAS'!B404</f>
        <v>0</v>
      </c>
      <c r="C90" s="7">
        <f>+'Sup. DEVOAS'!C404</f>
        <v>0</v>
      </c>
      <c r="D90" s="7">
        <f>+'Sup. DEVOAS'!D404</f>
        <v>0</v>
      </c>
      <c r="E90" s="7">
        <f>+'Sup. DEVOAS'!E404</f>
        <v>0</v>
      </c>
      <c r="F90" s="7">
        <f>+'Sup. DEVOAS'!F404</f>
        <v>0</v>
      </c>
      <c r="G90" s="7">
        <f>+'Sup. DEVOAS'!G404</f>
        <v>0</v>
      </c>
      <c r="H90" s="7">
        <f>+'Sup. DEVOAS'!H404</f>
        <v>0</v>
      </c>
      <c r="I90" s="7">
        <f>+'Sup. DEVOAS'!I404</f>
        <v>0</v>
      </c>
      <c r="J90" s="7">
        <f>+'Sup. DEVOAS'!J404</f>
        <v>0</v>
      </c>
      <c r="K90" s="7">
        <f>+'Sup. DEVOAS'!K404</f>
        <v>0</v>
      </c>
      <c r="L90" s="7">
        <f>+'Sup. DEVOAS'!L404</f>
        <v>0</v>
      </c>
      <c r="M90" s="7">
        <f>+'Sup. DEVOAS'!M404</f>
        <v>0</v>
      </c>
      <c r="N90" s="7">
        <f>SUM(B90:M90)</f>
        <v>0</v>
      </c>
    </row>
    <row r="91" spans="1:14" hidden="1" x14ac:dyDescent="0.35">
      <c r="A91" s="2" t="s">
        <v>254</v>
      </c>
      <c r="B91" s="7">
        <f>+'Sup. DEVOAS'!B410</f>
        <v>0</v>
      </c>
      <c r="C91" s="7">
        <f>+'Sup. DEVOAS'!C410</f>
        <v>0</v>
      </c>
      <c r="D91" s="7">
        <f>+'Sup. DEVOAS'!D410</f>
        <v>0</v>
      </c>
      <c r="E91" s="7">
        <f>+'Sup. DEVOAS'!E410</f>
        <v>0</v>
      </c>
      <c r="F91" s="7">
        <f>+'Sup. DEVOAS'!F410</f>
        <v>0</v>
      </c>
      <c r="G91" s="7">
        <f>+'Sup. DEVOAS'!G410</f>
        <v>0</v>
      </c>
      <c r="H91" s="7">
        <f>+'Sup. DEVOAS'!H410</f>
        <v>0</v>
      </c>
      <c r="I91" s="7">
        <f>+'Sup. DEVOAS'!I410</f>
        <v>0</v>
      </c>
      <c r="J91" s="7">
        <f>+'Sup. DEVOAS'!J410</f>
        <v>0</v>
      </c>
      <c r="K91" s="7">
        <f>+'Sup. DEVOAS'!K410</f>
        <v>0</v>
      </c>
      <c r="L91" s="7">
        <f>+'Sup. DEVOAS'!L410</f>
        <v>0</v>
      </c>
      <c r="M91" s="7">
        <f>+'Sup. DEVOAS'!M410</f>
        <v>0</v>
      </c>
      <c r="N91" s="7">
        <f>SUM(B91:M91)</f>
        <v>0</v>
      </c>
    </row>
    <row r="92" spans="1:14" hidden="1" x14ac:dyDescent="0.35">
      <c r="A92" s="3" t="s">
        <v>89</v>
      </c>
      <c r="B92" s="8">
        <f>SUM(B93:B101)</f>
        <v>0</v>
      </c>
      <c r="C92" s="8">
        <f t="shared" ref="C92:M92" si="30">SUM(C93:C101)</f>
        <v>0</v>
      </c>
      <c r="D92" s="8">
        <f t="shared" si="30"/>
        <v>0</v>
      </c>
      <c r="E92" s="8">
        <f t="shared" si="30"/>
        <v>0</v>
      </c>
      <c r="F92" s="8">
        <f t="shared" si="30"/>
        <v>0</v>
      </c>
      <c r="G92" s="8">
        <f t="shared" si="30"/>
        <v>0</v>
      </c>
      <c r="H92" s="8">
        <f t="shared" si="30"/>
        <v>0</v>
      </c>
      <c r="I92" s="8">
        <f t="shared" si="30"/>
        <v>0</v>
      </c>
      <c r="J92" s="8">
        <f t="shared" si="30"/>
        <v>0</v>
      </c>
      <c r="K92" s="8">
        <f t="shared" si="30"/>
        <v>0</v>
      </c>
      <c r="L92" s="8">
        <f t="shared" si="30"/>
        <v>0</v>
      </c>
      <c r="M92" s="8">
        <f t="shared" si="30"/>
        <v>0</v>
      </c>
      <c r="N92" s="8">
        <f>SUM(B92:M92)</f>
        <v>0</v>
      </c>
    </row>
    <row r="93" spans="1:14" hidden="1" x14ac:dyDescent="0.35">
      <c r="A93" s="2" t="s">
        <v>90</v>
      </c>
      <c r="B93" s="7">
        <f>+'Sup. DEVOAS'!B416</f>
        <v>0</v>
      </c>
      <c r="C93" s="7">
        <f>+'Sup. DEVOAS'!C416</f>
        <v>0</v>
      </c>
      <c r="D93" s="7">
        <f>+'Sup. DEVOAS'!D416</f>
        <v>0</v>
      </c>
      <c r="E93" s="7">
        <f>+'Sup. DEVOAS'!E416</f>
        <v>0</v>
      </c>
      <c r="F93" s="7">
        <f>+'Sup. DEVOAS'!F416</f>
        <v>0</v>
      </c>
      <c r="G93" s="7">
        <f>+'Sup. DEVOAS'!G416</f>
        <v>0</v>
      </c>
      <c r="H93" s="7">
        <f>+'Sup. DEVOAS'!H416</f>
        <v>0</v>
      </c>
      <c r="I93" s="7">
        <f>+'Sup. DEVOAS'!I416</f>
        <v>0</v>
      </c>
      <c r="J93" s="7">
        <f>+'Sup. DEVOAS'!J416</f>
        <v>0</v>
      </c>
      <c r="K93" s="7">
        <f>+'Sup. DEVOAS'!K416</f>
        <v>0</v>
      </c>
      <c r="L93" s="7">
        <f>+'Sup. DEVOAS'!L416</f>
        <v>0</v>
      </c>
      <c r="M93" s="7">
        <f>+'Sup. DEVOAS'!M416</f>
        <v>0</v>
      </c>
      <c r="N93" s="7">
        <f t="shared" ref="N93:N101" si="31">SUM(B93:M93)</f>
        <v>0</v>
      </c>
    </row>
    <row r="94" spans="1:14" hidden="1" x14ac:dyDescent="0.35">
      <c r="A94" s="2" t="s">
        <v>91</v>
      </c>
      <c r="B94" s="7">
        <f>+'Sup. DEVOAS'!B422</f>
        <v>0</v>
      </c>
      <c r="C94" s="7">
        <f>+'Sup. DEVOAS'!C422</f>
        <v>0</v>
      </c>
      <c r="D94" s="7">
        <f>+'Sup. DEVOAS'!D422</f>
        <v>0</v>
      </c>
      <c r="E94" s="7">
        <f>+'Sup. DEVOAS'!E422</f>
        <v>0</v>
      </c>
      <c r="F94" s="7">
        <f>+'Sup. DEVOAS'!F422</f>
        <v>0</v>
      </c>
      <c r="G94" s="7">
        <f>+'Sup. DEVOAS'!G422</f>
        <v>0</v>
      </c>
      <c r="H94" s="7">
        <f>+'Sup. DEVOAS'!H422</f>
        <v>0</v>
      </c>
      <c r="I94" s="7">
        <f>+'Sup. DEVOAS'!I422</f>
        <v>0</v>
      </c>
      <c r="J94" s="7">
        <f>+'Sup. DEVOAS'!J422</f>
        <v>0</v>
      </c>
      <c r="K94" s="7">
        <f>+'Sup. DEVOAS'!K422</f>
        <v>0</v>
      </c>
      <c r="L94" s="7">
        <f>+'Sup. DEVOAS'!L422</f>
        <v>0</v>
      </c>
      <c r="M94" s="7">
        <f>+'Sup. DEVOAS'!M422</f>
        <v>0</v>
      </c>
      <c r="N94" s="7">
        <f t="shared" si="31"/>
        <v>0</v>
      </c>
    </row>
    <row r="95" spans="1:14" hidden="1" x14ac:dyDescent="0.35">
      <c r="A95" s="2" t="s">
        <v>92</v>
      </c>
      <c r="B95" s="7">
        <f>+'Sup. DEVOAS'!B428</f>
        <v>0</v>
      </c>
      <c r="C95" s="7">
        <f>+'Sup. DEVOAS'!C428</f>
        <v>0</v>
      </c>
      <c r="D95" s="7">
        <f>+'Sup. DEVOAS'!D428</f>
        <v>0</v>
      </c>
      <c r="E95" s="7">
        <f>+'Sup. DEVOAS'!E428</f>
        <v>0</v>
      </c>
      <c r="F95" s="7">
        <f>+'Sup. DEVOAS'!F428</f>
        <v>0</v>
      </c>
      <c r="G95" s="7">
        <f>+'Sup. DEVOAS'!G428</f>
        <v>0</v>
      </c>
      <c r="H95" s="7">
        <f>+'Sup. DEVOAS'!H428</f>
        <v>0</v>
      </c>
      <c r="I95" s="7">
        <f>+'Sup. DEVOAS'!I428</f>
        <v>0</v>
      </c>
      <c r="J95" s="7">
        <f>+'Sup. DEVOAS'!J428</f>
        <v>0</v>
      </c>
      <c r="K95" s="7">
        <f>+'Sup. DEVOAS'!K428</f>
        <v>0</v>
      </c>
      <c r="L95" s="7">
        <f>+'Sup. DEVOAS'!L428</f>
        <v>0</v>
      </c>
      <c r="M95" s="7">
        <f>+'Sup. DEVOAS'!M428</f>
        <v>0</v>
      </c>
      <c r="N95" s="7">
        <f t="shared" si="31"/>
        <v>0</v>
      </c>
    </row>
    <row r="96" spans="1:14" hidden="1" x14ac:dyDescent="0.35">
      <c r="A96" s="2" t="s">
        <v>93</v>
      </c>
      <c r="B96" s="7">
        <f>+'Sup. DEVOAS'!B434</f>
        <v>0</v>
      </c>
      <c r="C96" s="7">
        <f>+'Sup. DEVOAS'!C434</f>
        <v>0</v>
      </c>
      <c r="D96" s="7">
        <f>+'Sup. DEVOAS'!D434</f>
        <v>0</v>
      </c>
      <c r="E96" s="7">
        <f>+'Sup. DEVOAS'!E434</f>
        <v>0</v>
      </c>
      <c r="F96" s="7">
        <f>+'Sup. DEVOAS'!F434</f>
        <v>0</v>
      </c>
      <c r="G96" s="7">
        <f>+'Sup. DEVOAS'!G434</f>
        <v>0</v>
      </c>
      <c r="H96" s="7">
        <f>+'Sup. DEVOAS'!H434</f>
        <v>0</v>
      </c>
      <c r="I96" s="7">
        <f>+'Sup. DEVOAS'!I434</f>
        <v>0</v>
      </c>
      <c r="J96" s="7">
        <f>+'Sup. DEVOAS'!J434</f>
        <v>0</v>
      </c>
      <c r="K96" s="7">
        <f>+'Sup. DEVOAS'!K434</f>
        <v>0</v>
      </c>
      <c r="L96" s="7">
        <f>+'Sup. DEVOAS'!L434</f>
        <v>0</v>
      </c>
      <c r="M96" s="7">
        <f>+'Sup. DEVOAS'!M434</f>
        <v>0</v>
      </c>
      <c r="N96" s="7">
        <f t="shared" si="31"/>
        <v>0</v>
      </c>
    </row>
    <row r="97" spans="1:14" hidden="1" x14ac:dyDescent="0.35">
      <c r="A97" s="2" t="s">
        <v>94</v>
      </c>
      <c r="B97" s="7">
        <f>+'Sup. DEVOAS'!B440</f>
        <v>0</v>
      </c>
      <c r="C97" s="7">
        <f>+'Sup. DEVOAS'!C440</f>
        <v>0</v>
      </c>
      <c r="D97" s="7">
        <f>+'Sup. DEVOAS'!D440</f>
        <v>0</v>
      </c>
      <c r="E97" s="7">
        <f>+'Sup. DEVOAS'!E440</f>
        <v>0</v>
      </c>
      <c r="F97" s="7">
        <f>+'Sup. DEVOAS'!F440</f>
        <v>0</v>
      </c>
      <c r="G97" s="7">
        <f>+'Sup. DEVOAS'!G440</f>
        <v>0</v>
      </c>
      <c r="H97" s="7">
        <f>+'Sup. DEVOAS'!H440</f>
        <v>0</v>
      </c>
      <c r="I97" s="7">
        <f>+'Sup. DEVOAS'!I440</f>
        <v>0</v>
      </c>
      <c r="J97" s="7">
        <f>+'Sup. DEVOAS'!J440</f>
        <v>0</v>
      </c>
      <c r="K97" s="7">
        <f>+'Sup. DEVOAS'!K440</f>
        <v>0</v>
      </c>
      <c r="L97" s="7">
        <f>+'Sup. DEVOAS'!L440</f>
        <v>0</v>
      </c>
      <c r="M97" s="7">
        <f>+'Sup. DEVOAS'!M440</f>
        <v>0</v>
      </c>
      <c r="N97" s="7">
        <f t="shared" si="31"/>
        <v>0</v>
      </c>
    </row>
    <row r="98" spans="1:14" hidden="1" x14ac:dyDescent="0.35">
      <c r="A98" s="2" t="s">
        <v>95</v>
      </c>
      <c r="B98" s="7">
        <f>+'Sup. DEVOAS'!B446</f>
        <v>0</v>
      </c>
      <c r="C98" s="7">
        <f>+'Sup. DEVOAS'!C446</f>
        <v>0</v>
      </c>
      <c r="D98" s="7">
        <f>+'Sup. DEVOAS'!D446</f>
        <v>0</v>
      </c>
      <c r="E98" s="7">
        <f>+'Sup. DEVOAS'!E446</f>
        <v>0</v>
      </c>
      <c r="F98" s="7">
        <f>+'Sup. DEVOAS'!F446</f>
        <v>0</v>
      </c>
      <c r="G98" s="7">
        <f>+'Sup. DEVOAS'!G446</f>
        <v>0</v>
      </c>
      <c r="H98" s="7">
        <f>+'Sup. DEVOAS'!H446</f>
        <v>0</v>
      </c>
      <c r="I98" s="7">
        <f>+'Sup. DEVOAS'!I446</f>
        <v>0</v>
      </c>
      <c r="J98" s="7">
        <f>+'Sup. DEVOAS'!J446</f>
        <v>0</v>
      </c>
      <c r="K98" s="7">
        <f>+'Sup. DEVOAS'!K446</f>
        <v>0</v>
      </c>
      <c r="L98" s="7">
        <f>+'Sup. DEVOAS'!L446</f>
        <v>0</v>
      </c>
      <c r="M98" s="7">
        <f>+'Sup. DEVOAS'!M446</f>
        <v>0</v>
      </c>
      <c r="N98" s="7">
        <f t="shared" si="31"/>
        <v>0</v>
      </c>
    </row>
    <row r="99" spans="1:14" hidden="1" x14ac:dyDescent="0.35">
      <c r="A99" s="2" t="s">
        <v>96</v>
      </c>
      <c r="B99" s="7">
        <f>+'Sup. DEVOAS'!B452</f>
        <v>0</v>
      </c>
      <c r="C99" s="7">
        <f>+'Sup. DEVOAS'!C452</f>
        <v>0</v>
      </c>
      <c r="D99" s="7">
        <f>+'Sup. DEVOAS'!D452</f>
        <v>0</v>
      </c>
      <c r="E99" s="7">
        <f>+'Sup. DEVOAS'!E452</f>
        <v>0</v>
      </c>
      <c r="F99" s="7">
        <f>+'Sup. DEVOAS'!F452</f>
        <v>0</v>
      </c>
      <c r="G99" s="7">
        <f>+'Sup. DEVOAS'!G452</f>
        <v>0</v>
      </c>
      <c r="H99" s="7">
        <f>+'Sup. DEVOAS'!H452</f>
        <v>0</v>
      </c>
      <c r="I99" s="7">
        <f>+'Sup. DEVOAS'!I452</f>
        <v>0</v>
      </c>
      <c r="J99" s="7">
        <f>+'Sup. DEVOAS'!J452</f>
        <v>0</v>
      </c>
      <c r="K99" s="7">
        <f>+'Sup. DEVOAS'!K452</f>
        <v>0</v>
      </c>
      <c r="L99" s="7">
        <f>+'Sup. DEVOAS'!L452</f>
        <v>0</v>
      </c>
      <c r="M99" s="7">
        <f>+'Sup. DEVOAS'!M452</f>
        <v>0</v>
      </c>
      <c r="N99" s="7">
        <f t="shared" si="31"/>
        <v>0</v>
      </c>
    </row>
    <row r="100" spans="1:14" hidden="1" x14ac:dyDescent="0.35">
      <c r="A100" s="2" t="s">
        <v>97</v>
      </c>
      <c r="B100" s="7">
        <f>+'Sup. DEVOAS'!B458</f>
        <v>0</v>
      </c>
      <c r="C100" s="7">
        <f>+'Sup. DEVOAS'!C458</f>
        <v>0</v>
      </c>
      <c r="D100" s="7">
        <f>+'Sup. DEVOAS'!D458</f>
        <v>0</v>
      </c>
      <c r="E100" s="7">
        <f>+'Sup. DEVOAS'!E458</f>
        <v>0</v>
      </c>
      <c r="F100" s="7">
        <f>+'Sup. DEVOAS'!F458</f>
        <v>0</v>
      </c>
      <c r="G100" s="7">
        <f>+'Sup. DEVOAS'!G458</f>
        <v>0</v>
      </c>
      <c r="H100" s="7">
        <f>+'Sup. DEVOAS'!H458</f>
        <v>0</v>
      </c>
      <c r="I100" s="7">
        <f>+'Sup. DEVOAS'!I458</f>
        <v>0</v>
      </c>
      <c r="J100" s="7">
        <f>+'Sup. DEVOAS'!J458</f>
        <v>0</v>
      </c>
      <c r="K100" s="7">
        <f>+'Sup. DEVOAS'!K458</f>
        <v>0</v>
      </c>
      <c r="L100" s="7">
        <f>+'Sup. DEVOAS'!L458</f>
        <v>0</v>
      </c>
      <c r="M100" s="7">
        <f>+'Sup. DEVOAS'!M458</f>
        <v>0</v>
      </c>
      <c r="N100" s="7">
        <f t="shared" si="31"/>
        <v>0</v>
      </c>
    </row>
    <row r="101" spans="1:14" hidden="1" x14ac:dyDescent="0.35">
      <c r="A101" s="2" t="s">
        <v>98</v>
      </c>
      <c r="B101" s="7">
        <f>+'Sup. DEVOAS'!B464</f>
        <v>0</v>
      </c>
      <c r="C101" s="7">
        <f>+'Sup. DEVOAS'!C464</f>
        <v>0</v>
      </c>
      <c r="D101" s="7">
        <f>+'Sup. DEVOAS'!D464</f>
        <v>0</v>
      </c>
      <c r="E101" s="7">
        <f>+'Sup. DEVOAS'!E464</f>
        <v>0</v>
      </c>
      <c r="F101" s="7">
        <f>+'Sup. DEVOAS'!F464</f>
        <v>0</v>
      </c>
      <c r="G101" s="7">
        <f>+'Sup. DEVOAS'!G464</f>
        <v>0</v>
      </c>
      <c r="H101" s="7">
        <f>+'Sup. DEVOAS'!H464</f>
        <v>0</v>
      </c>
      <c r="I101" s="7">
        <f>+'Sup. DEVOAS'!I464</f>
        <v>0</v>
      </c>
      <c r="J101" s="7">
        <f>+'Sup. DEVOAS'!J464</f>
        <v>0</v>
      </c>
      <c r="K101" s="7">
        <f>+'Sup. DEVOAS'!K464</f>
        <v>0</v>
      </c>
      <c r="L101" s="7">
        <f>+'Sup. DEVOAS'!L464</f>
        <v>0</v>
      </c>
      <c r="M101" s="7">
        <f>+'Sup. DEVOAS'!M464</f>
        <v>0</v>
      </c>
      <c r="N101" s="7">
        <f t="shared" si="31"/>
        <v>0</v>
      </c>
    </row>
    <row r="102" spans="1:14" hidden="1" x14ac:dyDescent="0.35">
      <c r="A102" s="3" t="s">
        <v>99</v>
      </c>
      <c r="B102" s="8">
        <f>SUM(B103)</f>
        <v>0</v>
      </c>
      <c r="C102" s="8">
        <f t="shared" ref="C102:M102" si="32">SUM(C103)</f>
        <v>0</v>
      </c>
      <c r="D102" s="8">
        <f t="shared" si="32"/>
        <v>0</v>
      </c>
      <c r="E102" s="8">
        <f t="shared" si="32"/>
        <v>0</v>
      </c>
      <c r="F102" s="8">
        <f t="shared" si="32"/>
        <v>0</v>
      </c>
      <c r="G102" s="8">
        <f t="shared" si="32"/>
        <v>0</v>
      </c>
      <c r="H102" s="8">
        <f t="shared" si="32"/>
        <v>0</v>
      </c>
      <c r="I102" s="8">
        <f t="shared" si="32"/>
        <v>0</v>
      </c>
      <c r="J102" s="8">
        <f t="shared" si="32"/>
        <v>0</v>
      </c>
      <c r="K102" s="8">
        <f t="shared" si="32"/>
        <v>0</v>
      </c>
      <c r="L102" s="8">
        <f t="shared" si="32"/>
        <v>0</v>
      </c>
      <c r="M102" s="8">
        <f t="shared" si="32"/>
        <v>0</v>
      </c>
      <c r="N102" s="8">
        <f t="shared" ref="N102:N144" si="33">SUM(B102:M102)</f>
        <v>0</v>
      </c>
    </row>
    <row r="103" spans="1:14" hidden="1" x14ac:dyDescent="0.35">
      <c r="A103" s="2" t="s">
        <v>100</v>
      </c>
      <c r="B103" s="7">
        <f>+'Sup. DEVOAS'!B470</f>
        <v>0</v>
      </c>
      <c r="C103" s="7">
        <f>+'Sup. DEVOAS'!C470</f>
        <v>0</v>
      </c>
      <c r="D103" s="7">
        <f>+'Sup. DEVOAS'!D470</f>
        <v>0</v>
      </c>
      <c r="E103" s="7">
        <f>+'Sup. DEVOAS'!E470</f>
        <v>0</v>
      </c>
      <c r="F103" s="7">
        <f>+'Sup. DEVOAS'!F470</f>
        <v>0</v>
      </c>
      <c r="G103" s="7">
        <f>+'Sup. DEVOAS'!G470</f>
        <v>0</v>
      </c>
      <c r="H103" s="7">
        <f>+'Sup. DEVOAS'!H470</f>
        <v>0</v>
      </c>
      <c r="I103" s="7">
        <f>+'Sup. DEVOAS'!I470</f>
        <v>0</v>
      </c>
      <c r="J103" s="7">
        <f>+'Sup. DEVOAS'!J470</f>
        <v>0</v>
      </c>
      <c r="K103" s="7">
        <f>+'Sup. DEVOAS'!K470</f>
        <v>0</v>
      </c>
      <c r="L103" s="7">
        <f>+'Sup. DEVOAS'!L470</f>
        <v>0</v>
      </c>
      <c r="M103" s="7">
        <f>+'Sup. DEVOAS'!M470</f>
        <v>0</v>
      </c>
      <c r="N103" s="7">
        <f t="shared" si="33"/>
        <v>0</v>
      </c>
    </row>
    <row r="104" spans="1:14" hidden="1" x14ac:dyDescent="0.35">
      <c r="A104" s="3" t="s">
        <v>101</v>
      </c>
      <c r="B104" s="8">
        <f>SUM(B105:B107)</f>
        <v>0</v>
      </c>
      <c r="C104" s="8">
        <f t="shared" ref="C104:M104" si="34">SUM(C105:C107)</f>
        <v>0</v>
      </c>
      <c r="D104" s="8">
        <f t="shared" si="34"/>
        <v>0</v>
      </c>
      <c r="E104" s="8">
        <f t="shared" si="34"/>
        <v>0</v>
      </c>
      <c r="F104" s="8">
        <f t="shared" si="34"/>
        <v>0</v>
      </c>
      <c r="G104" s="8">
        <f t="shared" si="34"/>
        <v>0</v>
      </c>
      <c r="H104" s="8">
        <f t="shared" si="34"/>
        <v>0</v>
      </c>
      <c r="I104" s="8">
        <f t="shared" si="34"/>
        <v>0</v>
      </c>
      <c r="J104" s="8">
        <f t="shared" si="34"/>
        <v>0</v>
      </c>
      <c r="K104" s="8">
        <f t="shared" si="34"/>
        <v>0</v>
      </c>
      <c r="L104" s="8">
        <f t="shared" si="34"/>
        <v>0</v>
      </c>
      <c r="M104" s="8">
        <f t="shared" si="34"/>
        <v>0</v>
      </c>
      <c r="N104" s="8">
        <f t="shared" si="33"/>
        <v>0</v>
      </c>
    </row>
    <row r="105" spans="1:14" hidden="1" x14ac:dyDescent="0.35">
      <c r="A105" s="2" t="s">
        <v>102</v>
      </c>
      <c r="B105" s="7">
        <f>+'Sup. DEVOAS'!B483</f>
        <v>0</v>
      </c>
      <c r="C105" s="7">
        <f>+'Sup. DEVOAS'!C483</f>
        <v>0</v>
      </c>
      <c r="D105" s="7">
        <f>+'Sup. DEVOAS'!D483</f>
        <v>0</v>
      </c>
      <c r="E105" s="7">
        <f>+'Sup. DEVOAS'!E483</f>
        <v>0</v>
      </c>
      <c r="F105" s="7">
        <f>+'Sup. DEVOAS'!F483</f>
        <v>0</v>
      </c>
      <c r="G105" s="7">
        <f>+'Sup. DEVOAS'!G483</f>
        <v>0</v>
      </c>
      <c r="H105" s="7">
        <f>+'Sup. DEVOAS'!H483</f>
        <v>0</v>
      </c>
      <c r="I105" s="7">
        <f>+'Sup. DEVOAS'!I483</f>
        <v>0</v>
      </c>
      <c r="J105" s="7">
        <f>+'Sup. DEVOAS'!J483</f>
        <v>0</v>
      </c>
      <c r="K105" s="7">
        <f>+'Sup. DEVOAS'!K483</f>
        <v>0</v>
      </c>
      <c r="L105" s="7">
        <f>+'Sup. DEVOAS'!L483</f>
        <v>0</v>
      </c>
      <c r="M105" s="7">
        <f>+'Sup. DEVOAS'!M483</f>
        <v>0</v>
      </c>
      <c r="N105" s="7">
        <f t="shared" si="33"/>
        <v>0</v>
      </c>
    </row>
    <row r="106" spans="1:14" hidden="1" x14ac:dyDescent="0.35">
      <c r="A106" s="2" t="s">
        <v>103</v>
      </c>
      <c r="B106" s="7">
        <f>+'Sup. DEVOAS'!B489</f>
        <v>0</v>
      </c>
      <c r="C106" s="7">
        <f>+'Sup. DEVOAS'!C489</f>
        <v>0</v>
      </c>
      <c r="D106" s="7">
        <f>+'Sup. DEVOAS'!D489</f>
        <v>0</v>
      </c>
      <c r="E106" s="7">
        <f>+'Sup. DEVOAS'!E489</f>
        <v>0</v>
      </c>
      <c r="F106" s="7">
        <f>+'Sup. DEVOAS'!F489</f>
        <v>0</v>
      </c>
      <c r="G106" s="7">
        <f>+'Sup. DEVOAS'!G489</f>
        <v>0</v>
      </c>
      <c r="H106" s="7">
        <f>+'Sup. DEVOAS'!H489</f>
        <v>0</v>
      </c>
      <c r="I106" s="7">
        <f>+'Sup. DEVOAS'!I489</f>
        <v>0</v>
      </c>
      <c r="J106" s="7">
        <f>+'Sup. DEVOAS'!J489</f>
        <v>0</v>
      </c>
      <c r="K106" s="7">
        <f>+'Sup. DEVOAS'!K489</f>
        <v>0</v>
      </c>
      <c r="L106" s="7">
        <f>+'Sup. DEVOAS'!L489</f>
        <v>0</v>
      </c>
      <c r="M106" s="7">
        <f>+'Sup. DEVOAS'!M489</f>
        <v>0</v>
      </c>
      <c r="N106" s="7">
        <f t="shared" si="33"/>
        <v>0</v>
      </c>
    </row>
    <row r="107" spans="1:14" hidden="1" x14ac:dyDescent="0.35">
      <c r="A107" s="2" t="s">
        <v>104</v>
      </c>
      <c r="B107" s="7">
        <f>+'Sup. DEVOAS'!B495</f>
        <v>0</v>
      </c>
      <c r="C107" s="7">
        <f>+'Sup. DEVOAS'!C495</f>
        <v>0</v>
      </c>
      <c r="D107" s="7">
        <f>+'Sup. DEVOAS'!D495</f>
        <v>0</v>
      </c>
      <c r="E107" s="7">
        <f>+'Sup. DEVOAS'!E495</f>
        <v>0</v>
      </c>
      <c r="F107" s="7">
        <f>+'Sup. DEVOAS'!F495</f>
        <v>0</v>
      </c>
      <c r="G107" s="7">
        <f>+'Sup. DEVOAS'!G495</f>
        <v>0</v>
      </c>
      <c r="H107" s="7">
        <f>+'Sup. DEVOAS'!H495</f>
        <v>0</v>
      </c>
      <c r="I107" s="7">
        <f>+'Sup. DEVOAS'!I495</f>
        <v>0</v>
      </c>
      <c r="J107" s="7">
        <f>+'Sup. DEVOAS'!J495</f>
        <v>0</v>
      </c>
      <c r="K107" s="7">
        <f>+'Sup. DEVOAS'!K495</f>
        <v>0</v>
      </c>
      <c r="L107" s="7">
        <f>+'Sup. DEVOAS'!L495</f>
        <v>0</v>
      </c>
      <c r="M107" s="7">
        <f>+'Sup. DEVOAS'!M495</f>
        <v>0</v>
      </c>
      <c r="N107" s="7">
        <f t="shared" si="33"/>
        <v>0</v>
      </c>
    </row>
    <row r="108" spans="1:14" x14ac:dyDescent="0.35">
      <c r="A108" s="3" t="s">
        <v>105</v>
      </c>
      <c r="B108" s="8">
        <f>SUM(B109:B113)</f>
        <v>33284.202900000004</v>
      </c>
      <c r="C108" s="8">
        <f t="shared" ref="C108:M108" si="35">SUM(C109:C113)</f>
        <v>33284.202900000004</v>
      </c>
      <c r="D108" s="8">
        <f t="shared" si="35"/>
        <v>33284.202900000004</v>
      </c>
      <c r="E108" s="8">
        <f t="shared" si="35"/>
        <v>33284.202900000004</v>
      </c>
      <c r="F108" s="8">
        <f t="shared" si="35"/>
        <v>33284.202900000004</v>
      </c>
      <c r="G108" s="8">
        <f t="shared" si="35"/>
        <v>33284.202900000004</v>
      </c>
      <c r="H108" s="8">
        <f t="shared" si="35"/>
        <v>33284.202900000004</v>
      </c>
      <c r="I108" s="8">
        <f t="shared" si="35"/>
        <v>33284.202900000004</v>
      </c>
      <c r="J108" s="8">
        <f t="shared" si="35"/>
        <v>33284.202900000004</v>
      </c>
      <c r="K108" s="8">
        <f t="shared" si="35"/>
        <v>36310.039479999999</v>
      </c>
      <c r="L108" s="8">
        <f t="shared" si="35"/>
        <v>36310.039479999999</v>
      </c>
      <c r="M108" s="8">
        <f t="shared" si="35"/>
        <v>36310.039479999999</v>
      </c>
      <c r="N108" s="8">
        <f t="shared" si="33"/>
        <v>408487.94454</v>
      </c>
    </row>
    <row r="109" spans="1:14" x14ac:dyDescent="0.35">
      <c r="A109" s="2" t="s">
        <v>106</v>
      </c>
      <c r="B109" s="7">
        <f>+'Sup. DEVOAS'!B501</f>
        <v>10241.2932</v>
      </c>
      <c r="C109" s="7">
        <f>+'Sup. DEVOAS'!C501</f>
        <v>10241.2932</v>
      </c>
      <c r="D109" s="7">
        <f>+'Sup. DEVOAS'!D501</f>
        <v>10241.2932</v>
      </c>
      <c r="E109" s="7">
        <f>+'Sup. DEVOAS'!E501</f>
        <v>10241.2932</v>
      </c>
      <c r="F109" s="7">
        <f>+'Sup. DEVOAS'!F501</f>
        <v>10241.2932</v>
      </c>
      <c r="G109" s="7">
        <f>+'Sup. DEVOAS'!G501</f>
        <v>10241.2932</v>
      </c>
      <c r="H109" s="7">
        <f>+'Sup. DEVOAS'!H501</f>
        <v>10241.2932</v>
      </c>
      <c r="I109" s="7">
        <f>+'Sup. DEVOAS'!I501</f>
        <v>10241.2932</v>
      </c>
      <c r="J109" s="7">
        <f>+'Sup. DEVOAS'!J501</f>
        <v>10241.2932</v>
      </c>
      <c r="K109" s="7">
        <f>+'Sup. DEVOAS'!K501</f>
        <v>11172.31984</v>
      </c>
      <c r="L109" s="7">
        <f>+'Sup. DEVOAS'!L501</f>
        <v>11172.31984</v>
      </c>
      <c r="M109" s="7">
        <f>+'Sup. DEVOAS'!M501</f>
        <v>11172.31984</v>
      </c>
      <c r="N109" s="7">
        <f t="shared" si="33"/>
        <v>125688.59831999999</v>
      </c>
    </row>
    <row r="110" spans="1:14" x14ac:dyDescent="0.35">
      <c r="A110" s="2" t="s">
        <v>107</v>
      </c>
      <c r="B110" s="7">
        <f>+'Sup. DEVOAS'!B507</f>
        <v>7680.9699000000001</v>
      </c>
      <c r="C110" s="7">
        <f>+'Sup. DEVOAS'!C507</f>
        <v>7680.9699000000001</v>
      </c>
      <c r="D110" s="7">
        <f>+'Sup. DEVOAS'!D507</f>
        <v>7680.9699000000001</v>
      </c>
      <c r="E110" s="7">
        <f>+'Sup. DEVOAS'!E507</f>
        <v>7680.9699000000001</v>
      </c>
      <c r="F110" s="7">
        <f>+'Sup. DEVOAS'!F507</f>
        <v>7680.9699000000001</v>
      </c>
      <c r="G110" s="7">
        <f>+'Sup. DEVOAS'!G507</f>
        <v>7680.9699000000001</v>
      </c>
      <c r="H110" s="7">
        <f>+'Sup. DEVOAS'!H507</f>
        <v>7680.9699000000001</v>
      </c>
      <c r="I110" s="7">
        <f>+'Sup. DEVOAS'!I507</f>
        <v>7680.9699000000001</v>
      </c>
      <c r="J110" s="7">
        <f>+'Sup. DEVOAS'!J507</f>
        <v>7680.9699000000001</v>
      </c>
      <c r="K110" s="7">
        <f>+'Sup. DEVOAS'!K507</f>
        <v>8379.2398799999992</v>
      </c>
      <c r="L110" s="7">
        <f>+'Sup. DEVOAS'!L507</f>
        <v>8379.2398799999992</v>
      </c>
      <c r="M110" s="7">
        <f>+'Sup. DEVOAS'!M507</f>
        <v>8379.2398799999992</v>
      </c>
      <c r="N110" s="7">
        <f t="shared" si="33"/>
        <v>94266.448739999963</v>
      </c>
    </row>
    <row r="111" spans="1:14" x14ac:dyDescent="0.35">
      <c r="A111" s="2" t="s">
        <v>108</v>
      </c>
      <c r="B111" s="7">
        <f>+'Sup. DEVOAS'!B513</f>
        <v>10241.2932</v>
      </c>
      <c r="C111" s="7">
        <f>+'Sup. DEVOAS'!C513</f>
        <v>10241.2932</v>
      </c>
      <c r="D111" s="7">
        <f>+'Sup. DEVOAS'!D513</f>
        <v>10241.2932</v>
      </c>
      <c r="E111" s="7">
        <f>+'Sup. DEVOAS'!E513</f>
        <v>10241.2932</v>
      </c>
      <c r="F111" s="7">
        <f>+'Sup. DEVOAS'!F513</f>
        <v>10241.2932</v>
      </c>
      <c r="G111" s="7">
        <f>+'Sup. DEVOAS'!G513</f>
        <v>10241.2932</v>
      </c>
      <c r="H111" s="7">
        <f>+'Sup. DEVOAS'!H513</f>
        <v>10241.2932</v>
      </c>
      <c r="I111" s="7">
        <f>+'Sup. DEVOAS'!I513</f>
        <v>10241.2932</v>
      </c>
      <c r="J111" s="7">
        <f>+'Sup. DEVOAS'!J513</f>
        <v>10241.2932</v>
      </c>
      <c r="K111" s="7">
        <f>+'Sup. DEVOAS'!K513</f>
        <v>11172.31984</v>
      </c>
      <c r="L111" s="7">
        <f>+'Sup. DEVOAS'!L513</f>
        <v>11172.31984</v>
      </c>
      <c r="M111" s="7">
        <f>+'Sup. DEVOAS'!M513</f>
        <v>11172.31984</v>
      </c>
      <c r="N111" s="7">
        <f t="shared" si="33"/>
        <v>125688.59831999999</v>
      </c>
    </row>
    <row r="112" spans="1:14" x14ac:dyDescent="0.35">
      <c r="A112" s="2" t="s">
        <v>109</v>
      </c>
      <c r="B112" s="7">
        <f>+'Sup. DEVOAS'!B519</f>
        <v>5120.6466</v>
      </c>
      <c r="C112" s="7">
        <f>+'Sup. DEVOAS'!C519</f>
        <v>5120.6466</v>
      </c>
      <c r="D112" s="7">
        <f>+'Sup. DEVOAS'!D519</f>
        <v>5120.6466</v>
      </c>
      <c r="E112" s="7">
        <f>+'Sup. DEVOAS'!E519</f>
        <v>5120.6466</v>
      </c>
      <c r="F112" s="7">
        <f>+'Sup. DEVOAS'!F519</f>
        <v>5120.6466</v>
      </c>
      <c r="G112" s="7">
        <f>+'Sup. DEVOAS'!G519</f>
        <v>5120.6466</v>
      </c>
      <c r="H112" s="7">
        <f>+'Sup. DEVOAS'!H519</f>
        <v>5120.6466</v>
      </c>
      <c r="I112" s="7">
        <f>+'Sup. DEVOAS'!I519</f>
        <v>5120.6466</v>
      </c>
      <c r="J112" s="7">
        <f>+'Sup. DEVOAS'!J519</f>
        <v>5120.6466</v>
      </c>
      <c r="K112" s="7">
        <f>+'Sup. DEVOAS'!K519</f>
        <v>5586.1599200000001</v>
      </c>
      <c r="L112" s="7">
        <f>+'Sup. DEVOAS'!L519</f>
        <v>5586.1599200000001</v>
      </c>
      <c r="M112" s="7">
        <f>+'Sup. DEVOAS'!M519</f>
        <v>5586.1599200000001</v>
      </c>
      <c r="N112" s="7">
        <f t="shared" si="33"/>
        <v>62844.299159999995</v>
      </c>
    </row>
    <row r="113" spans="1:14" hidden="1" x14ac:dyDescent="0.35">
      <c r="A113" s="2" t="s">
        <v>110</v>
      </c>
      <c r="B113" s="7">
        <f>+'Sup. DEVOAS'!B525</f>
        <v>0</v>
      </c>
      <c r="C113" s="7">
        <f>+'Sup. DEVOAS'!C525</f>
        <v>0</v>
      </c>
      <c r="D113" s="7">
        <f>+'Sup. DEVOAS'!D525</f>
        <v>0</v>
      </c>
      <c r="E113" s="7">
        <f>+'Sup. DEVOAS'!E525</f>
        <v>0</v>
      </c>
      <c r="F113" s="7">
        <f>+'Sup. DEVOAS'!F525</f>
        <v>0</v>
      </c>
      <c r="G113" s="7">
        <f>+'Sup. DEVOAS'!G525</f>
        <v>0</v>
      </c>
      <c r="H113" s="7">
        <f>+'Sup. DEVOAS'!H525</f>
        <v>0</v>
      </c>
      <c r="I113" s="7">
        <f>+'Sup. DEVOAS'!I525</f>
        <v>0</v>
      </c>
      <c r="J113" s="7">
        <f>+'Sup. DEVOAS'!J525</f>
        <v>0</v>
      </c>
      <c r="K113" s="7">
        <f>+'Sup. DEVOAS'!K525</f>
        <v>0</v>
      </c>
      <c r="L113" s="7">
        <f>+'Sup. DEVOAS'!L525</f>
        <v>0</v>
      </c>
      <c r="M113" s="7">
        <f>+'Sup. DEVOAS'!M525</f>
        <v>0</v>
      </c>
      <c r="N113" s="7">
        <f t="shared" si="33"/>
        <v>0</v>
      </c>
    </row>
    <row r="114" spans="1:14" x14ac:dyDescent="0.35">
      <c r="A114" s="3" t="s">
        <v>111</v>
      </c>
      <c r="B114" s="8">
        <f>SUM(B115:B119)</f>
        <v>125098.70510000002</v>
      </c>
      <c r="C114" s="8">
        <f t="shared" ref="C114:M114" si="36">SUM(C115:C119)</f>
        <v>125098.70510000002</v>
      </c>
      <c r="D114" s="8">
        <f t="shared" si="36"/>
        <v>125098.70510000002</v>
      </c>
      <c r="E114" s="8">
        <f t="shared" si="36"/>
        <v>125098.70510000002</v>
      </c>
      <c r="F114" s="8">
        <f t="shared" si="36"/>
        <v>125098.70510000002</v>
      </c>
      <c r="G114" s="8">
        <f t="shared" si="36"/>
        <v>125098.70510000002</v>
      </c>
      <c r="H114" s="8">
        <f t="shared" si="36"/>
        <v>125098.70510000002</v>
      </c>
      <c r="I114" s="8">
        <f t="shared" si="36"/>
        <v>125098.70510000002</v>
      </c>
      <c r="J114" s="8">
        <f t="shared" si="36"/>
        <v>125098.70510000002</v>
      </c>
      <c r="K114" s="8">
        <f t="shared" si="36"/>
        <v>136038.26812000002</v>
      </c>
      <c r="L114" s="8">
        <f t="shared" si="36"/>
        <v>136038.26812000002</v>
      </c>
      <c r="M114" s="8">
        <f t="shared" si="36"/>
        <v>136038.26812000002</v>
      </c>
      <c r="N114" s="8">
        <f t="shared" si="33"/>
        <v>1534003.1502600005</v>
      </c>
    </row>
    <row r="115" spans="1:14" x14ac:dyDescent="0.35">
      <c r="A115" s="2" t="s">
        <v>112</v>
      </c>
      <c r="B115" s="7">
        <f>+'Sup. DEVOAS'!B532</f>
        <v>25603.233000000004</v>
      </c>
      <c r="C115" s="7">
        <f>+'Sup. DEVOAS'!C532</f>
        <v>25603.233000000004</v>
      </c>
      <c r="D115" s="7">
        <f>+'Sup. DEVOAS'!D532</f>
        <v>25603.233000000004</v>
      </c>
      <c r="E115" s="7">
        <f>+'Sup. DEVOAS'!E532</f>
        <v>25603.233000000004</v>
      </c>
      <c r="F115" s="7">
        <f>+'Sup. DEVOAS'!F532</f>
        <v>25603.233000000004</v>
      </c>
      <c r="G115" s="7">
        <f>+'Sup. DEVOAS'!G532</f>
        <v>25603.233000000004</v>
      </c>
      <c r="H115" s="7">
        <f>+'Sup. DEVOAS'!H532</f>
        <v>25603.233000000004</v>
      </c>
      <c r="I115" s="7">
        <f>+'Sup. DEVOAS'!I532</f>
        <v>25603.233000000004</v>
      </c>
      <c r="J115" s="7">
        <f>+'Sup. DEVOAS'!J532</f>
        <v>25603.233000000004</v>
      </c>
      <c r="K115" s="7">
        <f>+'Sup. DEVOAS'!K532</f>
        <v>27930.799599999998</v>
      </c>
      <c r="L115" s="7">
        <f>+'Sup. DEVOAS'!L532</f>
        <v>27930.799599999998</v>
      </c>
      <c r="M115" s="7">
        <f>+'Sup. DEVOAS'!M532</f>
        <v>27930.799599999998</v>
      </c>
      <c r="N115" s="7">
        <f t="shared" si="33"/>
        <v>314221.49580000003</v>
      </c>
    </row>
    <row r="116" spans="1:14" x14ac:dyDescent="0.35">
      <c r="A116" s="2" t="s">
        <v>113</v>
      </c>
      <c r="B116" s="7">
        <f>+'Sup. DEVOAS'!B538</f>
        <v>25603.233000000004</v>
      </c>
      <c r="C116" s="7">
        <f>+'Sup. DEVOAS'!C538</f>
        <v>25603.233000000004</v>
      </c>
      <c r="D116" s="7">
        <f>+'Sup. DEVOAS'!D538</f>
        <v>25603.233000000004</v>
      </c>
      <c r="E116" s="7">
        <f>+'Sup. DEVOAS'!E538</f>
        <v>25603.233000000004</v>
      </c>
      <c r="F116" s="7">
        <f>+'Sup. DEVOAS'!F538</f>
        <v>25603.233000000004</v>
      </c>
      <c r="G116" s="7">
        <f>+'Sup. DEVOAS'!G538</f>
        <v>25603.233000000004</v>
      </c>
      <c r="H116" s="7">
        <f>+'Sup. DEVOAS'!H538</f>
        <v>25603.233000000004</v>
      </c>
      <c r="I116" s="7">
        <f>+'Sup. DEVOAS'!I538</f>
        <v>25603.233000000004</v>
      </c>
      <c r="J116" s="7">
        <f>+'Sup. DEVOAS'!J538</f>
        <v>25603.233000000004</v>
      </c>
      <c r="K116" s="7">
        <f>+'Sup. DEVOAS'!K538</f>
        <v>27930.799599999998</v>
      </c>
      <c r="L116" s="7">
        <f>+'Sup. DEVOAS'!L538</f>
        <v>27930.799599999998</v>
      </c>
      <c r="M116" s="7">
        <f>+'Sup. DEVOAS'!M538</f>
        <v>27930.799599999998</v>
      </c>
      <c r="N116" s="7">
        <f t="shared" si="33"/>
        <v>314221.49580000003</v>
      </c>
    </row>
    <row r="117" spans="1:14" x14ac:dyDescent="0.35">
      <c r="A117" s="2" t="s">
        <v>114</v>
      </c>
      <c r="B117" s="7">
        <f>+'Sup. DEVOAS'!B544</f>
        <v>7680.9699000000001</v>
      </c>
      <c r="C117" s="7">
        <f>+'Sup. DEVOAS'!C544</f>
        <v>7680.9699000000001</v>
      </c>
      <c r="D117" s="7">
        <f>+'Sup. DEVOAS'!D544</f>
        <v>7680.9699000000001</v>
      </c>
      <c r="E117" s="7">
        <f>+'Sup. DEVOAS'!E544</f>
        <v>7680.9699000000001</v>
      </c>
      <c r="F117" s="7">
        <f>+'Sup. DEVOAS'!F544</f>
        <v>7680.9699000000001</v>
      </c>
      <c r="G117" s="7">
        <f>+'Sup. DEVOAS'!G544</f>
        <v>7680.9699000000001</v>
      </c>
      <c r="H117" s="7">
        <f>+'Sup. DEVOAS'!H544</f>
        <v>7680.9699000000001</v>
      </c>
      <c r="I117" s="7">
        <f>+'Sup. DEVOAS'!I544</f>
        <v>7680.9699000000001</v>
      </c>
      <c r="J117" s="7">
        <f>+'Sup. DEVOAS'!J544</f>
        <v>7680.9699000000001</v>
      </c>
      <c r="K117" s="7">
        <f>+'Sup. DEVOAS'!K544</f>
        <v>8379.2398799999992</v>
      </c>
      <c r="L117" s="7">
        <f>+'Sup. DEVOAS'!L544</f>
        <v>8379.2398799999992</v>
      </c>
      <c r="M117" s="7">
        <f>+'Sup. DEVOAS'!M544</f>
        <v>8379.2398799999992</v>
      </c>
      <c r="N117" s="7">
        <f t="shared" si="33"/>
        <v>94266.448739999963</v>
      </c>
    </row>
    <row r="118" spans="1:14" x14ac:dyDescent="0.35">
      <c r="A118" s="2" t="s">
        <v>115</v>
      </c>
      <c r="B118" s="7">
        <f>+'Sup. DEVOAS'!B550</f>
        <v>25603.233000000004</v>
      </c>
      <c r="C118" s="7">
        <f>+'Sup. DEVOAS'!C550</f>
        <v>25603.233000000004</v>
      </c>
      <c r="D118" s="7">
        <f>+'Sup. DEVOAS'!D550</f>
        <v>25603.233000000004</v>
      </c>
      <c r="E118" s="7">
        <f>+'Sup. DEVOAS'!E550</f>
        <v>25603.233000000004</v>
      </c>
      <c r="F118" s="7">
        <f>+'Sup. DEVOAS'!F550</f>
        <v>25603.233000000004</v>
      </c>
      <c r="G118" s="7">
        <f>+'Sup. DEVOAS'!G550</f>
        <v>25603.233000000004</v>
      </c>
      <c r="H118" s="7">
        <f>+'Sup. DEVOAS'!H550</f>
        <v>25603.233000000004</v>
      </c>
      <c r="I118" s="7">
        <f>+'Sup. DEVOAS'!I550</f>
        <v>25603.233000000004</v>
      </c>
      <c r="J118" s="7">
        <f>+'Sup. DEVOAS'!J550</f>
        <v>25603.233000000004</v>
      </c>
      <c r="K118" s="7">
        <f>+'Sup. DEVOAS'!K550</f>
        <v>27930.799599999998</v>
      </c>
      <c r="L118" s="7">
        <f>+'Sup. DEVOAS'!L550</f>
        <v>27930.799599999998</v>
      </c>
      <c r="M118" s="7">
        <f>+'Sup. DEVOAS'!M550</f>
        <v>27930.799599999998</v>
      </c>
      <c r="N118" s="7">
        <f t="shared" si="33"/>
        <v>314221.49580000003</v>
      </c>
    </row>
    <row r="119" spans="1:14" x14ac:dyDescent="0.35">
      <c r="A119" s="2" t="s">
        <v>116</v>
      </c>
      <c r="B119" s="7">
        <f>+'Sup. DEVOAS'!B556</f>
        <v>40608.03620000001</v>
      </c>
      <c r="C119" s="7">
        <f>+'Sup. DEVOAS'!C556</f>
        <v>40608.03620000001</v>
      </c>
      <c r="D119" s="7">
        <f>+'Sup. DEVOAS'!D556</f>
        <v>40608.03620000001</v>
      </c>
      <c r="E119" s="7">
        <f>+'Sup. DEVOAS'!E556</f>
        <v>40608.03620000001</v>
      </c>
      <c r="F119" s="7">
        <f>+'Sup. DEVOAS'!F556</f>
        <v>40608.03620000001</v>
      </c>
      <c r="G119" s="7">
        <f>+'Sup. DEVOAS'!G556</f>
        <v>40608.03620000001</v>
      </c>
      <c r="H119" s="7">
        <f>+'Sup. DEVOAS'!H556</f>
        <v>40608.03620000001</v>
      </c>
      <c r="I119" s="7">
        <f>+'Sup. DEVOAS'!I556</f>
        <v>40608.03620000001</v>
      </c>
      <c r="J119" s="7">
        <f>+'Sup. DEVOAS'!J556</f>
        <v>40608.03620000001</v>
      </c>
      <c r="K119" s="7">
        <f>+'Sup. DEVOAS'!K556</f>
        <v>43866.629440000004</v>
      </c>
      <c r="L119" s="7">
        <f>+'Sup. DEVOAS'!L556</f>
        <v>43866.629440000004</v>
      </c>
      <c r="M119" s="7">
        <f>+'Sup. DEVOAS'!M556</f>
        <v>43866.629440000004</v>
      </c>
      <c r="N119" s="7">
        <f t="shared" si="33"/>
        <v>497072.21412000008</v>
      </c>
    </row>
    <row r="120" spans="1:14" hidden="1" x14ac:dyDescent="0.35">
      <c r="A120" s="3" t="s">
        <v>118</v>
      </c>
      <c r="B120" s="8">
        <f>SUM(B121:B124)</f>
        <v>0</v>
      </c>
      <c r="C120" s="8">
        <f t="shared" ref="C120:M120" si="37">SUM(C121:C124)</f>
        <v>0</v>
      </c>
      <c r="D120" s="8">
        <f t="shared" si="37"/>
        <v>0</v>
      </c>
      <c r="E120" s="8">
        <f t="shared" si="37"/>
        <v>0</v>
      </c>
      <c r="F120" s="8">
        <f t="shared" si="37"/>
        <v>0</v>
      </c>
      <c r="G120" s="8">
        <f t="shared" si="37"/>
        <v>0</v>
      </c>
      <c r="H120" s="8">
        <f t="shared" si="37"/>
        <v>0</v>
      </c>
      <c r="I120" s="8">
        <f t="shared" si="37"/>
        <v>0</v>
      </c>
      <c r="J120" s="8">
        <f t="shared" si="37"/>
        <v>0</v>
      </c>
      <c r="K120" s="8">
        <f t="shared" si="37"/>
        <v>0</v>
      </c>
      <c r="L120" s="8">
        <f t="shared" si="37"/>
        <v>0</v>
      </c>
      <c r="M120" s="8">
        <f t="shared" si="37"/>
        <v>0</v>
      </c>
      <c r="N120" s="8">
        <f t="shared" si="33"/>
        <v>0</v>
      </c>
    </row>
    <row r="121" spans="1:14" hidden="1" x14ac:dyDescent="0.35">
      <c r="A121" s="2" t="s">
        <v>119</v>
      </c>
      <c r="B121" s="7">
        <f>+'Sup. DEVOAS'!B562</f>
        <v>0</v>
      </c>
      <c r="C121" s="7">
        <f>+'Sup. DEVOAS'!C562</f>
        <v>0</v>
      </c>
      <c r="D121" s="7">
        <f>+'Sup. DEVOAS'!D562</f>
        <v>0</v>
      </c>
      <c r="E121" s="7">
        <f>+'Sup. DEVOAS'!E562</f>
        <v>0</v>
      </c>
      <c r="F121" s="7">
        <f>+'Sup. DEVOAS'!F562</f>
        <v>0</v>
      </c>
      <c r="G121" s="7">
        <f>+'Sup. DEVOAS'!G562</f>
        <v>0</v>
      </c>
      <c r="H121" s="7">
        <f>+'Sup. DEVOAS'!H562</f>
        <v>0</v>
      </c>
      <c r="I121" s="7">
        <f>+'Sup. DEVOAS'!I562</f>
        <v>0</v>
      </c>
      <c r="J121" s="7">
        <f>+'Sup. DEVOAS'!J562</f>
        <v>0</v>
      </c>
      <c r="K121" s="7">
        <f>+'Sup. DEVOAS'!K562</f>
        <v>0</v>
      </c>
      <c r="L121" s="7">
        <f>+'Sup. DEVOAS'!L562</f>
        <v>0</v>
      </c>
      <c r="M121" s="7">
        <f>+'Sup. DEVOAS'!M562</f>
        <v>0</v>
      </c>
      <c r="N121" s="7">
        <f t="shared" si="33"/>
        <v>0</v>
      </c>
    </row>
    <row r="122" spans="1:14" hidden="1" x14ac:dyDescent="0.35">
      <c r="A122" s="2" t="s">
        <v>120</v>
      </c>
      <c r="B122" s="7">
        <f>+'Sup. DEVOAS'!B568</f>
        <v>0</v>
      </c>
      <c r="C122" s="7">
        <f>+'Sup. DEVOAS'!C568</f>
        <v>0</v>
      </c>
      <c r="D122" s="7">
        <f>+'Sup. DEVOAS'!D568</f>
        <v>0</v>
      </c>
      <c r="E122" s="7">
        <f>+'Sup. DEVOAS'!E568</f>
        <v>0</v>
      </c>
      <c r="F122" s="7">
        <f>+'Sup. DEVOAS'!F568</f>
        <v>0</v>
      </c>
      <c r="G122" s="7">
        <f>+'Sup. DEVOAS'!G568</f>
        <v>0</v>
      </c>
      <c r="H122" s="7">
        <f>+'Sup. DEVOAS'!H568</f>
        <v>0</v>
      </c>
      <c r="I122" s="7">
        <f>+'Sup. DEVOAS'!I568</f>
        <v>0</v>
      </c>
      <c r="J122" s="7">
        <f>+'Sup. DEVOAS'!J568</f>
        <v>0</v>
      </c>
      <c r="K122" s="7">
        <f>+'Sup. DEVOAS'!K568</f>
        <v>0</v>
      </c>
      <c r="L122" s="7">
        <f>+'Sup. DEVOAS'!L568</f>
        <v>0</v>
      </c>
      <c r="M122" s="7">
        <f>+'Sup. DEVOAS'!M568</f>
        <v>0</v>
      </c>
      <c r="N122" s="7">
        <f t="shared" si="33"/>
        <v>0</v>
      </c>
    </row>
    <row r="123" spans="1:14" hidden="1" x14ac:dyDescent="0.35">
      <c r="A123" s="2" t="s">
        <v>121</v>
      </c>
      <c r="B123" s="7">
        <f>+'Sup. DEVOAS'!B574</f>
        <v>0</v>
      </c>
      <c r="C123" s="7">
        <f>+'Sup. DEVOAS'!C574</f>
        <v>0</v>
      </c>
      <c r="D123" s="7">
        <f>+'Sup. DEVOAS'!D574</f>
        <v>0</v>
      </c>
      <c r="E123" s="7">
        <f>+'Sup. DEVOAS'!E574</f>
        <v>0</v>
      </c>
      <c r="F123" s="7">
        <f>+'Sup. DEVOAS'!F574</f>
        <v>0</v>
      </c>
      <c r="G123" s="7">
        <f>+'Sup. DEVOAS'!G574</f>
        <v>0</v>
      </c>
      <c r="H123" s="7">
        <f>+'Sup. DEVOAS'!H574</f>
        <v>0</v>
      </c>
      <c r="I123" s="7">
        <f>+'Sup. DEVOAS'!I574</f>
        <v>0</v>
      </c>
      <c r="J123" s="7">
        <f>+'Sup. DEVOAS'!J574</f>
        <v>0</v>
      </c>
      <c r="K123" s="7">
        <f>+'Sup. DEVOAS'!K574</f>
        <v>0</v>
      </c>
      <c r="L123" s="7">
        <f>+'Sup. DEVOAS'!L574</f>
        <v>0</v>
      </c>
      <c r="M123" s="7">
        <f>+'Sup. DEVOAS'!M574</f>
        <v>0</v>
      </c>
      <c r="N123" s="7">
        <f t="shared" si="33"/>
        <v>0</v>
      </c>
    </row>
    <row r="124" spans="1:14" hidden="1" x14ac:dyDescent="0.35">
      <c r="A124" s="2" t="s">
        <v>122</v>
      </c>
      <c r="B124" s="7">
        <f>+'Sup. DEVOAS'!B581</f>
        <v>0</v>
      </c>
      <c r="C124" s="7">
        <f>+'Sup. DEVOAS'!C581</f>
        <v>0</v>
      </c>
      <c r="D124" s="7">
        <f>+'Sup. DEVOAS'!D581</f>
        <v>0</v>
      </c>
      <c r="E124" s="7">
        <f>+'Sup. DEVOAS'!E581</f>
        <v>0</v>
      </c>
      <c r="F124" s="7">
        <f>+'Sup. DEVOAS'!F581</f>
        <v>0</v>
      </c>
      <c r="G124" s="7">
        <f>+'Sup. DEVOAS'!G581</f>
        <v>0</v>
      </c>
      <c r="H124" s="7">
        <f>+'Sup. DEVOAS'!H581</f>
        <v>0</v>
      </c>
      <c r="I124" s="7">
        <f>+'Sup. DEVOAS'!I581</f>
        <v>0</v>
      </c>
      <c r="J124" s="7">
        <f>+'Sup. DEVOAS'!J581</f>
        <v>0</v>
      </c>
      <c r="K124" s="7">
        <f>+'Sup. DEVOAS'!K581</f>
        <v>0</v>
      </c>
      <c r="L124" s="7">
        <f>+'Sup. DEVOAS'!L581</f>
        <v>0</v>
      </c>
      <c r="M124" s="7">
        <f>+'Sup. DEVOAS'!M581</f>
        <v>0</v>
      </c>
      <c r="N124" s="7">
        <f t="shared" si="33"/>
        <v>0</v>
      </c>
    </row>
    <row r="125" spans="1:14" hidden="1" x14ac:dyDescent="0.35">
      <c r="A125" s="3" t="s">
        <v>123</v>
      </c>
      <c r="B125" s="8">
        <f>SUM(B126:B129)</f>
        <v>0</v>
      </c>
      <c r="C125" s="8">
        <f t="shared" ref="C125:M125" si="38">SUM(C126:C129)</f>
        <v>0</v>
      </c>
      <c r="D125" s="8">
        <f t="shared" si="38"/>
        <v>0</v>
      </c>
      <c r="E125" s="8">
        <f t="shared" si="38"/>
        <v>0</v>
      </c>
      <c r="F125" s="8">
        <f t="shared" si="38"/>
        <v>0</v>
      </c>
      <c r="G125" s="8">
        <f t="shared" si="38"/>
        <v>0</v>
      </c>
      <c r="H125" s="8">
        <f t="shared" si="38"/>
        <v>0</v>
      </c>
      <c r="I125" s="8">
        <f t="shared" si="38"/>
        <v>0</v>
      </c>
      <c r="J125" s="8">
        <f t="shared" si="38"/>
        <v>0</v>
      </c>
      <c r="K125" s="8">
        <f t="shared" si="38"/>
        <v>0</v>
      </c>
      <c r="L125" s="8">
        <f t="shared" si="38"/>
        <v>0</v>
      </c>
      <c r="M125" s="8">
        <f t="shared" si="38"/>
        <v>0</v>
      </c>
      <c r="N125" s="8">
        <f t="shared" si="33"/>
        <v>0</v>
      </c>
    </row>
    <row r="126" spans="1:14" hidden="1" x14ac:dyDescent="0.35">
      <c r="A126" s="2" t="s">
        <v>350</v>
      </c>
      <c r="B126" s="7">
        <f>+'Sup. DEVOAS'!B587</f>
        <v>0</v>
      </c>
      <c r="C126" s="7">
        <f>+'Sup. DEVOAS'!C587</f>
        <v>0</v>
      </c>
      <c r="D126" s="7">
        <f>+'Sup. DEVOAS'!D587</f>
        <v>0</v>
      </c>
      <c r="E126" s="7">
        <f>+'Sup. DEVOAS'!E587</f>
        <v>0</v>
      </c>
      <c r="F126" s="7">
        <f>+'Sup. DEVOAS'!F587</f>
        <v>0</v>
      </c>
      <c r="G126" s="7">
        <f>+'Sup. DEVOAS'!G587</f>
        <v>0</v>
      </c>
      <c r="H126" s="7">
        <f>+'Sup. DEVOAS'!H587</f>
        <v>0</v>
      </c>
      <c r="I126" s="7">
        <f>+'Sup. DEVOAS'!I587</f>
        <v>0</v>
      </c>
      <c r="J126" s="7">
        <f>+'Sup. DEVOAS'!J587</f>
        <v>0</v>
      </c>
      <c r="K126" s="7">
        <f>+'Sup. DEVOAS'!K587</f>
        <v>0</v>
      </c>
      <c r="L126" s="7">
        <f>+'Sup. DEVOAS'!L587</f>
        <v>0</v>
      </c>
      <c r="M126" s="7">
        <f>+'Sup. DEVOAS'!M587</f>
        <v>0</v>
      </c>
      <c r="N126" s="7">
        <f t="shared" si="33"/>
        <v>0</v>
      </c>
    </row>
    <row r="127" spans="1:14" hidden="1" x14ac:dyDescent="0.35">
      <c r="A127" s="2" t="s">
        <v>256</v>
      </c>
      <c r="B127" s="7">
        <f>+'Sup. DEVOAS'!B593</f>
        <v>0</v>
      </c>
      <c r="C127" s="7">
        <f>+'Sup. DEVOAS'!C593</f>
        <v>0</v>
      </c>
      <c r="D127" s="7">
        <f>+'Sup. DEVOAS'!D593</f>
        <v>0</v>
      </c>
      <c r="E127" s="7">
        <f>+'Sup. DEVOAS'!E593</f>
        <v>0</v>
      </c>
      <c r="F127" s="7">
        <f>+'Sup. DEVOAS'!F593</f>
        <v>0</v>
      </c>
      <c r="G127" s="7">
        <f>+'Sup. DEVOAS'!G593</f>
        <v>0</v>
      </c>
      <c r="H127" s="7">
        <f>+'Sup. DEVOAS'!H593</f>
        <v>0</v>
      </c>
      <c r="I127" s="7">
        <f>+'Sup. DEVOAS'!I593</f>
        <v>0</v>
      </c>
      <c r="J127" s="7">
        <f>+'Sup. DEVOAS'!J593</f>
        <v>0</v>
      </c>
      <c r="K127" s="7">
        <f>+'Sup. DEVOAS'!K593</f>
        <v>0</v>
      </c>
      <c r="L127" s="7">
        <f>+'Sup. DEVOAS'!L593</f>
        <v>0</v>
      </c>
      <c r="M127" s="7">
        <f>+'Sup. DEVOAS'!M593</f>
        <v>0</v>
      </c>
      <c r="N127" s="7">
        <f t="shared" si="33"/>
        <v>0</v>
      </c>
    </row>
    <row r="128" spans="1:14" hidden="1" x14ac:dyDescent="0.35">
      <c r="A128" s="2" t="s">
        <v>257</v>
      </c>
      <c r="B128" s="7">
        <f>+'Sup. DEVOAS'!B599</f>
        <v>0</v>
      </c>
      <c r="C128" s="7">
        <f>+'Sup. DEVOAS'!C599</f>
        <v>0</v>
      </c>
      <c r="D128" s="7">
        <f>+'Sup. DEVOAS'!D599</f>
        <v>0</v>
      </c>
      <c r="E128" s="7">
        <f>+'Sup. DEVOAS'!E599</f>
        <v>0</v>
      </c>
      <c r="F128" s="7">
        <f>+'Sup. DEVOAS'!F599</f>
        <v>0</v>
      </c>
      <c r="G128" s="7">
        <f>+'Sup. DEVOAS'!G599</f>
        <v>0</v>
      </c>
      <c r="H128" s="7">
        <f>+'Sup. DEVOAS'!H599</f>
        <v>0</v>
      </c>
      <c r="I128" s="7">
        <f>+'Sup. DEVOAS'!I599</f>
        <v>0</v>
      </c>
      <c r="J128" s="7">
        <f>+'Sup. DEVOAS'!J599</f>
        <v>0</v>
      </c>
      <c r="K128" s="7">
        <f>+'Sup. DEVOAS'!K599</f>
        <v>0</v>
      </c>
      <c r="L128" s="7">
        <f>+'Sup. DEVOAS'!L599</f>
        <v>0</v>
      </c>
      <c r="M128" s="7">
        <f>+'Sup. DEVOAS'!M599</f>
        <v>0</v>
      </c>
      <c r="N128" s="7">
        <f t="shared" si="33"/>
        <v>0</v>
      </c>
    </row>
    <row r="129" spans="1:14" hidden="1" x14ac:dyDescent="0.35">
      <c r="A129" s="2" t="s">
        <v>127</v>
      </c>
      <c r="B129" s="7">
        <f>+'Sup. DEVOAS'!B605</f>
        <v>0</v>
      </c>
      <c r="C129" s="7">
        <f>+'Sup. DEVOAS'!C605</f>
        <v>0</v>
      </c>
      <c r="D129" s="7">
        <f>+'Sup. DEVOAS'!D605</f>
        <v>0</v>
      </c>
      <c r="E129" s="7">
        <f>+'Sup. DEVOAS'!E605</f>
        <v>0</v>
      </c>
      <c r="F129" s="7">
        <f>+'Sup. DEVOAS'!F605</f>
        <v>0</v>
      </c>
      <c r="G129" s="7">
        <f>+'Sup. DEVOAS'!G605</f>
        <v>0</v>
      </c>
      <c r="H129" s="7">
        <f>+'Sup. DEVOAS'!H605</f>
        <v>0</v>
      </c>
      <c r="I129" s="7">
        <f>+'Sup. DEVOAS'!I605</f>
        <v>0</v>
      </c>
      <c r="J129" s="7">
        <f>+'Sup. DEVOAS'!J605</f>
        <v>0</v>
      </c>
      <c r="K129" s="7">
        <f>+'Sup. DEVOAS'!K605</f>
        <v>0</v>
      </c>
      <c r="L129" s="7">
        <f>+'Sup. DEVOAS'!L605</f>
        <v>0</v>
      </c>
      <c r="M129" s="7">
        <f>+'Sup. DEVOAS'!M605</f>
        <v>0</v>
      </c>
      <c r="N129" s="7">
        <f t="shared" si="33"/>
        <v>0</v>
      </c>
    </row>
    <row r="130" spans="1:14" hidden="1" x14ac:dyDescent="0.35">
      <c r="A130" s="3" t="s">
        <v>128</v>
      </c>
      <c r="B130" s="8">
        <f>SUM(B131:B132)</f>
        <v>0</v>
      </c>
      <c r="C130" s="8">
        <f t="shared" ref="C130:M130" si="39">SUM(C131:C132)</f>
        <v>0</v>
      </c>
      <c r="D130" s="8">
        <f t="shared" si="39"/>
        <v>0</v>
      </c>
      <c r="E130" s="8">
        <f t="shared" si="39"/>
        <v>0</v>
      </c>
      <c r="F130" s="8">
        <f t="shared" si="39"/>
        <v>0</v>
      </c>
      <c r="G130" s="8">
        <f t="shared" si="39"/>
        <v>0</v>
      </c>
      <c r="H130" s="8">
        <f t="shared" si="39"/>
        <v>0</v>
      </c>
      <c r="I130" s="8">
        <f t="shared" si="39"/>
        <v>0</v>
      </c>
      <c r="J130" s="8">
        <f t="shared" si="39"/>
        <v>0</v>
      </c>
      <c r="K130" s="8">
        <f t="shared" si="39"/>
        <v>0</v>
      </c>
      <c r="L130" s="8">
        <f t="shared" si="39"/>
        <v>0</v>
      </c>
      <c r="M130" s="8">
        <f t="shared" si="39"/>
        <v>0</v>
      </c>
      <c r="N130" s="8">
        <f t="shared" si="33"/>
        <v>0</v>
      </c>
    </row>
    <row r="131" spans="1:14" hidden="1" x14ac:dyDescent="0.35">
      <c r="A131" s="2" t="s">
        <v>129</v>
      </c>
      <c r="B131" s="7">
        <f>+'Sup. DEVOAS'!B611</f>
        <v>0</v>
      </c>
      <c r="C131" s="7">
        <f>+'Sup. DEVOAS'!C611</f>
        <v>0</v>
      </c>
      <c r="D131" s="7">
        <f>+'Sup. DEVOAS'!D611</f>
        <v>0</v>
      </c>
      <c r="E131" s="7">
        <f>+'Sup. DEVOAS'!E611</f>
        <v>0</v>
      </c>
      <c r="F131" s="7">
        <f>+'Sup. DEVOAS'!F611</f>
        <v>0</v>
      </c>
      <c r="G131" s="7">
        <f>+'Sup. DEVOAS'!G611</f>
        <v>0</v>
      </c>
      <c r="H131" s="7">
        <f>+'Sup. DEVOAS'!H611</f>
        <v>0</v>
      </c>
      <c r="I131" s="7">
        <f>+'Sup. DEVOAS'!I611</f>
        <v>0</v>
      </c>
      <c r="J131" s="7">
        <f>+'Sup. DEVOAS'!J611</f>
        <v>0</v>
      </c>
      <c r="K131" s="7">
        <f>+'Sup. DEVOAS'!K611</f>
        <v>0</v>
      </c>
      <c r="L131" s="7">
        <f>+'Sup. DEVOAS'!L611</f>
        <v>0</v>
      </c>
      <c r="M131" s="7">
        <f>+'Sup. DEVOAS'!M611</f>
        <v>0</v>
      </c>
      <c r="N131" s="7">
        <f t="shared" si="33"/>
        <v>0</v>
      </c>
    </row>
    <row r="132" spans="1:14" hidden="1" x14ac:dyDescent="0.35">
      <c r="A132" s="2" t="s">
        <v>130</v>
      </c>
      <c r="B132" s="7">
        <f>+'Sup. DEVOAS'!B617</f>
        <v>0</v>
      </c>
      <c r="C132" s="7">
        <f>+'Sup. DEVOAS'!C617</f>
        <v>0</v>
      </c>
      <c r="D132" s="7">
        <f>+'Sup. DEVOAS'!D617</f>
        <v>0</v>
      </c>
      <c r="E132" s="7">
        <f>+'Sup. DEVOAS'!E617</f>
        <v>0</v>
      </c>
      <c r="F132" s="7">
        <f>+'Sup. DEVOAS'!F617</f>
        <v>0</v>
      </c>
      <c r="G132" s="7">
        <f>+'Sup. DEVOAS'!G617</f>
        <v>0</v>
      </c>
      <c r="H132" s="7">
        <f>+'Sup. DEVOAS'!H617</f>
        <v>0</v>
      </c>
      <c r="I132" s="7">
        <f>+'Sup. DEVOAS'!I617</f>
        <v>0</v>
      </c>
      <c r="J132" s="7">
        <f>+'Sup. DEVOAS'!J617</f>
        <v>0</v>
      </c>
      <c r="K132" s="7">
        <f>+'Sup. DEVOAS'!K617</f>
        <v>0</v>
      </c>
      <c r="L132" s="7">
        <f>+'Sup. DEVOAS'!L617</f>
        <v>0</v>
      </c>
      <c r="M132" s="7">
        <f>+'Sup. DEVOAS'!M617</f>
        <v>0</v>
      </c>
      <c r="N132" s="7">
        <f t="shared" si="33"/>
        <v>0</v>
      </c>
    </row>
    <row r="133" spans="1:14" hidden="1" x14ac:dyDescent="0.35">
      <c r="A133" s="3" t="s">
        <v>131</v>
      </c>
      <c r="B133" s="8">
        <f>SUM(B134:B138)</f>
        <v>0</v>
      </c>
      <c r="C133" s="8">
        <f t="shared" ref="C133:M133" si="40">SUM(C134:C138)</f>
        <v>0</v>
      </c>
      <c r="D133" s="8">
        <f t="shared" si="40"/>
        <v>0</v>
      </c>
      <c r="E133" s="8">
        <f t="shared" si="40"/>
        <v>0</v>
      </c>
      <c r="F133" s="8">
        <f t="shared" si="40"/>
        <v>0</v>
      </c>
      <c r="G133" s="8">
        <f t="shared" si="40"/>
        <v>0</v>
      </c>
      <c r="H133" s="8">
        <f t="shared" si="40"/>
        <v>0</v>
      </c>
      <c r="I133" s="8">
        <f t="shared" si="40"/>
        <v>0</v>
      </c>
      <c r="J133" s="8">
        <f t="shared" si="40"/>
        <v>0</v>
      </c>
      <c r="K133" s="8">
        <f t="shared" si="40"/>
        <v>0</v>
      </c>
      <c r="L133" s="8">
        <f t="shared" si="40"/>
        <v>0</v>
      </c>
      <c r="M133" s="8">
        <f t="shared" si="40"/>
        <v>0</v>
      </c>
      <c r="N133" s="8">
        <f t="shared" si="33"/>
        <v>0</v>
      </c>
    </row>
    <row r="134" spans="1:14" hidden="1" x14ac:dyDescent="0.35">
      <c r="A134" s="2" t="s">
        <v>132</v>
      </c>
      <c r="B134" s="7">
        <f>+'Sup. DEVOAS'!B623</f>
        <v>0</v>
      </c>
      <c r="C134" s="7">
        <f>+'Sup. DEVOAS'!C623</f>
        <v>0</v>
      </c>
      <c r="D134" s="7">
        <f>+'Sup. DEVOAS'!D623</f>
        <v>0</v>
      </c>
      <c r="E134" s="7">
        <f>+'Sup. DEVOAS'!E623</f>
        <v>0</v>
      </c>
      <c r="F134" s="7">
        <f>+'Sup. DEVOAS'!F623</f>
        <v>0</v>
      </c>
      <c r="G134" s="7">
        <f>+'Sup. DEVOAS'!G623</f>
        <v>0</v>
      </c>
      <c r="H134" s="7">
        <f>+'Sup. DEVOAS'!H623</f>
        <v>0</v>
      </c>
      <c r="I134" s="7">
        <f>+'Sup. DEVOAS'!I623</f>
        <v>0</v>
      </c>
      <c r="J134" s="7">
        <f>+'Sup. DEVOAS'!J623</f>
        <v>0</v>
      </c>
      <c r="K134" s="7">
        <f>+'Sup. DEVOAS'!K623</f>
        <v>0</v>
      </c>
      <c r="L134" s="7">
        <f>+'Sup. DEVOAS'!L623</f>
        <v>0</v>
      </c>
      <c r="M134" s="7">
        <f>+'Sup. DEVOAS'!M623</f>
        <v>0</v>
      </c>
      <c r="N134" s="7">
        <f t="shared" si="33"/>
        <v>0</v>
      </c>
    </row>
    <row r="135" spans="1:14" hidden="1" x14ac:dyDescent="0.35">
      <c r="A135" s="2" t="s">
        <v>133</v>
      </c>
      <c r="B135" s="7">
        <f>+'Sup. DEVOAS'!B629</f>
        <v>0</v>
      </c>
      <c r="C135" s="7">
        <f>+'Sup. DEVOAS'!C629</f>
        <v>0</v>
      </c>
      <c r="D135" s="7">
        <f>+'Sup. DEVOAS'!D629</f>
        <v>0</v>
      </c>
      <c r="E135" s="7">
        <f>+'Sup. DEVOAS'!E629</f>
        <v>0</v>
      </c>
      <c r="F135" s="7">
        <f>+'Sup. DEVOAS'!F629</f>
        <v>0</v>
      </c>
      <c r="G135" s="7">
        <f>+'Sup. DEVOAS'!G629</f>
        <v>0</v>
      </c>
      <c r="H135" s="7">
        <f>+'Sup. DEVOAS'!H629</f>
        <v>0</v>
      </c>
      <c r="I135" s="7">
        <f>+'Sup. DEVOAS'!I629</f>
        <v>0</v>
      </c>
      <c r="J135" s="7">
        <f>+'Sup. DEVOAS'!J629</f>
        <v>0</v>
      </c>
      <c r="K135" s="7">
        <f>+'Sup. DEVOAS'!K629</f>
        <v>0</v>
      </c>
      <c r="L135" s="7">
        <f>+'Sup. DEVOAS'!L629</f>
        <v>0</v>
      </c>
      <c r="M135" s="7">
        <f>+'Sup. DEVOAS'!M629</f>
        <v>0</v>
      </c>
      <c r="N135" s="7">
        <f t="shared" si="33"/>
        <v>0</v>
      </c>
    </row>
    <row r="136" spans="1:14" hidden="1" x14ac:dyDescent="0.35">
      <c r="A136" s="2" t="s">
        <v>134</v>
      </c>
      <c r="B136" s="7">
        <f>+'Sup. DEVOAS'!B635</f>
        <v>0</v>
      </c>
      <c r="C136" s="7">
        <f>+'Sup. DEVOAS'!C635</f>
        <v>0</v>
      </c>
      <c r="D136" s="7">
        <f>+'Sup. DEVOAS'!D635</f>
        <v>0</v>
      </c>
      <c r="E136" s="7">
        <f>+'Sup. DEVOAS'!E635</f>
        <v>0</v>
      </c>
      <c r="F136" s="7">
        <f>+'Sup. DEVOAS'!F635</f>
        <v>0</v>
      </c>
      <c r="G136" s="7">
        <f>+'Sup. DEVOAS'!G635</f>
        <v>0</v>
      </c>
      <c r="H136" s="7">
        <f>+'Sup. DEVOAS'!H635</f>
        <v>0</v>
      </c>
      <c r="I136" s="7">
        <f>+'Sup. DEVOAS'!I635</f>
        <v>0</v>
      </c>
      <c r="J136" s="7">
        <f>+'Sup. DEVOAS'!J635</f>
        <v>0</v>
      </c>
      <c r="K136" s="7">
        <f>+'Sup. DEVOAS'!K635</f>
        <v>0</v>
      </c>
      <c r="L136" s="7">
        <f>+'Sup. DEVOAS'!L635</f>
        <v>0</v>
      </c>
      <c r="M136" s="7">
        <f>+'Sup. DEVOAS'!M635</f>
        <v>0</v>
      </c>
      <c r="N136" s="7">
        <f t="shared" si="33"/>
        <v>0</v>
      </c>
    </row>
    <row r="137" spans="1:14" hidden="1" x14ac:dyDescent="0.35">
      <c r="A137" s="2" t="s">
        <v>135</v>
      </c>
      <c r="B137" s="7">
        <f>+'Sup. DEVOAS'!B641</f>
        <v>0</v>
      </c>
      <c r="C137" s="7">
        <f>+'Sup. DEVOAS'!C641</f>
        <v>0</v>
      </c>
      <c r="D137" s="7">
        <f>+'Sup. DEVOAS'!D641</f>
        <v>0</v>
      </c>
      <c r="E137" s="7">
        <f>+'Sup. DEVOAS'!E641</f>
        <v>0</v>
      </c>
      <c r="F137" s="7">
        <f>+'Sup. DEVOAS'!F641</f>
        <v>0</v>
      </c>
      <c r="G137" s="7">
        <f>+'Sup. DEVOAS'!G641</f>
        <v>0</v>
      </c>
      <c r="H137" s="7">
        <f>+'Sup. DEVOAS'!H641</f>
        <v>0</v>
      </c>
      <c r="I137" s="7">
        <f>+'Sup. DEVOAS'!I641</f>
        <v>0</v>
      </c>
      <c r="J137" s="7">
        <f>+'Sup. DEVOAS'!J641</f>
        <v>0</v>
      </c>
      <c r="K137" s="7">
        <f>+'Sup. DEVOAS'!K641</f>
        <v>0</v>
      </c>
      <c r="L137" s="7">
        <f>+'Sup. DEVOAS'!L641</f>
        <v>0</v>
      </c>
      <c r="M137" s="7">
        <f>+'Sup. DEVOAS'!M641</f>
        <v>0</v>
      </c>
      <c r="N137" s="7">
        <f t="shared" si="33"/>
        <v>0</v>
      </c>
    </row>
    <row r="138" spans="1:14" hidden="1" x14ac:dyDescent="0.35">
      <c r="A138" s="2" t="s">
        <v>136</v>
      </c>
      <c r="B138" s="7">
        <f>+'Sup. DEVOAS'!B647</f>
        <v>0</v>
      </c>
      <c r="C138" s="7">
        <f>+'Sup. DEVOAS'!C647</f>
        <v>0</v>
      </c>
      <c r="D138" s="7">
        <f>+'Sup. DEVOAS'!D647</f>
        <v>0</v>
      </c>
      <c r="E138" s="7">
        <f>+'Sup. DEVOAS'!E647</f>
        <v>0</v>
      </c>
      <c r="F138" s="7">
        <f>+'Sup. DEVOAS'!F647</f>
        <v>0</v>
      </c>
      <c r="G138" s="7">
        <f>+'Sup. DEVOAS'!G647</f>
        <v>0</v>
      </c>
      <c r="H138" s="7">
        <f>+'Sup. DEVOAS'!H647</f>
        <v>0</v>
      </c>
      <c r="I138" s="7">
        <f>+'Sup. DEVOAS'!I647</f>
        <v>0</v>
      </c>
      <c r="J138" s="7">
        <f>+'Sup. DEVOAS'!J647</f>
        <v>0</v>
      </c>
      <c r="K138" s="7">
        <f>+'Sup. DEVOAS'!K647</f>
        <v>0</v>
      </c>
      <c r="L138" s="7">
        <f>+'Sup. DEVOAS'!L647</f>
        <v>0</v>
      </c>
      <c r="M138" s="7">
        <f>+'Sup. DEVOAS'!M647</f>
        <v>0</v>
      </c>
      <c r="N138" s="7">
        <f t="shared" si="33"/>
        <v>0</v>
      </c>
    </row>
    <row r="139" spans="1:14" hidden="1" x14ac:dyDescent="0.35">
      <c r="A139" s="3" t="s">
        <v>137</v>
      </c>
      <c r="B139" s="8">
        <f>SUM(B140)</f>
        <v>0</v>
      </c>
      <c r="C139" s="8">
        <f t="shared" ref="C139:M139" si="41">SUM(C140)</f>
        <v>0</v>
      </c>
      <c r="D139" s="8">
        <f t="shared" si="41"/>
        <v>0</v>
      </c>
      <c r="E139" s="8">
        <f t="shared" si="41"/>
        <v>0</v>
      </c>
      <c r="F139" s="8">
        <f t="shared" si="41"/>
        <v>0</v>
      </c>
      <c r="G139" s="8">
        <f t="shared" si="41"/>
        <v>0</v>
      </c>
      <c r="H139" s="8">
        <f t="shared" si="41"/>
        <v>0</v>
      </c>
      <c r="I139" s="8">
        <f t="shared" si="41"/>
        <v>0</v>
      </c>
      <c r="J139" s="8">
        <f t="shared" si="41"/>
        <v>0</v>
      </c>
      <c r="K139" s="8">
        <f t="shared" si="41"/>
        <v>0</v>
      </c>
      <c r="L139" s="8">
        <f t="shared" si="41"/>
        <v>0</v>
      </c>
      <c r="M139" s="8">
        <f t="shared" si="41"/>
        <v>0</v>
      </c>
      <c r="N139" s="8">
        <f t="shared" si="33"/>
        <v>0</v>
      </c>
    </row>
    <row r="140" spans="1:14" hidden="1" x14ac:dyDescent="0.35">
      <c r="A140" s="2" t="s">
        <v>138</v>
      </c>
      <c r="B140" s="7">
        <f>+'Sup. DEVOAS'!B654</f>
        <v>0</v>
      </c>
      <c r="C140" s="7">
        <f>+'Sup. DEVOAS'!C654</f>
        <v>0</v>
      </c>
      <c r="D140" s="7">
        <f>+'Sup. DEVOAS'!D654</f>
        <v>0</v>
      </c>
      <c r="E140" s="7">
        <f>+'Sup. DEVOAS'!E654</f>
        <v>0</v>
      </c>
      <c r="F140" s="7">
        <f>+'Sup. DEVOAS'!F654</f>
        <v>0</v>
      </c>
      <c r="G140" s="7">
        <f>+'Sup. DEVOAS'!G654</f>
        <v>0</v>
      </c>
      <c r="H140" s="7">
        <f>+'Sup. DEVOAS'!H654</f>
        <v>0</v>
      </c>
      <c r="I140" s="7">
        <f>+'Sup. DEVOAS'!I654</f>
        <v>0</v>
      </c>
      <c r="J140" s="7">
        <f>+'Sup. DEVOAS'!J654</f>
        <v>0</v>
      </c>
      <c r="K140" s="7">
        <f>+'Sup. DEVOAS'!K654</f>
        <v>0</v>
      </c>
      <c r="L140" s="7">
        <f>+'Sup. DEVOAS'!L654</f>
        <v>0</v>
      </c>
      <c r="M140" s="7">
        <f>+'Sup. DEVOAS'!M654</f>
        <v>0</v>
      </c>
      <c r="N140" s="7">
        <f t="shared" si="33"/>
        <v>0</v>
      </c>
    </row>
    <row r="141" spans="1:14" hidden="1" x14ac:dyDescent="0.35">
      <c r="A141" s="3" t="s">
        <v>139</v>
      </c>
      <c r="B141" s="8">
        <f>SUM(B142:B143)</f>
        <v>0</v>
      </c>
      <c r="C141" s="8">
        <f t="shared" ref="C141:M141" si="42">SUM(C142:C143)</f>
        <v>0</v>
      </c>
      <c r="D141" s="8">
        <f t="shared" si="42"/>
        <v>0</v>
      </c>
      <c r="E141" s="8">
        <f t="shared" si="42"/>
        <v>0</v>
      </c>
      <c r="F141" s="8">
        <f t="shared" si="42"/>
        <v>0</v>
      </c>
      <c r="G141" s="8">
        <f t="shared" si="42"/>
        <v>0</v>
      </c>
      <c r="H141" s="8">
        <f t="shared" si="42"/>
        <v>0</v>
      </c>
      <c r="I141" s="8">
        <f t="shared" si="42"/>
        <v>0</v>
      </c>
      <c r="J141" s="8">
        <f t="shared" si="42"/>
        <v>0</v>
      </c>
      <c r="K141" s="8">
        <f t="shared" si="42"/>
        <v>0</v>
      </c>
      <c r="L141" s="8">
        <f t="shared" si="42"/>
        <v>0</v>
      </c>
      <c r="M141" s="8">
        <f t="shared" si="42"/>
        <v>0</v>
      </c>
      <c r="N141" s="8">
        <f t="shared" si="33"/>
        <v>0</v>
      </c>
    </row>
    <row r="142" spans="1:14" hidden="1" x14ac:dyDescent="0.35">
      <c r="A142" s="2" t="s">
        <v>140</v>
      </c>
      <c r="B142" s="7">
        <f>+'Sup. DEVOAS'!B660</f>
        <v>0</v>
      </c>
      <c r="C142" s="7">
        <f>+'Sup. DEVOAS'!C660</f>
        <v>0</v>
      </c>
      <c r="D142" s="7">
        <f>+'Sup. DEVOAS'!D660</f>
        <v>0</v>
      </c>
      <c r="E142" s="7">
        <f>+'Sup. DEVOAS'!E660</f>
        <v>0</v>
      </c>
      <c r="F142" s="7">
        <f>+'Sup. DEVOAS'!F660</f>
        <v>0</v>
      </c>
      <c r="G142" s="7">
        <f>+'Sup. DEVOAS'!G660</f>
        <v>0</v>
      </c>
      <c r="H142" s="7">
        <f>+'Sup. DEVOAS'!H660</f>
        <v>0</v>
      </c>
      <c r="I142" s="7">
        <f>+'Sup. DEVOAS'!I660</f>
        <v>0</v>
      </c>
      <c r="J142" s="7">
        <f>+'Sup. DEVOAS'!J660</f>
        <v>0</v>
      </c>
      <c r="K142" s="7">
        <f>+'Sup. DEVOAS'!K660</f>
        <v>0</v>
      </c>
      <c r="L142" s="7">
        <f>+'Sup. DEVOAS'!L660</f>
        <v>0</v>
      </c>
      <c r="M142" s="7">
        <f>+'Sup. DEVOAS'!M660</f>
        <v>0</v>
      </c>
      <c r="N142" s="7">
        <f t="shared" si="33"/>
        <v>0</v>
      </c>
    </row>
    <row r="143" spans="1:14" hidden="1" x14ac:dyDescent="0.35">
      <c r="A143" s="2" t="s">
        <v>141</v>
      </c>
      <c r="B143" s="7">
        <f>+'Sup. DEVOAS'!B666</f>
        <v>0</v>
      </c>
      <c r="C143" s="7">
        <f>+'Sup. DEVOAS'!C666</f>
        <v>0</v>
      </c>
      <c r="D143" s="7">
        <f>+'Sup. DEVOAS'!D666</f>
        <v>0</v>
      </c>
      <c r="E143" s="7">
        <f>+'Sup. DEVOAS'!E666</f>
        <v>0</v>
      </c>
      <c r="F143" s="7">
        <f>+'Sup. DEVOAS'!F666</f>
        <v>0</v>
      </c>
      <c r="G143" s="7">
        <f>+'Sup. DEVOAS'!G666</f>
        <v>0</v>
      </c>
      <c r="H143" s="7">
        <f>+'Sup. DEVOAS'!H666</f>
        <v>0</v>
      </c>
      <c r="I143" s="7">
        <f>+'Sup. DEVOAS'!I666</f>
        <v>0</v>
      </c>
      <c r="J143" s="7">
        <f>+'Sup. DEVOAS'!J666</f>
        <v>0</v>
      </c>
      <c r="K143" s="7">
        <f>+'Sup. DEVOAS'!K666</f>
        <v>0</v>
      </c>
      <c r="L143" s="7">
        <f>+'Sup. DEVOAS'!L666</f>
        <v>0</v>
      </c>
      <c r="M143" s="7">
        <f>+'Sup. DEVOAS'!M666</f>
        <v>0</v>
      </c>
      <c r="N143" s="7">
        <f t="shared" si="33"/>
        <v>0</v>
      </c>
    </row>
    <row r="144" spans="1:14" x14ac:dyDescent="0.35">
      <c r="A144" s="3" t="s">
        <v>142</v>
      </c>
      <c r="B144" s="8">
        <f>SUM(B145:B153)</f>
        <v>2633886.3811214985</v>
      </c>
      <c r="C144" s="8">
        <f t="shared" ref="C144:M144" si="43">SUM(C145:C153)</f>
        <v>2602085.1000226121</v>
      </c>
      <c r="D144" s="8">
        <f t="shared" si="43"/>
        <v>2641226.0156989321</v>
      </c>
      <c r="E144" s="8">
        <f t="shared" si="43"/>
        <v>2642135.3310198653</v>
      </c>
      <c r="F144" s="8">
        <f t="shared" si="43"/>
        <v>2643053.2190707913</v>
      </c>
      <c r="G144" s="8">
        <f t="shared" si="43"/>
        <v>2603365.1486517466</v>
      </c>
      <c r="H144" s="8">
        <f t="shared" si="43"/>
        <v>2694609.961386275</v>
      </c>
      <c r="I144" s="8">
        <f t="shared" si="43"/>
        <v>2695540.9220761554</v>
      </c>
      <c r="J144" s="8">
        <f t="shared" si="43"/>
        <v>2696476.2815584149</v>
      </c>
      <c r="K144" s="8">
        <f t="shared" si="43"/>
        <v>2715222.2006092798</v>
      </c>
      <c r="L144" s="8">
        <f t="shared" si="43"/>
        <v>2716166.4201172423</v>
      </c>
      <c r="M144" s="8">
        <f t="shared" si="43"/>
        <v>2736559.5010620113</v>
      </c>
      <c r="N144" s="8">
        <f t="shared" si="33"/>
        <v>32020326.482394829</v>
      </c>
    </row>
    <row r="145" spans="1:14" hidden="1" x14ac:dyDescent="0.35">
      <c r="A145" s="2" t="s">
        <v>143</v>
      </c>
      <c r="B145" s="7">
        <f>+'Sup. DEVOAS'!B672</f>
        <v>0</v>
      </c>
      <c r="C145" s="7">
        <f>+'Sup. DEVOAS'!C672</f>
        <v>0</v>
      </c>
      <c r="D145" s="7">
        <f>+'Sup. DEVOAS'!D672</f>
        <v>0</v>
      </c>
      <c r="E145" s="7">
        <f>+'Sup. DEVOAS'!E672</f>
        <v>0</v>
      </c>
      <c r="F145" s="7">
        <f>+'Sup. DEVOAS'!F672</f>
        <v>0</v>
      </c>
      <c r="G145" s="7">
        <f>+'Sup. DEVOAS'!G672</f>
        <v>0</v>
      </c>
      <c r="H145" s="7">
        <f>+'Sup. DEVOAS'!H672</f>
        <v>0</v>
      </c>
      <c r="I145" s="7">
        <f>+'Sup. DEVOAS'!I672</f>
        <v>0</v>
      </c>
      <c r="J145" s="7">
        <f>+'Sup. DEVOAS'!J672</f>
        <v>0</v>
      </c>
      <c r="K145" s="7">
        <f>+'Sup. DEVOAS'!K672</f>
        <v>0</v>
      </c>
      <c r="L145" s="7">
        <f>+'Sup. DEVOAS'!L672</f>
        <v>0</v>
      </c>
      <c r="M145" s="7">
        <f>+'Sup. DEVOAS'!M672</f>
        <v>0</v>
      </c>
      <c r="N145" s="7">
        <f t="shared" ref="N145:N153" si="44">SUM(B145:M145)</f>
        <v>0</v>
      </c>
    </row>
    <row r="146" spans="1:14" hidden="1" x14ac:dyDescent="0.35">
      <c r="A146" s="2" t="s">
        <v>144</v>
      </c>
      <c r="B146" s="7">
        <f>+'Sup. DEVOAS'!B678</f>
        <v>0</v>
      </c>
      <c r="C146" s="7">
        <f>+'Sup. DEVOAS'!C678</f>
        <v>0</v>
      </c>
      <c r="D146" s="7">
        <f>+'Sup. DEVOAS'!D678</f>
        <v>0</v>
      </c>
      <c r="E146" s="7">
        <f>+'Sup. DEVOAS'!E678</f>
        <v>0</v>
      </c>
      <c r="F146" s="7">
        <f>+'Sup. DEVOAS'!F678</f>
        <v>0</v>
      </c>
      <c r="G146" s="7">
        <f>+'Sup. DEVOAS'!G678</f>
        <v>0</v>
      </c>
      <c r="H146" s="7">
        <f>+'Sup. DEVOAS'!H678</f>
        <v>0</v>
      </c>
      <c r="I146" s="7">
        <f>+'Sup. DEVOAS'!I678</f>
        <v>0</v>
      </c>
      <c r="J146" s="7">
        <f>+'Sup. DEVOAS'!J678</f>
        <v>0</v>
      </c>
      <c r="K146" s="7">
        <f>+'Sup. DEVOAS'!K678</f>
        <v>0</v>
      </c>
      <c r="L146" s="7">
        <f>+'Sup. DEVOAS'!L678</f>
        <v>0</v>
      </c>
      <c r="M146" s="7">
        <f>+'Sup. DEVOAS'!M678</f>
        <v>0</v>
      </c>
      <c r="N146" s="7">
        <f t="shared" si="44"/>
        <v>0</v>
      </c>
    </row>
    <row r="147" spans="1:14" hidden="1" x14ac:dyDescent="0.35">
      <c r="A147" s="2" t="s">
        <v>145</v>
      </c>
      <c r="B147" s="7">
        <f>+'Sup. DEVOAS'!B684</f>
        <v>0</v>
      </c>
      <c r="C147" s="7">
        <f>+'Sup. DEVOAS'!C684</f>
        <v>0</v>
      </c>
      <c r="D147" s="7">
        <f>+'Sup. DEVOAS'!D684</f>
        <v>0</v>
      </c>
      <c r="E147" s="7">
        <f>+'Sup. DEVOAS'!E684</f>
        <v>0</v>
      </c>
      <c r="F147" s="7">
        <f>+'Sup. DEVOAS'!F684</f>
        <v>0</v>
      </c>
      <c r="G147" s="7">
        <f>+'Sup. DEVOAS'!G684</f>
        <v>0</v>
      </c>
      <c r="H147" s="7">
        <f>+'Sup. DEVOAS'!H684</f>
        <v>0</v>
      </c>
      <c r="I147" s="7">
        <f>+'Sup. DEVOAS'!I684</f>
        <v>0</v>
      </c>
      <c r="J147" s="7">
        <f>+'Sup. DEVOAS'!J684</f>
        <v>0</v>
      </c>
      <c r="K147" s="7">
        <f>+'Sup. DEVOAS'!K684</f>
        <v>0</v>
      </c>
      <c r="L147" s="7">
        <f>+'Sup. DEVOAS'!L684</f>
        <v>0</v>
      </c>
      <c r="M147" s="7">
        <f>+'Sup. DEVOAS'!M684</f>
        <v>0</v>
      </c>
      <c r="N147" s="7">
        <f t="shared" si="44"/>
        <v>0</v>
      </c>
    </row>
    <row r="148" spans="1:14" x14ac:dyDescent="0.35">
      <c r="A148" s="2" t="s">
        <v>146</v>
      </c>
      <c r="B148" s="7">
        <f>+'Sup. DEVOAS'!B690</f>
        <v>2618586.3811214985</v>
      </c>
      <c r="C148" s="7">
        <f>+'Sup. DEVOAS'!C690</f>
        <v>2586785.1000226121</v>
      </c>
      <c r="D148" s="7">
        <f>+'Sup. DEVOAS'!D690</f>
        <v>2625926.0156989321</v>
      </c>
      <c r="E148" s="7">
        <f>+'Sup. DEVOAS'!E690</f>
        <v>2626835.3310198653</v>
      </c>
      <c r="F148" s="7">
        <f>+'Sup. DEVOAS'!F690</f>
        <v>2627753.2190707913</v>
      </c>
      <c r="G148" s="7">
        <f>+'Sup. DEVOAS'!G690</f>
        <v>2588065.1486517466</v>
      </c>
      <c r="H148" s="7">
        <f>+'Sup. DEVOAS'!H690</f>
        <v>2679309.961386275</v>
      </c>
      <c r="I148" s="7">
        <f>+'Sup. DEVOAS'!I690</f>
        <v>2680240.9220761554</v>
      </c>
      <c r="J148" s="7">
        <f>+'Sup. DEVOAS'!J690</f>
        <v>2681176.2815584149</v>
      </c>
      <c r="K148" s="7">
        <f>+'Sup. DEVOAS'!K690</f>
        <v>2699922.2006092798</v>
      </c>
      <c r="L148" s="7">
        <f>+'Sup. DEVOAS'!L690</f>
        <v>2700866.4201172423</v>
      </c>
      <c r="M148" s="7">
        <f>+'Sup. DEVOAS'!M690</f>
        <v>2721259.5010620113</v>
      </c>
      <c r="N148" s="7">
        <f t="shared" si="44"/>
        <v>31836726.482394829</v>
      </c>
    </row>
    <row r="149" spans="1:14" hidden="1" x14ac:dyDescent="0.35">
      <c r="A149" s="2" t="s">
        <v>147</v>
      </c>
      <c r="B149" s="7">
        <f>+'Sup. DEVOAS'!B696</f>
        <v>0</v>
      </c>
      <c r="C149" s="7">
        <f>+'Sup. DEVOAS'!C696</f>
        <v>0</v>
      </c>
      <c r="D149" s="7">
        <f>+'Sup. DEVOAS'!D696</f>
        <v>0</v>
      </c>
      <c r="E149" s="7">
        <f>+'Sup. DEVOAS'!E696</f>
        <v>0</v>
      </c>
      <c r="F149" s="7">
        <f>+'Sup. DEVOAS'!F696</f>
        <v>0</v>
      </c>
      <c r="G149" s="7">
        <f>+'Sup. DEVOAS'!G696</f>
        <v>0</v>
      </c>
      <c r="H149" s="7">
        <f>+'Sup. DEVOAS'!H696</f>
        <v>0</v>
      </c>
      <c r="I149" s="7">
        <f>+'Sup. DEVOAS'!I696</f>
        <v>0</v>
      </c>
      <c r="J149" s="7">
        <f>+'Sup. DEVOAS'!J696</f>
        <v>0</v>
      </c>
      <c r="K149" s="7">
        <f>+'Sup. DEVOAS'!K696</f>
        <v>0</v>
      </c>
      <c r="L149" s="7">
        <f>+'Sup. DEVOAS'!L696</f>
        <v>0</v>
      </c>
      <c r="M149" s="7">
        <f>+'Sup. DEVOAS'!M696</f>
        <v>0</v>
      </c>
      <c r="N149" s="7">
        <f t="shared" si="44"/>
        <v>0</v>
      </c>
    </row>
    <row r="150" spans="1:14" hidden="1" x14ac:dyDescent="0.35">
      <c r="A150" s="2" t="s">
        <v>148</v>
      </c>
      <c r="B150" s="7">
        <f>+'Sup. DEVOAS'!B702</f>
        <v>0</v>
      </c>
      <c r="C150" s="7">
        <f>+'Sup. DEVOAS'!C702</f>
        <v>0</v>
      </c>
      <c r="D150" s="7">
        <f>+'Sup. DEVOAS'!D702</f>
        <v>0</v>
      </c>
      <c r="E150" s="7">
        <f>+'Sup. DEVOAS'!E702</f>
        <v>0</v>
      </c>
      <c r="F150" s="7">
        <f>+'Sup. DEVOAS'!F702</f>
        <v>0</v>
      </c>
      <c r="G150" s="7">
        <f>+'Sup. DEVOAS'!G702</f>
        <v>0</v>
      </c>
      <c r="H150" s="7">
        <f>+'Sup. DEVOAS'!H702</f>
        <v>0</v>
      </c>
      <c r="I150" s="7">
        <f>+'Sup. DEVOAS'!I702</f>
        <v>0</v>
      </c>
      <c r="J150" s="7">
        <f>+'Sup. DEVOAS'!J702</f>
        <v>0</v>
      </c>
      <c r="K150" s="7">
        <f>+'Sup. DEVOAS'!K702</f>
        <v>0</v>
      </c>
      <c r="L150" s="7">
        <f>+'Sup. DEVOAS'!L702</f>
        <v>0</v>
      </c>
      <c r="M150" s="7">
        <f>+'Sup. DEVOAS'!M702</f>
        <v>0</v>
      </c>
      <c r="N150" s="7">
        <f t="shared" si="44"/>
        <v>0</v>
      </c>
    </row>
    <row r="151" spans="1:14" x14ac:dyDescent="0.35">
      <c r="A151" s="2" t="s">
        <v>149</v>
      </c>
      <c r="B151" s="7">
        <f>+'Sup. DEVOAS'!B708</f>
        <v>15300</v>
      </c>
      <c r="C151" s="7">
        <f>+'Sup. DEVOAS'!C708</f>
        <v>15300</v>
      </c>
      <c r="D151" s="7">
        <f>+'Sup. DEVOAS'!D708</f>
        <v>15300</v>
      </c>
      <c r="E151" s="7">
        <f>+'Sup. DEVOAS'!E708</f>
        <v>15300</v>
      </c>
      <c r="F151" s="7">
        <f>+'Sup. DEVOAS'!F708</f>
        <v>15300</v>
      </c>
      <c r="G151" s="7">
        <f>+'Sup. DEVOAS'!G708</f>
        <v>15300</v>
      </c>
      <c r="H151" s="7">
        <f>+'Sup. DEVOAS'!H708</f>
        <v>15300</v>
      </c>
      <c r="I151" s="7">
        <f>+'Sup. DEVOAS'!I708</f>
        <v>15300</v>
      </c>
      <c r="J151" s="7">
        <f>+'Sup. DEVOAS'!J708</f>
        <v>15300</v>
      </c>
      <c r="K151" s="7">
        <f>+'Sup. DEVOAS'!K708</f>
        <v>15300</v>
      </c>
      <c r="L151" s="7">
        <f>+'Sup. DEVOAS'!L708</f>
        <v>15300</v>
      </c>
      <c r="M151" s="7">
        <f>+'Sup. DEVOAS'!M708</f>
        <v>15300</v>
      </c>
      <c r="N151" s="7">
        <f t="shared" si="44"/>
        <v>183600</v>
      </c>
    </row>
    <row r="152" spans="1:14" hidden="1" x14ac:dyDescent="0.35">
      <c r="A152" s="2" t="s">
        <v>150</v>
      </c>
      <c r="B152" s="7">
        <f>+'Sup. DEVOAS'!B714</f>
        <v>0</v>
      </c>
      <c r="C152" s="7">
        <f>+'Sup. DEVOAS'!C714</f>
        <v>0</v>
      </c>
      <c r="D152" s="7">
        <f>+'Sup. DEVOAS'!D714</f>
        <v>0</v>
      </c>
      <c r="E152" s="7">
        <f>+'Sup. DEVOAS'!E714</f>
        <v>0</v>
      </c>
      <c r="F152" s="7">
        <f>+'Sup. DEVOAS'!F714</f>
        <v>0</v>
      </c>
      <c r="G152" s="7">
        <f>+'Sup. DEVOAS'!G714</f>
        <v>0</v>
      </c>
      <c r="H152" s="7">
        <f>+'Sup. DEVOAS'!H714</f>
        <v>0</v>
      </c>
      <c r="I152" s="7">
        <f>+'Sup. DEVOAS'!I714</f>
        <v>0</v>
      </c>
      <c r="J152" s="7">
        <f>+'Sup. DEVOAS'!J714</f>
        <v>0</v>
      </c>
      <c r="K152" s="7">
        <f>+'Sup. DEVOAS'!K714</f>
        <v>0</v>
      </c>
      <c r="L152" s="7">
        <f>+'Sup. DEVOAS'!L714</f>
        <v>0</v>
      </c>
      <c r="M152" s="7">
        <f>+'Sup. DEVOAS'!M714</f>
        <v>0</v>
      </c>
      <c r="N152" s="7">
        <f t="shared" si="44"/>
        <v>0</v>
      </c>
    </row>
    <row r="153" spans="1:14" hidden="1" x14ac:dyDescent="0.35">
      <c r="A153" s="2" t="s">
        <v>151</v>
      </c>
      <c r="B153" s="7">
        <f>+'Sup. DEVOAS'!B720</f>
        <v>0</v>
      </c>
      <c r="C153" s="7">
        <f>+'Sup. DEVOAS'!C720</f>
        <v>0</v>
      </c>
      <c r="D153" s="7">
        <f>+'Sup. DEVOAS'!D720</f>
        <v>0</v>
      </c>
      <c r="E153" s="7">
        <f>+'Sup. DEVOAS'!E720</f>
        <v>0</v>
      </c>
      <c r="F153" s="7">
        <f>+'Sup. DEVOAS'!F720</f>
        <v>0</v>
      </c>
      <c r="G153" s="7">
        <f>+'Sup. DEVOAS'!G720</f>
        <v>0</v>
      </c>
      <c r="H153" s="7">
        <f>+'Sup. DEVOAS'!H720</f>
        <v>0</v>
      </c>
      <c r="I153" s="7">
        <f>+'Sup. DEVOAS'!I720</f>
        <v>0</v>
      </c>
      <c r="J153" s="7">
        <f>+'Sup. DEVOAS'!J720</f>
        <v>0</v>
      </c>
      <c r="K153" s="7">
        <f>+'Sup. DEVOAS'!K720</f>
        <v>0</v>
      </c>
      <c r="L153" s="7">
        <f>+'Sup. DEVOAS'!L720</f>
        <v>0</v>
      </c>
      <c r="M153" s="7">
        <f>+'Sup. DEVOAS'!M720</f>
        <v>0</v>
      </c>
      <c r="N153" s="7">
        <f t="shared" si="44"/>
        <v>0</v>
      </c>
    </row>
    <row r="154" spans="1:14" hidden="1" x14ac:dyDescent="0.35">
      <c r="A154" s="4" t="s">
        <v>152</v>
      </c>
      <c r="B154" s="8">
        <f>SUM(B155)</f>
        <v>0</v>
      </c>
      <c r="C154" s="8">
        <f t="shared" ref="C154:M154" si="45">SUM(C155)</f>
        <v>0</v>
      </c>
      <c r="D154" s="8">
        <f t="shared" si="45"/>
        <v>0</v>
      </c>
      <c r="E154" s="8">
        <f t="shared" si="45"/>
        <v>0</v>
      </c>
      <c r="F154" s="8">
        <f t="shared" si="45"/>
        <v>0</v>
      </c>
      <c r="G154" s="8">
        <f t="shared" si="45"/>
        <v>0</v>
      </c>
      <c r="H154" s="8">
        <f t="shared" si="45"/>
        <v>0</v>
      </c>
      <c r="I154" s="8">
        <f t="shared" si="45"/>
        <v>0</v>
      </c>
      <c r="J154" s="8">
        <f t="shared" si="45"/>
        <v>0</v>
      </c>
      <c r="K154" s="8">
        <f t="shared" si="45"/>
        <v>0</v>
      </c>
      <c r="L154" s="8">
        <f t="shared" si="45"/>
        <v>0</v>
      </c>
      <c r="M154" s="8">
        <f t="shared" si="45"/>
        <v>0</v>
      </c>
      <c r="N154" s="8">
        <f>SUM(B154:M154)</f>
        <v>0</v>
      </c>
    </row>
    <row r="155" spans="1:14" hidden="1" x14ac:dyDescent="0.35">
      <c r="A155" s="5" t="s">
        <v>153</v>
      </c>
      <c r="B155" s="7">
        <f>+'Sup. DEVOAS'!B726</f>
        <v>0</v>
      </c>
      <c r="C155" s="7">
        <f>+'Sup. DEVOAS'!C726</f>
        <v>0</v>
      </c>
      <c r="D155" s="7">
        <f>+'Sup. DEVOAS'!D726</f>
        <v>0</v>
      </c>
      <c r="E155" s="7">
        <f>+'Sup. DEVOAS'!E726</f>
        <v>0</v>
      </c>
      <c r="F155" s="7">
        <f>+'Sup. DEVOAS'!F726</f>
        <v>0</v>
      </c>
      <c r="G155" s="7">
        <f>+'Sup. DEVOAS'!G726</f>
        <v>0</v>
      </c>
      <c r="H155" s="7">
        <f>+'Sup. DEVOAS'!H726</f>
        <v>0</v>
      </c>
      <c r="I155" s="7">
        <f>+'Sup. DEVOAS'!I726</f>
        <v>0</v>
      </c>
      <c r="J155" s="7">
        <f>+'Sup. DEVOAS'!J726</f>
        <v>0</v>
      </c>
      <c r="K155" s="7">
        <f>+'Sup. DEVOAS'!K726</f>
        <v>0</v>
      </c>
      <c r="L155" s="7">
        <f>+'Sup. DEVOAS'!L726</f>
        <v>0</v>
      </c>
      <c r="M155" s="7">
        <f>+'Sup. DEVOAS'!M726</f>
        <v>0</v>
      </c>
      <c r="N155" s="7">
        <f>SUM(B155:M155)</f>
        <v>0</v>
      </c>
    </row>
    <row r="156" spans="1:14" hidden="1" x14ac:dyDescent="0.35">
      <c r="A156" s="4" t="s">
        <v>154</v>
      </c>
      <c r="B156" s="8">
        <f>SUM(B157:B171)</f>
        <v>0</v>
      </c>
      <c r="C156" s="8">
        <f t="shared" ref="C156:M156" si="46">SUM(C157:C171)</f>
        <v>0</v>
      </c>
      <c r="D156" s="8">
        <f t="shared" si="46"/>
        <v>0</v>
      </c>
      <c r="E156" s="8">
        <f t="shared" si="46"/>
        <v>0</v>
      </c>
      <c r="F156" s="8">
        <f t="shared" si="46"/>
        <v>0</v>
      </c>
      <c r="G156" s="8">
        <f t="shared" si="46"/>
        <v>0</v>
      </c>
      <c r="H156" s="8">
        <f t="shared" si="46"/>
        <v>0</v>
      </c>
      <c r="I156" s="8">
        <f t="shared" si="46"/>
        <v>0</v>
      </c>
      <c r="J156" s="8">
        <f t="shared" si="46"/>
        <v>0</v>
      </c>
      <c r="K156" s="8">
        <f t="shared" si="46"/>
        <v>0</v>
      </c>
      <c r="L156" s="8">
        <f t="shared" si="46"/>
        <v>0</v>
      </c>
      <c r="M156" s="8">
        <f t="shared" si="46"/>
        <v>0</v>
      </c>
      <c r="N156" s="8">
        <f>SUM(B156:M156)</f>
        <v>0</v>
      </c>
    </row>
    <row r="157" spans="1:14" hidden="1" x14ac:dyDescent="0.35">
      <c r="A157" s="5" t="s">
        <v>155</v>
      </c>
      <c r="B157" s="7">
        <f>+'Sup. DEVOAS'!B732</f>
        <v>0</v>
      </c>
      <c r="C157" s="7">
        <f>+'Sup. DEVOAS'!C732</f>
        <v>0</v>
      </c>
      <c r="D157" s="7">
        <f>+'Sup. DEVOAS'!D732</f>
        <v>0</v>
      </c>
      <c r="E157" s="7">
        <f>+'Sup. DEVOAS'!E732</f>
        <v>0</v>
      </c>
      <c r="F157" s="7">
        <f>+'Sup. DEVOAS'!F732</f>
        <v>0</v>
      </c>
      <c r="G157" s="7">
        <f>+'Sup. DEVOAS'!G732</f>
        <v>0</v>
      </c>
      <c r="H157" s="7">
        <f>+'Sup. DEVOAS'!H732</f>
        <v>0</v>
      </c>
      <c r="I157" s="7">
        <f>+'Sup. DEVOAS'!I732</f>
        <v>0</v>
      </c>
      <c r="J157" s="7">
        <f>+'Sup. DEVOAS'!J732</f>
        <v>0</v>
      </c>
      <c r="K157" s="7">
        <f>+'Sup. DEVOAS'!K732</f>
        <v>0</v>
      </c>
      <c r="L157" s="7">
        <f>+'Sup. DEVOAS'!L732</f>
        <v>0</v>
      </c>
      <c r="M157" s="7">
        <f>+'Sup. DEVOAS'!M732</f>
        <v>0</v>
      </c>
      <c r="N157" s="7">
        <f t="shared" ref="N157:N171" si="47">SUM(B157:M157)</f>
        <v>0</v>
      </c>
    </row>
    <row r="158" spans="1:14" hidden="1" x14ac:dyDescent="0.35">
      <c r="A158" s="5" t="s">
        <v>156</v>
      </c>
      <c r="B158" s="7">
        <f>+'Sup. DEVOAS'!B738</f>
        <v>0</v>
      </c>
      <c r="C158" s="7">
        <f>+'Sup. DEVOAS'!C738</f>
        <v>0</v>
      </c>
      <c r="D158" s="7">
        <f>+'Sup. DEVOAS'!D738</f>
        <v>0</v>
      </c>
      <c r="E158" s="7">
        <f>+'Sup. DEVOAS'!E738</f>
        <v>0</v>
      </c>
      <c r="F158" s="7">
        <f>+'Sup. DEVOAS'!F738</f>
        <v>0</v>
      </c>
      <c r="G158" s="7">
        <f>+'Sup. DEVOAS'!G738</f>
        <v>0</v>
      </c>
      <c r="H158" s="7">
        <f>+'Sup. DEVOAS'!H738</f>
        <v>0</v>
      </c>
      <c r="I158" s="7">
        <f>+'Sup. DEVOAS'!I738</f>
        <v>0</v>
      </c>
      <c r="J158" s="7">
        <f>+'Sup. DEVOAS'!J738</f>
        <v>0</v>
      </c>
      <c r="K158" s="7">
        <f>+'Sup. DEVOAS'!K738</f>
        <v>0</v>
      </c>
      <c r="L158" s="7">
        <f>+'Sup. DEVOAS'!L738</f>
        <v>0</v>
      </c>
      <c r="M158" s="7">
        <f>+'Sup. DEVOAS'!M738</f>
        <v>0</v>
      </c>
      <c r="N158" s="7">
        <f t="shared" si="47"/>
        <v>0</v>
      </c>
    </row>
    <row r="159" spans="1:14" hidden="1" x14ac:dyDescent="0.35">
      <c r="A159" s="5" t="s">
        <v>157</v>
      </c>
      <c r="B159" s="7">
        <f>+'Sup. DEVOAS'!B753</f>
        <v>0</v>
      </c>
      <c r="C159" s="7">
        <f>+'Sup. DEVOAS'!C753</f>
        <v>0</v>
      </c>
      <c r="D159" s="7">
        <f>+'Sup. DEVOAS'!D753</f>
        <v>0</v>
      </c>
      <c r="E159" s="7">
        <f>+'Sup. DEVOAS'!E753</f>
        <v>0</v>
      </c>
      <c r="F159" s="7">
        <f>+'Sup. DEVOAS'!F753</f>
        <v>0</v>
      </c>
      <c r="G159" s="7">
        <f>+'Sup. DEVOAS'!G753</f>
        <v>0</v>
      </c>
      <c r="H159" s="7">
        <f>+'Sup. DEVOAS'!H753</f>
        <v>0</v>
      </c>
      <c r="I159" s="7">
        <f>+'Sup. DEVOAS'!I753</f>
        <v>0</v>
      </c>
      <c r="J159" s="7">
        <f>+'Sup. DEVOAS'!J753</f>
        <v>0</v>
      </c>
      <c r="K159" s="7">
        <f>+'Sup. DEVOAS'!K753</f>
        <v>0</v>
      </c>
      <c r="L159" s="7">
        <f>+'Sup. DEVOAS'!L753</f>
        <v>0</v>
      </c>
      <c r="M159" s="7">
        <f>+'Sup. DEVOAS'!M753</f>
        <v>0</v>
      </c>
      <c r="N159" s="7">
        <f t="shared" si="47"/>
        <v>0</v>
      </c>
    </row>
    <row r="160" spans="1:14" hidden="1" x14ac:dyDescent="0.35">
      <c r="A160" s="5" t="s">
        <v>158</v>
      </c>
      <c r="B160" s="7">
        <f>+'Sup. DEVOAS'!B764</f>
        <v>0</v>
      </c>
      <c r="C160" s="7">
        <f>+'Sup. DEVOAS'!C764</f>
        <v>0</v>
      </c>
      <c r="D160" s="7">
        <f>+'Sup. DEVOAS'!D764</f>
        <v>0</v>
      </c>
      <c r="E160" s="7">
        <f>+'Sup. DEVOAS'!E764</f>
        <v>0</v>
      </c>
      <c r="F160" s="7">
        <f>+'Sup. DEVOAS'!F764</f>
        <v>0</v>
      </c>
      <c r="G160" s="7">
        <f>+'Sup. DEVOAS'!G764</f>
        <v>0</v>
      </c>
      <c r="H160" s="7">
        <f>+'Sup. DEVOAS'!H764</f>
        <v>0</v>
      </c>
      <c r="I160" s="7">
        <f>+'Sup. DEVOAS'!I764</f>
        <v>0</v>
      </c>
      <c r="J160" s="7">
        <f>+'Sup. DEVOAS'!J764</f>
        <v>0</v>
      </c>
      <c r="K160" s="7">
        <f>+'Sup. DEVOAS'!K764</f>
        <v>0</v>
      </c>
      <c r="L160" s="7">
        <f>+'Sup. DEVOAS'!L764</f>
        <v>0</v>
      </c>
      <c r="M160" s="7">
        <f>+'Sup. DEVOAS'!M764</f>
        <v>0</v>
      </c>
      <c r="N160" s="7">
        <f t="shared" si="47"/>
        <v>0</v>
      </c>
    </row>
    <row r="161" spans="1:14" hidden="1" x14ac:dyDescent="0.35">
      <c r="A161" s="5" t="s">
        <v>159</v>
      </c>
      <c r="B161" s="7">
        <f>+'Sup. DEVOAS'!B771</f>
        <v>0</v>
      </c>
      <c r="C161" s="7">
        <f>+'Sup. DEVOAS'!C771</f>
        <v>0</v>
      </c>
      <c r="D161" s="7">
        <f>+'Sup. DEVOAS'!D771</f>
        <v>0</v>
      </c>
      <c r="E161" s="7">
        <f>+'Sup. DEVOAS'!E771</f>
        <v>0</v>
      </c>
      <c r="F161" s="7">
        <f>+'Sup. DEVOAS'!F771</f>
        <v>0</v>
      </c>
      <c r="G161" s="7">
        <f>+'Sup. DEVOAS'!G771</f>
        <v>0</v>
      </c>
      <c r="H161" s="7">
        <f>+'Sup. DEVOAS'!H771</f>
        <v>0</v>
      </c>
      <c r="I161" s="7">
        <f>+'Sup. DEVOAS'!I771</f>
        <v>0</v>
      </c>
      <c r="J161" s="7">
        <f>+'Sup. DEVOAS'!J771</f>
        <v>0</v>
      </c>
      <c r="K161" s="7">
        <f>+'Sup. DEVOAS'!K771</f>
        <v>0</v>
      </c>
      <c r="L161" s="7">
        <f>+'Sup. DEVOAS'!L771</f>
        <v>0</v>
      </c>
      <c r="M161" s="7">
        <f>+'Sup. DEVOAS'!M771</f>
        <v>0</v>
      </c>
      <c r="N161" s="7">
        <f t="shared" si="47"/>
        <v>0</v>
      </c>
    </row>
    <row r="162" spans="1:14" hidden="1" x14ac:dyDescent="0.35">
      <c r="A162" s="5" t="s">
        <v>160</v>
      </c>
      <c r="B162" s="7">
        <f>+'Sup. DEVOAS'!B777</f>
        <v>0</v>
      </c>
      <c r="C162" s="7">
        <f>+'Sup. DEVOAS'!C777</f>
        <v>0</v>
      </c>
      <c r="D162" s="7">
        <f>+'Sup. DEVOAS'!D777</f>
        <v>0</v>
      </c>
      <c r="E162" s="7">
        <f>+'Sup. DEVOAS'!E777</f>
        <v>0</v>
      </c>
      <c r="F162" s="7">
        <f>+'Sup. DEVOAS'!F777</f>
        <v>0</v>
      </c>
      <c r="G162" s="7">
        <f>+'Sup. DEVOAS'!G777</f>
        <v>0</v>
      </c>
      <c r="H162" s="7">
        <f>+'Sup. DEVOAS'!H777</f>
        <v>0</v>
      </c>
      <c r="I162" s="7">
        <f>+'Sup. DEVOAS'!I777</f>
        <v>0</v>
      </c>
      <c r="J162" s="7">
        <f>+'Sup. DEVOAS'!J777</f>
        <v>0</v>
      </c>
      <c r="K162" s="7">
        <f>+'Sup. DEVOAS'!K777</f>
        <v>0</v>
      </c>
      <c r="L162" s="7">
        <f>+'Sup. DEVOAS'!L777</f>
        <v>0</v>
      </c>
      <c r="M162" s="7">
        <f>+'Sup. DEVOAS'!M777</f>
        <v>0</v>
      </c>
      <c r="N162" s="7">
        <f t="shared" si="47"/>
        <v>0</v>
      </c>
    </row>
    <row r="163" spans="1:14" hidden="1" x14ac:dyDescent="0.35">
      <c r="A163" s="5" t="s">
        <v>161</v>
      </c>
      <c r="B163" s="7">
        <f>+'Sup. DEVOAS'!B783</f>
        <v>0</v>
      </c>
      <c r="C163" s="7">
        <f>+'Sup. DEVOAS'!C783</f>
        <v>0</v>
      </c>
      <c r="D163" s="7">
        <f>+'Sup. DEVOAS'!D783</f>
        <v>0</v>
      </c>
      <c r="E163" s="7">
        <f>+'Sup. DEVOAS'!E783</f>
        <v>0</v>
      </c>
      <c r="F163" s="7">
        <f>+'Sup. DEVOAS'!F783</f>
        <v>0</v>
      </c>
      <c r="G163" s="7">
        <f>+'Sup. DEVOAS'!G783</f>
        <v>0</v>
      </c>
      <c r="H163" s="7">
        <f>+'Sup. DEVOAS'!H783</f>
        <v>0</v>
      </c>
      <c r="I163" s="7">
        <f>+'Sup. DEVOAS'!I783</f>
        <v>0</v>
      </c>
      <c r="J163" s="7">
        <f>+'Sup. DEVOAS'!J783</f>
        <v>0</v>
      </c>
      <c r="K163" s="7">
        <f>+'Sup. DEVOAS'!K783</f>
        <v>0</v>
      </c>
      <c r="L163" s="7">
        <f>+'Sup. DEVOAS'!L783</f>
        <v>0</v>
      </c>
      <c r="M163" s="7">
        <f>+'Sup. DEVOAS'!M783</f>
        <v>0</v>
      </c>
      <c r="N163" s="7">
        <f t="shared" si="47"/>
        <v>0</v>
      </c>
    </row>
    <row r="164" spans="1:14" hidden="1" x14ac:dyDescent="0.35">
      <c r="A164" s="5" t="s">
        <v>162</v>
      </c>
      <c r="B164" s="7">
        <f>+'Sup. DEVOAS'!B789</f>
        <v>0</v>
      </c>
      <c r="C164" s="7">
        <f>+'Sup. DEVOAS'!C789</f>
        <v>0</v>
      </c>
      <c r="D164" s="7">
        <f>+'Sup. DEVOAS'!D789</f>
        <v>0</v>
      </c>
      <c r="E164" s="7">
        <f>+'Sup. DEVOAS'!E789</f>
        <v>0</v>
      </c>
      <c r="F164" s="7">
        <f>+'Sup. DEVOAS'!F789</f>
        <v>0</v>
      </c>
      <c r="G164" s="7">
        <f>+'Sup. DEVOAS'!G789</f>
        <v>0</v>
      </c>
      <c r="H164" s="7">
        <f>+'Sup. DEVOAS'!H789</f>
        <v>0</v>
      </c>
      <c r="I164" s="7">
        <f>+'Sup. DEVOAS'!I789</f>
        <v>0</v>
      </c>
      <c r="J164" s="7">
        <f>+'Sup. DEVOAS'!J789</f>
        <v>0</v>
      </c>
      <c r="K164" s="7">
        <f>+'Sup. DEVOAS'!K789</f>
        <v>0</v>
      </c>
      <c r="L164" s="7">
        <f>+'Sup. DEVOAS'!L789</f>
        <v>0</v>
      </c>
      <c r="M164" s="7">
        <f>+'Sup. DEVOAS'!M789</f>
        <v>0</v>
      </c>
      <c r="N164" s="7">
        <f t="shared" si="47"/>
        <v>0</v>
      </c>
    </row>
    <row r="165" spans="1:14" hidden="1" x14ac:dyDescent="0.35">
      <c r="A165" s="5" t="s">
        <v>163</v>
      </c>
      <c r="B165" s="7">
        <v>0</v>
      </c>
      <c r="C165" s="7">
        <v>0</v>
      </c>
      <c r="D165" s="7">
        <v>0</v>
      </c>
      <c r="E165" s="7">
        <v>0</v>
      </c>
      <c r="F165" s="7">
        <v>0</v>
      </c>
      <c r="G165" s="7">
        <v>0</v>
      </c>
      <c r="H165" s="7">
        <v>0</v>
      </c>
      <c r="I165" s="7">
        <v>0</v>
      </c>
      <c r="J165" s="7">
        <v>0</v>
      </c>
      <c r="K165" s="7">
        <v>0</v>
      </c>
      <c r="L165" s="7">
        <v>0</v>
      </c>
      <c r="M165" s="7">
        <v>0</v>
      </c>
      <c r="N165" s="7">
        <v>0</v>
      </c>
    </row>
    <row r="166" spans="1:14" hidden="1" x14ac:dyDescent="0.35">
      <c r="A166" s="5" t="s">
        <v>164</v>
      </c>
      <c r="B166" s="7">
        <f>+'Sup. DEVOAS'!B801</f>
        <v>0</v>
      </c>
      <c r="C166" s="7">
        <f>+'Sup. DEVOAS'!C801</f>
        <v>0</v>
      </c>
      <c r="D166" s="7">
        <f>+'Sup. DEVOAS'!D801</f>
        <v>0</v>
      </c>
      <c r="E166" s="7">
        <f>+'Sup. DEVOAS'!E801</f>
        <v>0</v>
      </c>
      <c r="F166" s="7">
        <f>+'Sup. DEVOAS'!F801</f>
        <v>0</v>
      </c>
      <c r="G166" s="7">
        <f>+'Sup. DEVOAS'!G801</f>
        <v>0</v>
      </c>
      <c r="H166" s="7">
        <f>+'Sup. DEVOAS'!H801</f>
        <v>0</v>
      </c>
      <c r="I166" s="7">
        <f>+'Sup. DEVOAS'!I801</f>
        <v>0</v>
      </c>
      <c r="J166" s="7">
        <f>+'Sup. DEVOAS'!J801</f>
        <v>0</v>
      </c>
      <c r="K166" s="7">
        <f>+'Sup. DEVOAS'!K801</f>
        <v>0</v>
      </c>
      <c r="L166" s="7">
        <f>+'Sup. DEVOAS'!L801</f>
        <v>0</v>
      </c>
      <c r="M166" s="7">
        <f>+'Sup. DEVOAS'!M801</f>
        <v>0</v>
      </c>
      <c r="N166" s="7">
        <f t="shared" si="47"/>
        <v>0</v>
      </c>
    </row>
    <row r="167" spans="1:14" hidden="1" x14ac:dyDescent="0.35">
      <c r="A167" s="5" t="s">
        <v>165</v>
      </c>
      <c r="B167" s="7">
        <f>+'Sup. DEVOAS'!B807</f>
        <v>0</v>
      </c>
      <c r="C167" s="7">
        <f>+'Sup. DEVOAS'!C807</f>
        <v>0</v>
      </c>
      <c r="D167" s="7">
        <f>+'Sup. DEVOAS'!D807</f>
        <v>0</v>
      </c>
      <c r="E167" s="7">
        <f>+'Sup. DEVOAS'!E807</f>
        <v>0</v>
      </c>
      <c r="F167" s="7">
        <f>+'Sup. DEVOAS'!F807</f>
        <v>0</v>
      </c>
      <c r="G167" s="7">
        <f>+'Sup. DEVOAS'!G807</f>
        <v>0</v>
      </c>
      <c r="H167" s="7">
        <f>+'Sup. DEVOAS'!H807</f>
        <v>0</v>
      </c>
      <c r="I167" s="7">
        <f>+'Sup. DEVOAS'!I807</f>
        <v>0</v>
      </c>
      <c r="J167" s="7">
        <f>+'Sup. DEVOAS'!J807</f>
        <v>0</v>
      </c>
      <c r="K167" s="7">
        <f>+'Sup. DEVOAS'!K807</f>
        <v>0</v>
      </c>
      <c r="L167" s="7">
        <f>+'Sup. DEVOAS'!L807</f>
        <v>0</v>
      </c>
      <c r="M167" s="7">
        <f>+'Sup. DEVOAS'!M807</f>
        <v>0</v>
      </c>
      <c r="N167" s="7">
        <f t="shared" si="47"/>
        <v>0</v>
      </c>
    </row>
    <row r="168" spans="1:14" hidden="1" x14ac:dyDescent="0.35">
      <c r="A168" s="5" t="s">
        <v>166</v>
      </c>
      <c r="B168" s="7">
        <f>+'Sup. DEVOAS'!B813</f>
        <v>0</v>
      </c>
      <c r="C168" s="7">
        <f>+'Sup. DEVOAS'!C813</f>
        <v>0</v>
      </c>
      <c r="D168" s="7">
        <f>+'Sup. DEVOAS'!D813</f>
        <v>0</v>
      </c>
      <c r="E168" s="7">
        <f>+'Sup. DEVOAS'!E813</f>
        <v>0</v>
      </c>
      <c r="F168" s="7">
        <f>+'Sup. DEVOAS'!F813</f>
        <v>0</v>
      </c>
      <c r="G168" s="7">
        <f>+'Sup. DEVOAS'!G813</f>
        <v>0</v>
      </c>
      <c r="H168" s="7">
        <f>+'Sup. DEVOAS'!H813</f>
        <v>0</v>
      </c>
      <c r="I168" s="7">
        <f>+'Sup. DEVOAS'!I813</f>
        <v>0</v>
      </c>
      <c r="J168" s="7">
        <f>+'Sup. DEVOAS'!J813</f>
        <v>0</v>
      </c>
      <c r="K168" s="7">
        <f>+'Sup. DEVOAS'!K813</f>
        <v>0</v>
      </c>
      <c r="L168" s="7">
        <f>+'Sup. DEVOAS'!L813</f>
        <v>0</v>
      </c>
      <c r="M168" s="7">
        <f>+'Sup. DEVOAS'!M813</f>
        <v>0</v>
      </c>
      <c r="N168" s="7">
        <f t="shared" si="47"/>
        <v>0</v>
      </c>
    </row>
    <row r="169" spans="1:14" hidden="1" x14ac:dyDescent="0.35">
      <c r="A169" s="5" t="s">
        <v>167</v>
      </c>
      <c r="B169" s="7">
        <f>+'Sup. DEVOAS'!B819</f>
        <v>0</v>
      </c>
      <c r="C169" s="7">
        <f>+'Sup. DEVOAS'!C819</f>
        <v>0</v>
      </c>
      <c r="D169" s="7">
        <f>+'Sup. DEVOAS'!D819</f>
        <v>0</v>
      </c>
      <c r="E169" s="7">
        <f>+'Sup. DEVOAS'!E819</f>
        <v>0</v>
      </c>
      <c r="F169" s="7">
        <f>+'Sup. DEVOAS'!F819</f>
        <v>0</v>
      </c>
      <c r="G169" s="7">
        <f>+'Sup. DEVOAS'!G819</f>
        <v>0</v>
      </c>
      <c r="H169" s="7">
        <f>+'Sup. DEVOAS'!H819</f>
        <v>0</v>
      </c>
      <c r="I169" s="7">
        <f>+'Sup. DEVOAS'!I819</f>
        <v>0</v>
      </c>
      <c r="J169" s="7">
        <f>+'Sup. DEVOAS'!J819</f>
        <v>0</v>
      </c>
      <c r="K169" s="7">
        <f>+'Sup. DEVOAS'!K819</f>
        <v>0</v>
      </c>
      <c r="L169" s="7">
        <f>+'Sup. DEVOAS'!L819</f>
        <v>0</v>
      </c>
      <c r="M169" s="7">
        <f>+'Sup. DEVOAS'!M819</f>
        <v>0</v>
      </c>
      <c r="N169" s="7">
        <f t="shared" si="47"/>
        <v>0</v>
      </c>
    </row>
    <row r="170" spans="1:14" hidden="1" x14ac:dyDescent="0.35">
      <c r="A170" s="5" t="s">
        <v>168</v>
      </c>
      <c r="B170" s="7">
        <f>+'Sup. DEVOAS'!B825</f>
        <v>0</v>
      </c>
      <c r="C170" s="7">
        <f>+'Sup. DEVOAS'!C825</f>
        <v>0</v>
      </c>
      <c r="D170" s="7">
        <f>+'Sup. DEVOAS'!D825</f>
        <v>0</v>
      </c>
      <c r="E170" s="7">
        <f>+'Sup. DEVOAS'!E825</f>
        <v>0</v>
      </c>
      <c r="F170" s="7">
        <f>+'Sup. DEVOAS'!F825</f>
        <v>0</v>
      </c>
      <c r="G170" s="7">
        <f>+'Sup. DEVOAS'!G825</f>
        <v>0</v>
      </c>
      <c r="H170" s="7">
        <f>+'Sup. DEVOAS'!H825</f>
        <v>0</v>
      </c>
      <c r="I170" s="7">
        <f>+'Sup. DEVOAS'!I825</f>
        <v>0</v>
      </c>
      <c r="J170" s="7">
        <f>+'Sup. DEVOAS'!J825</f>
        <v>0</v>
      </c>
      <c r="K170" s="7">
        <f>+'Sup. DEVOAS'!K825</f>
        <v>0</v>
      </c>
      <c r="L170" s="7">
        <f>+'Sup. DEVOAS'!L825</f>
        <v>0</v>
      </c>
      <c r="M170" s="7">
        <f>+'Sup. DEVOAS'!M825</f>
        <v>0</v>
      </c>
      <c r="N170" s="7">
        <f t="shared" si="47"/>
        <v>0</v>
      </c>
    </row>
    <row r="171" spans="1:14" hidden="1" x14ac:dyDescent="0.35">
      <c r="A171" s="5" t="s">
        <v>169</v>
      </c>
      <c r="B171" s="7">
        <f>+'Sup. DEVOAS'!B829</f>
        <v>0</v>
      </c>
      <c r="C171" s="7">
        <f>+'Sup. DEVOAS'!C829</f>
        <v>0</v>
      </c>
      <c r="D171" s="7">
        <f>+'Sup. DEVOAS'!D829</f>
        <v>0</v>
      </c>
      <c r="E171" s="7">
        <f>+'Sup. DEVOAS'!E829</f>
        <v>0</v>
      </c>
      <c r="F171" s="7">
        <f>+'Sup. DEVOAS'!F829</f>
        <v>0</v>
      </c>
      <c r="G171" s="7">
        <f>+'Sup. DEVOAS'!G829</f>
        <v>0</v>
      </c>
      <c r="H171" s="7">
        <f>+'Sup. DEVOAS'!H829</f>
        <v>0</v>
      </c>
      <c r="I171" s="7">
        <f>+'Sup. DEVOAS'!I829</f>
        <v>0</v>
      </c>
      <c r="J171" s="7">
        <f>+'Sup. DEVOAS'!J829</f>
        <v>0</v>
      </c>
      <c r="K171" s="7">
        <f>+'Sup. DEVOAS'!K829</f>
        <v>0</v>
      </c>
      <c r="L171" s="7">
        <f>+'Sup. DEVOAS'!L829</f>
        <v>0</v>
      </c>
      <c r="M171" s="7">
        <f>+'Sup. DEVOAS'!M829</f>
        <v>0</v>
      </c>
      <c r="N171" s="7">
        <f t="shared" si="47"/>
        <v>0</v>
      </c>
    </row>
    <row r="172" spans="1:14" hidden="1" x14ac:dyDescent="0.35">
      <c r="A172" s="4" t="s">
        <v>170</v>
      </c>
      <c r="B172" s="8">
        <f>SUM(B173:B175)</f>
        <v>0</v>
      </c>
      <c r="C172" s="8">
        <f t="shared" ref="C172:M172" si="48">SUM(C173:C175)</f>
        <v>0</v>
      </c>
      <c r="D172" s="8">
        <f t="shared" si="48"/>
        <v>0</v>
      </c>
      <c r="E172" s="8">
        <f t="shared" si="48"/>
        <v>0</v>
      </c>
      <c r="F172" s="8">
        <f t="shared" si="48"/>
        <v>0</v>
      </c>
      <c r="G172" s="8">
        <f t="shared" si="48"/>
        <v>0</v>
      </c>
      <c r="H172" s="8">
        <f t="shared" si="48"/>
        <v>0</v>
      </c>
      <c r="I172" s="8">
        <f t="shared" si="48"/>
        <v>0</v>
      </c>
      <c r="J172" s="8">
        <f t="shared" si="48"/>
        <v>0</v>
      </c>
      <c r="K172" s="8">
        <f t="shared" si="48"/>
        <v>0</v>
      </c>
      <c r="L172" s="8">
        <f t="shared" si="48"/>
        <v>0</v>
      </c>
      <c r="M172" s="8">
        <f t="shared" si="48"/>
        <v>0</v>
      </c>
      <c r="N172" s="8">
        <f t="shared" ref="N172:N180" si="49">SUM(B172:M172)</f>
        <v>0</v>
      </c>
    </row>
    <row r="173" spans="1:14" hidden="1" x14ac:dyDescent="0.35">
      <c r="A173" s="5" t="s">
        <v>171</v>
      </c>
      <c r="B173" s="7">
        <f>+'Sup. DEVOAS'!B837</f>
        <v>0</v>
      </c>
      <c r="C173" s="7">
        <f>+'Sup. DEVOAS'!C837</f>
        <v>0</v>
      </c>
      <c r="D173" s="7">
        <f>+'Sup. DEVOAS'!D837</f>
        <v>0</v>
      </c>
      <c r="E173" s="7">
        <f>+'Sup. DEVOAS'!E837</f>
        <v>0</v>
      </c>
      <c r="F173" s="7">
        <f>+'Sup. DEVOAS'!F837</f>
        <v>0</v>
      </c>
      <c r="G173" s="7">
        <f>+'Sup. DEVOAS'!G837</f>
        <v>0</v>
      </c>
      <c r="H173" s="7">
        <f>+'Sup. DEVOAS'!H837</f>
        <v>0</v>
      </c>
      <c r="I173" s="7">
        <f>+'Sup. DEVOAS'!I837</f>
        <v>0</v>
      </c>
      <c r="J173" s="7">
        <f>+'Sup. DEVOAS'!J837</f>
        <v>0</v>
      </c>
      <c r="K173" s="7">
        <f>+'Sup. DEVOAS'!K837</f>
        <v>0</v>
      </c>
      <c r="L173" s="7">
        <f>+'Sup. DEVOAS'!L837</f>
        <v>0</v>
      </c>
      <c r="M173" s="7">
        <f>+'Sup. DEVOAS'!M837</f>
        <v>0</v>
      </c>
      <c r="N173" s="7">
        <f t="shared" si="49"/>
        <v>0</v>
      </c>
    </row>
    <row r="174" spans="1:14" hidden="1" x14ac:dyDescent="0.35">
      <c r="A174" s="5" t="s">
        <v>172</v>
      </c>
      <c r="B174" s="7">
        <f>+'Sup. DEVOAS'!B843</f>
        <v>0</v>
      </c>
      <c r="C174" s="7">
        <f>+'Sup. DEVOAS'!C843</f>
        <v>0</v>
      </c>
      <c r="D174" s="7">
        <f>+'Sup. DEVOAS'!D843</f>
        <v>0</v>
      </c>
      <c r="E174" s="7">
        <f>+'Sup. DEVOAS'!E843</f>
        <v>0</v>
      </c>
      <c r="F174" s="7">
        <f>+'Sup. DEVOAS'!F843</f>
        <v>0</v>
      </c>
      <c r="G174" s="7">
        <f>+'Sup. DEVOAS'!G843</f>
        <v>0</v>
      </c>
      <c r="H174" s="7">
        <f>+'Sup. DEVOAS'!H843</f>
        <v>0</v>
      </c>
      <c r="I174" s="7">
        <f>+'Sup. DEVOAS'!I843</f>
        <v>0</v>
      </c>
      <c r="J174" s="7">
        <f>+'Sup. DEVOAS'!J843</f>
        <v>0</v>
      </c>
      <c r="K174" s="7">
        <f>+'Sup. DEVOAS'!K843</f>
        <v>0</v>
      </c>
      <c r="L174" s="7">
        <f>+'Sup. DEVOAS'!L843</f>
        <v>0</v>
      </c>
      <c r="M174" s="7">
        <f>+'Sup. DEVOAS'!M843</f>
        <v>0</v>
      </c>
      <c r="N174" s="7">
        <f t="shared" si="49"/>
        <v>0</v>
      </c>
    </row>
    <row r="175" spans="1:14" hidden="1" x14ac:dyDescent="0.35">
      <c r="A175" s="5" t="s">
        <v>173</v>
      </c>
      <c r="B175" s="7">
        <f>+'Sup. DEVOAS'!B849</f>
        <v>0</v>
      </c>
      <c r="C175" s="7">
        <f>+'Sup. DEVOAS'!C849</f>
        <v>0</v>
      </c>
      <c r="D175" s="7">
        <f>+'Sup. DEVOAS'!D849</f>
        <v>0</v>
      </c>
      <c r="E175" s="7">
        <f>+'Sup. DEVOAS'!E849</f>
        <v>0</v>
      </c>
      <c r="F175" s="7">
        <f>+'Sup. DEVOAS'!F849</f>
        <v>0</v>
      </c>
      <c r="G175" s="7">
        <f>+'Sup. DEVOAS'!G849</f>
        <v>0</v>
      </c>
      <c r="H175" s="7">
        <f>+'Sup. DEVOAS'!H849</f>
        <v>0</v>
      </c>
      <c r="I175" s="7">
        <f>+'Sup. DEVOAS'!I849</f>
        <v>0</v>
      </c>
      <c r="J175" s="7">
        <f>+'Sup. DEVOAS'!J849</f>
        <v>0</v>
      </c>
      <c r="K175" s="7">
        <f>+'Sup. DEVOAS'!K849</f>
        <v>0</v>
      </c>
      <c r="L175" s="7">
        <f>+'Sup. DEVOAS'!L849</f>
        <v>0</v>
      </c>
      <c r="M175" s="7">
        <f>+'Sup. DEVOAS'!M849</f>
        <v>0</v>
      </c>
      <c r="N175" s="7">
        <f t="shared" si="49"/>
        <v>0</v>
      </c>
    </row>
    <row r="176" spans="1:14" x14ac:dyDescent="0.35">
      <c r="A176" s="4" t="s">
        <v>174</v>
      </c>
      <c r="B176" s="8">
        <f>SUM(B177:B179)</f>
        <v>135757.65817799998</v>
      </c>
      <c r="C176" s="8">
        <f t="shared" ref="C176:M176" si="50">SUM(C177:C179)</f>
        <v>135757.65817799998</v>
      </c>
      <c r="D176" s="8">
        <f t="shared" si="50"/>
        <v>135757.65817799998</v>
      </c>
      <c r="E176" s="8">
        <f t="shared" si="50"/>
        <v>135757.65817799998</v>
      </c>
      <c r="F176" s="8">
        <f t="shared" si="50"/>
        <v>135757.65817799998</v>
      </c>
      <c r="G176" s="8">
        <f t="shared" si="50"/>
        <v>135757.65817799998</v>
      </c>
      <c r="H176" s="8">
        <f t="shared" si="50"/>
        <v>135757.65817799998</v>
      </c>
      <c r="I176" s="8">
        <f t="shared" si="50"/>
        <v>135757.65817799998</v>
      </c>
      <c r="J176" s="8">
        <f t="shared" si="50"/>
        <v>135757.65817799998</v>
      </c>
      <c r="K176" s="8">
        <f t="shared" si="50"/>
        <v>139635.38413359999</v>
      </c>
      <c r="L176" s="8">
        <f t="shared" si="50"/>
        <v>139635.38413359999</v>
      </c>
      <c r="M176" s="8">
        <f t="shared" si="50"/>
        <v>139635.38413359999</v>
      </c>
      <c r="N176" s="8">
        <f t="shared" si="49"/>
        <v>1640725.0760027997</v>
      </c>
    </row>
    <row r="177" spans="1:14" x14ac:dyDescent="0.35">
      <c r="A177" s="5" t="s">
        <v>175</v>
      </c>
      <c r="B177" s="7">
        <f>+'Sup. DEVOAS'!B855</f>
        <v>42654.986177999999</v>
      </c>
      <c r="C177" s="7">
        <f>+'Sup. DEVOAS'!C855</f>
        <v>42654.986177999999</v>
      </c>
      <c r="D177" s="7">
        <f>+'Sup. DEVOAS'!D855</f>
        <v>42654.986177999999</v>
      </c>
      <c r="E177" s="7">
        <f>+'Sup. DEVOAS'!E855</f>
        <v>42654.986177999999</v>
      </c>
      <c r="F177" s="7">
        <f>+'Sup. DEVOAS'!F855</f>
        <v>42654.986177999999</v>
      </c>
      <c r="G177" s="7">
        <f>+'Sup. DEVOAS'!G855</f>
        <v>42654.986177999999</v>
      </c>
      <c r="H177" s="7">
        <f>+'Sup. DEVOAS'!H855</f>
        <v>42654.986177999999</v>
      </c>
      <c r="I177" s="7">
        <f>+'Sup. DEVOAS'!I855</f>
        <v>42654.986177999999</v>
      </c>
      <c r="J177" s="7">
        <f>+'Sup. DEVOAS'!J855</f>
        <v>42654.986177999999</v>
      </c>
      <c r="K177" s="7">
        <f>+'Sup. DEVOAS'!K855</f>
        <v>46532.712133599998</v>
      </c>
      <c r="L177" s="7">
        <f>+'Sup. DEVOAS'!L855</f>
        <v>46532.712133599998</v>
      </c>
      <c r="M177" s="7">
        <f>+'Sup. DEVOAS'!M855</f>
        <v>46532.712133599998</v>
      </c>
      <c r="N177" s="7">
        <f t="shared" si="49"/>
        <v>523493.01200280001</v>
      </c>
    </row>
    <row r="178" spans="1:14" hidden="1" x14ac:dyDescent="0.35">
      <c r="A178" s="5" t="s">
        <v>176</v>
      </c>
      <c r="B178" s="7">
        <f>+'Sup. DEVOAS'!B861</f>
        <v>0</v>
      </c>
      <c r="C178" s="7">
        <f>+'Sup. DEVOAS'!C861</f>
        <v>0</v>
      </c>
      <c r="D178" s="7">
        <f>+'Sup. DEVOAS'!D861</f>
        <v>0</v>
      </c>
      <c r="E178" s="7">
        <f>+'Sup. DEVOAS'!E861</f>
        <v>0</v>
      </c>
      <c r="F178" s="7">
        <f>+'Sup. DEVOAS'!F861</f>
        <v>0</v>
      </c>
      <c r="G178" s="7">
        <f>+'Sup. DEVOAS'!G861</f>
        <v>0</v>
      </c>
      <c r="H178" s="7">
        <f>+'Sup. DEVOAS'!H861</f>
        <v>0</v>
      </c>
      <c r="I178" s="7">
        <f>+'Sup. DEVOAS'!I861</f>
        <v>0</v>
      </c>
      <c r="J178" s="7">
        <f>+'Sup. DEVOAS'!J861</f>
        <v>0</v>
      </c>
      <c r="K178" s="7">
        <f>+'Sup. DEVOAS'!K861</f>
        <v>0</v>
      </c>
      <c r="L178" s="7">
        <f>+'Sup. DEVOAS'!L861</f>
        <v>0</v>
      </c>
      <c r="M178" s="7">
        <f>+'Sup. DEVOAS'!M861</f>
        <v>0</v>
      </c>
      <c r="N178" s="7">
        <f t="shared" si="49"/>
        <v>0</v>
      </c>
    </row>
    <row r="179" spans="1:14" x14ac:dyDescent="0.35">
      <c r="A179" s="5" t="s">
        <v>177</v>
      </c>
      <c r="B179" s="7">
        <f>+'Sup. DEVOAS'!B867</f>
        <v>93102.671999999991</v>
      </c>
      <c r="C179" s="7">
        <f>+'Sup. DEVOAS'!C867</f>
        <v>93102.671999999991</v>
      </c>
      <c r="D179" s="7">
        <f>+'Sup. DEVOAS'!D867</f>
        <v>93102.671999999991</v>
      </c>
      <c r="E179" s="7">
        <f>+'Sup. DEVOAS'!E867</f>
        <v>93102.671999999991</v>
      </c>
      <c r="F179" s="7">
        <f>+'Sup. DEVOAS'!F867</f>
        <v>93102.671999999991</v>
      </c>
      <c r="G179" s="7">
        <f>+'Sup. DEVOAS'!G867</f>
        <v>93102.671999999991</v>
      </c>
      <c r="H179" s="7">
        <f>+'Sup. DEVOAS'!H867</f>
        <v>93102.671999999991</v>
      </c>
      <c r="I179" s="7">
        <f>+'Sup. DEVOAS'!I867</f>
        <v>93102.671999999991</v>
      </c>
      <c r="J179" s="7">
        <f>+'Sup. DEVOAS'!J867</f>
        <v>93102.671999999991</v>
      </c>
      <c r="K179" s="7">
        <f>+'Sup. DEVOAS'!K867</f>
        <v>93102.671999999991</v>
      </c>
      <c r="L179" s="7">
        <f>+'Sup. DEVOAS'!L867</f>
        <v>93102.671999999991</v>
      </c>
      <c r="M179" s="7">
        <f>+'Sup. DEVOAS'!M867</f>
        <v>93102.671999999991</v>
      </c>
      <c r="N179" s="7">
        <f t="shared" si="49"/>
        <v>1117232.064</v>
      </c>
    </row>
    <row r="180" spans="1:14" hidden="1" x14ac:dyDescent="0.35">
      <c r="A180" s="4" t="s">
        <v>178</v>
      </c>
      <c r="B180" s="8">
        <f>SUM(B181:B186)</f>
        <v>0</v>
      </c>
      <c r="C180" s="8">
        <f t="shared" ref="C180:M180" si="51">SUM(C181:C186)</f>
        <v>0</v>
      </c>
      <c r="D180" s="8">
        <f t="shared" si="51"/>
        <v>0</v>
      </c>
      <c r="E180" s="8">
        <f t="shared" si="51"/>
        <v>0</v>
      </c>
      <c r="F180" s="8">
        <f t="shared" si="51"/>
        <v>0</v>
      </c>
      <c r="G180" s="8">
        <f t="shared" si="51"/>
        <v>0</v>
      </c>
      <c r="H180" s="8">
        <f t="shared" si="51"/>
        <v>0</v>
      </c>
      <c r="I180" s="8">
        <f t="shared" si="51"/>
        <v>0</v>
      </c>
      <c r="J180" s="8">
        <f t="shared" si="51"/>
        <v>0</v>
      </c>
      <c r="K180" s="8">
        <f t="shared" si="51"/>
        <v>0</v>
      </c>
      <c r="L180" s="8">
        <f t="shared" si="51"/>
        <v>0</v>
      </c>
      <c r="M180" s="8">
        <f t="shared" si="51"/>
        <v>0</v>
      </c>
      <c r="N180" s="8">
        <f t="shared" si="49"/>
        <v>0</v>
      </c>
    </row>
    <row r="181" spans="1:14" hidden="1" x14ac:dyDescent="0.35">
      <c r="A181" s="5" t="s">
        <v>179</v>
      </c>
      <c r="B181" s="7">
        <f>+'Sup. DEVOAS'!B873</f>
        <v>0</v>
      </c>
      <c r="C181" s="7">
        <f>+'Sup. DEVOAS'!C873</f>
        <v>0</v>
      </c>
      <c r="D181" s="7">
        <f>+'Sup. DEVOAS'!D873</f>
        <v>0</v>
      </c>
      <c r="E181" s="7">
        <f>+'Sup. DEVOAS'!E873</f>
        <v>0</v>
      </c>
      <c r="F181" s="7">
        <f>+'Sup. DEVOAS'!F873</f>
        <v>0</v>
      </c>
      <c r="G181" s="7">
        <f>+'Sup. DEVOAS'!G873</f>
        <v>0</v>
      </c>
      <c r="H181" s="7">
        <f>+'Sup. DEVOAS'!H873</f>
        <v>0</v>
      </c>
      <c r="I181" s="7">
        <f>+'Sup. DEVOAS'!I873</f>
        <v>0</v>
      </c>
      <c r="J181" s="7">
        <f>+'Sup. DEVOAS'!J873</f>
        <v>0</v>
      </c>
      <c r="K181" s="7">
        <f>+'Sup. DEVOAS'!K873</f>
        <v>0</v>
      </c>
      <c r="L181" s="7">
        <f>+'Sup. DEVOAS'!L873</f>
        <v>0</v>
      </c>
      <c r="M181" s="7">
        <f>+'Sup. DEVOAS'!M873</f>
        <v>0</v>
      </c>
      <c r="N181" s="7">
        <f t="shared" ref="N181:N186" si="52">SUM(B181:M181)</f>
        <v>0</v>
      </c>
    </row>
    <row r="182" spans="1:14" hidden="1" x14ac:dyDescent="0.35">
      <c r="A182" s="5" t="s">
        <v>180</v>
      </c>
      <c r="B182" s="7">
        <f>+'Sup. DEVOAS'!B879</f>
        <v>0</v>
      </c>
      <c r="C182" s="7">
        <f>+'Sup. DEVOAS'!C879</f>
        <v>0</v>
      </c>
      <c r="D182" s="7">
        <f>+'Sup. DEVOAS'!D879</f>
        <v>0</v>
      </c>
      <c r="E182" s="7">
        <f>+'Sup. DEVOAS'!E879</f>
        <v>0</v>
      </c>
      <c r="F182" s="7">
        <f>+'Sup. DEVOAS'!F879</f>
        <v>0</v>
      </c>
      <c r="G182" s="7">
        <f>+'Sup. DEVOAS'!G879</f>
        <v>0</v>
      </c>
      <c r="H182" s="7">
        <f>+'Sup. DEVOAS'!H879</f>
        <v>0</v>
      </c>
      <c r="I182" s="7">
        <f>+'Sup. DEVOAS'!I879</f>
        <v>0</v>
      </c>
      <c r="J182" s="7">
        <f>+'Sup. DEVOAS'!J879</f>
        <v>0</v>
      </c>
      <c r="K182" s="7">
        <f>+'Sup. DEVOAS'!K879</f>
        <v>0</v>
      </c>
      <c r="L182" s="7">
        <f>+'Sup. DEVOAS'!L879</f>
        <v>0</v>
      </c>
      <c r="M182" s="7">
        <f>+'Sup. DEVOAS'!M879</f>
        <v>0</v>
      </c>
      <c r="N182" s="7">
        <f t="shared" si="52"/>
        <v>0</v>
      </c>
    </row>
    <row r="183" spans="1:14" hidden="1" x14ac:dyDescent="0.35">
      <c r="A183" s="5" t="s">
        <v>181</v>
      </c>
      <c r="B183" s="7">
        <f>+'Sup. DEVOAS'!B885</f>
        <v>0</v>
      </c>
      <c r="C183" s="7">
        <f>+'Sup. DEVOAS'!C885</f>
        <v>0</v>
      </c>
      <c r="D183" s="7">
        <f>+'Sup. DEVOAS'!D885</f>
        <v>0</v>
      </c>
      <c r="E183" s="7">
        <f>+'Sup. DEVOAS'!E885</f>
        <v>0</v>
      </c>
      <c r="F183" s="7">
        <f>+'Sup. DEVOAS'!F885</f>
        <v>0</v>
      </c>
      <c r="G183" s="7">
        <f>+'Sup. DEVOAS'!G885</f>
        <v>0</v>
      </c>
      <c r="H183" s="7">
        <f>+'Sup. DEVOAS'!H885</f>
        <v>0</v>
      </c>
      <c r="I183" s="7">
        <f>+'Sup. DEVOAS'!I885</f>
        <v>0</v>
      </c>
      <c r="J183" s="7">
        <f>+'Sup. DEVOAS'!J885</f>
        <v>0</v>
      </c>
      <c r="K183" s="7">
        <f>+'Sup. DEVOAS'!K885</f>
        <v>0</v>
      </c>
      <c r="L183" s="7">
        <f>+'Sup. DEVOAS'!L885</f>
        <v>0</v>
      </c>
      <c r="M183" s="7">
        <f>+'Sup. DEVOAS'!M885</f>
        <v>0</v>
      </c>
      <c r="N183" s="7">
        <f t="shared" si="52"/>
        <v>0</v>
      </c>
    </row>
    <row r="184" spans="1:14" hidden="1" x14ac:dyDescent="0.35">
      <c r="A184" s="5" t="s">
        <v>182</v>
      </c>
      <c r="B184" s="7">
        <f>+'Sup. DEVOAS'!B891</f>
        <v>0</v>
      </c>
      <c r="C184" s="7">
        <f>+'Sup. DEVOAS'!C891</f>
        <v>0</v>
      </c>
      <c r="D184" s="7">
        <f>+'Sup. DEVOAS'!D891</f>
        <v>0</v>
      </c>
      <c r="E184" s="7">
        <f>+'Sup. DEVOAS'!E891</f>
        <v>0</v>
      </c>
      <c r="F184" s="7">
        <f>+'Sup. DEVOAS'!F891</f>
        <v>0</v>
      </c>
      <c r="G184" s="7">
        <f>+'Sup. DEVOAS'!G891</f>
        <v>0</v>
      </c>
      <c r="H184" s="7">
        <f>+'Sup. DEVOAS'!H891</f>
        <v>0</v>
      </c>
      <c r="I184" s="7">
        <f>+'Sup. DEVOAS'!I891</f>
        <v>0</v>
      </c>
      <c r="J184" s="7">
        <f>+'Sup. DEVOAS'!J891</f>
        <v>0</v>
      </c>
      <c r="K184" s="7">
        <f>+'Sup. DEVOAS'!K891</f>
        <v>0</v>
      </c>
      <c r="L184" s="7">
        <f>+'Sup. DEVOAS'!L891</f>
        <v>0</v>
      </c>
      <c r="M184" s="7">
        <f>+'Sup. DEVOAS'!M891</f>
        <v>0</v>
      </c>
      <c r="N184" s="7">
        <f t="shared" si="52"/>
        <v>0</v>
      </c>
    </row>
    <row r="185" spans="1:14" hidden="1" x14ac:dyDescent="0.35">
      <c r="A185" s="5" t="s">
        <v>183</v>
      </c>
      <c r="B185" s="7">
        <f>+'Sup. DEVOAS'!B897</f>
        <v>0</v>
      </c>
      <c r="C185" s="7">
        <f>+'Sup. DEVOAS'!C897</f>
        <v>0</v>
      </c>
      <c r="D185" s="7">
        <f>+'Sup. DEVOAS'!D897</f>
        <v>0</v>
      </c>
      <c r="E185" s="7">
        <f>+'Sup. DEVOAS'!E897</f>
        <v>0</v>
      </c>
      <c r="F185" s="7">
        <f>+'Sup. DEVOAS'!F897</f>
        <v>0</v>
      </c>
      <c r="G185" s="7">
        <f>+'Sup. DEVOAS'!G897</f>
        <v>0</v>
      </c>
      <c r="H185" s="7">
        <f>+'Sup. DEVOAS'!H897</f>
        <v>0</v>
      </c>
      <c r="I185" s="7">
        <f>+'Sup. DEVOAS'!I897</f>
        <v>0</v>
      </c>
      <c r="J185" s="7">
        <f>+'Sup. DEVOAS'!J897</f>
        <v>0</v>
      </c>
      <c r="K185" s="7">
        <f>+'Sup. DEVOAS'!K897</f>
        <v>0</v>
      </c>
      <c r="L185" s="7">
        <f>+'Sup. DEVOAS'!L897</f>
        <v>0</v>
      </c>
      <c r="M185" s="7">
        <f>+'Sup. DEVOAS'!M897</f>
        <v>0</v>
      </c>
      <c r="N185" s="7">
        <f t="shared" si="52"/>
        <v>0</v>
      </c>
    </row>
    <row r="186" spans="1:14" hidden="1" x14ac:dyDescent="0.35">
      <c r="A186" s="5" t="s">
        <v>184</v>
      </c>
      <c r="B186" s="7">
        <f>+'Sup. DEVOAS'!B903</f>
        <v>0</v>
      </c>
      <c r="C186" s="7">
        <f>+'Sup. DEVOAS'!C903</f>
        <v>0</v>
      </c>
      <c r="D186" s="7">
        <f>+'Sup. DEVOAS'!D903</f>
        <v>0</v>
      </c>
      <c r="E186" s="7">
        <f>+'Sup. DEVOAS'!E903</f>
        <v>0</v>
      </c>
      <c r="F186" s="7">
        <f>+'Sup. DEVOAS'!F903</f>
        <v>0</v>
      </c>
      <c r="G186" s="7">
        <f>+'Sup. DEVOAS'!G903</f>
        <v>0</v>
      </c>
      <c r="H186" s="7">
        <f>+'Sup. DEVOAS'!H903</f>
        <v>0</v>
      </c>
      <c r="I186" s="7">
        <f>+'Sup. DEVOAS'!I903</f>
        <v>0</v>
      </c>
      <c r="J186" s="7">
        <f>+'Sup. DEVOAS'!J903</f>
        <v>0</v>
      </c>
      <c r="K186" s="7">
        <f>+'Sup. DEVOAS'!K903</f>
        <v>0</v>
      </c>
      <c r="L186" s="7">
        <f>+'Sup. DEVOAS'!L903</f>
        <v>0</v>
      </c>
      <c r="M186" s="7">
        <f>+'Sup. DEVOAS'!M903</f>
        <v>0</v>
      </c>
      <c r="N186" s="7">
        <f t="shared" si="52"/>
        <v>0</v>
      </c>
    </row>
    <row r="187" spans="1:14" hidden="1" x14ac:dyDescent="0.35">
      <c r="A187" s="4" t="s">
        <v>185</v>
      </c>
      <c r="B187" s="8">
        <f>SUM(B188:B192)</f>
        <v>0</v>
      </c>
      <c r="C187" s="8">
        <f t="shared" ref="C187:M187" si="53">SUM(C188:C192)</f>
        <v>0</v>
      </c>
      <c r="D187" s="8">
        <f t="shared" si="53"/>
        <v>0</v>
      </c>
      <c r="E187" s="8">
        <f t="shared" si="53"/>
        <v>0</v>
      </c>
      <c r="F187" s="8">
        <f t="shared" si="53"/>
        <v>0</v>
      </c>
      <c r="G187" s="8">
        <f t="shared" si="53"/>
        <v>0</v>
      </c>
      <c r="H187" s="8">
        <f t="shared" si="53"/>
        <v>0</v>
      </c>
      <c r="I187" s="8">
        <f t="shared" si="53"/>
        <v>0</v>
      </c>
      <c r="J187" s="8">
        <f t="shared" si="53"/>
        <v>0</v>
      </c>
      <c r="K187" s="8">
        <f t="shared" si="53"/>
        <v>0</v>
      </c>
      <c r="L187" s="8">
        <f t="shared" si="53"/>
        <v>0</v>
      </c>
      <c r="M187" s="8">
        <f t="shared" si="53"/>
        <v>0</v>
      </c>
      <c r="N187" s="8">
        <f t="shared" ref="N187:N225" si="54">SUM(B187:M187)</f>
        <v>0</v>
      </c>
    </row>
    <row r="188" spans="1:14" hidden="1" x14ac:dyDescent="0.35">
      <c r="A188" s="5" t="s">
        <v>186</v>
      </c>
      <c r="B188" s="7">
        <f>+'Sup. DEVOAS'!B909</f>
        <v>0</v>
      </c>
      <c r="C188" s="7">
        <f>+'Sup. DEVOAS'!C909</f>
        <v>0</v>
      </c>
      <c r="D188" s="7">
        <f>+'Sup. DEVOAS'!D909</f>
        <v>0</v>
      </c>
      <c r="E188" s="7">
        <f>+'Sup. DEVOAS'!E909</f>
        <v>0</v>
      </c>
      <c r="F188" s="7">
        <f>+'Sup. DEVOAS'!F909</f>
        <v>0</v>
      </c>
      <c r="G188" s="7">
        <f>+'Sup. DEVOAS'!G909</f>
        <v>0</v>
      </c>
      <c r="H188" s="7">
        <f>+'Sup. DEVOAS'!H909</f>
        <v>0</v>
      </c>
      <c r="I188" s="7">
        <f>+'Sup. DEVOAS'!I909</f>
        <v>0</v>
      </c>
      <c r="J188" s="7">
        <f>+'Sup. DEVOAS'!J909</f>
        <v>0</v>
      </c>
      <c r="K188" s="7">
        <f>+'Sup. DEVOAS'!K909</f>
        <v>0</v>
      </c>
      <c r="L188" s="7">
        <f>+'Sup. DEVOAS'!L909</f>
        <v>0</v>
      </c>
      <c r="M188" s="7">
        <f>+'Sup. DEVOAS'!M909</f>
        <v>0</v>
      </c>
      <c r="N188" s="7">
        <f t="shared" si="54"/>
        <v>0</v>
      </c>
    </row>
    <row r="189" spans="1:14" hidden="1" x14ac:dyDescent="0.35">
      <c r="A189" s="5" t="s">
        <v>187</v>
      </c>
      <c r="B189" s="7">
        <f>+'Sup. DEVOAS'!B915</f>
        <v>0</v>
      </c>
      <c r="C189" s="7">
        <f>+'Sup. DEVOAS'!C915</f>
        <v>0</v>
      </c>
      <c r="D189" s="7">
        <f>+'Sup. DEVOAS'!D915</f>
        <v>0</v>
      </c>
      <c r="E189" s="7">
        <f>+'Sup. DEVOAS'!E915</f>
        <v>0</v>
      </c>
      <c r="F189" s="7">
        <f>+'Sup. DEVOAS'!F915</f>
        <v>0</v>
      </c>
      <c r="G189" s="7">
        <f>+'Sup. DEVOAS'!G915</f>
        <v>0</v>
      </c>
      <c r="H189" s="7">
        <f>+'Sup. DEVOAS'!H915</f>
        <v>0</v>
      </c>
      <c r="I189" s="7">
        <f>+'Sup. DEVOAS'!I915</f>
        <v>0</v>
      </c>
      <c r="J189" s="7">
        <f>+'Sup. DEVOAS'!J915</f>
        <v>0</v>
      </c>
      <c r="K189" s="7">
        <f>+'Sup. DEVOAS'!K915</f>
        <v>0</v>
      </c>
      <c r="L189" s="7">
        <f>+'Sup. DEVOAS'!L915</f>
        <v>0</v>
      </c>
      <c r="M189" s="7">
        <f>+'Sup. DEVOAS'!M915</f>
        <v>0</v>
      </c>
      <c r="N189" s="7">
        <f t="shared" si="54"/>
        <v>0</v>
      </c>
    </row>
    <row r="190" spans="1:14" hidden="1" x14ac:dyDescent="0.35">
      <c r="A190" s="5" t="s">
        <v>188</v>
      </c>
      <c r="B190" s="7">
        <f>+'Sup. DEVOAS'!B921</f>
        <v>0</v>
      </c>
      <c r="C190" s="7">
        <f>+'Sup. DEVOAS'!C921</f>
        <v>0</v>
      </c>
      <c r="D190" s="7">
        <f>+'Sup. DEVOAS'!D921</f>
        <v>0</v>
      </c>
      <c r="E190" s="7">
        <f>+'Sup. DEVOAS'!E921</f>
        <v>0</v>
      </c>
      <c r="F190" s="7">
        <f>+'Sup. DEVOAS'!F921</f>
        <v>0</v>
      </c>
      <c r="G190" s="7">
        <f>+'Sup. DEVOAS'!G921</f>
        <v>0</v>
      </c>
      <c r="H190" s="7">
        <f>+'Sup. DEVOAS'!H921</f>
        <v>0</v>
      </c>
      <c r="I190" s="7">
        <f>+'Sup. DEVOAS'!I921</f>
        <v>0</v>
      </c>
      <c r="J190" s="7">
        <f>+'Sup. DEVOAS'!J921</f>
        <v>0</v>
      </c>
      <c r="K190" s="7">
        <f>+'Sup. DEVOAS'!K921</f>
        <v>0</v>
      </c>
      <c r="L190" s="7">
        <f>+'Sup. DEVOAS'!L921</f>
        <v>0</v>
      </c>
      <c r="M190" s="7">
        <f>+'Sup. DEVOAS'!M921</f>
        <v>0</v>
      </c>
      <c r="N190" s="7">
        <f t="shared" si="54"/>
        <v>0</v>
      </c>
    </row>
    <row r="191" spans="1:14" hidden="1" x14ac:dyDescent="0.35">
      <c r="A191" s="5" t="s">
        <v>189</v>
      </c>
      <c r="B191" s="7">
        <f>+'Sup. DEVOAS'!B927</f>
        <v>0</v>
      </c>
      <c r="C191" s="7">
        <f>+'Sup. DEVOAS'!C927</f>
        <v>0</v>
      </c>
      <c r="D191" s="7">
        <f>+'Sup. DEVOAS'!D927</f>
        <v>0</v>
      </c>
      <c r="E191" s="7">
        <f>+'Sup. DEVOAS'!E927</f>
        <v>0</v>
      </c>
      <c r="F191" s="7">
        <f>+'Sup. DEVOAS'!F927</f>
        <v>0</v>
      </c>
      <c r="G191" s="7">
        <f>+'Sup. DEVOAS'!G927</f>
        <v>0</v>
      </c>
      <c r="H191" s="7">
        <f>+'Sup. DEVOAS'!H927</f>
        <v>0</v>
      </c>
      <c r="I191" s="7">
        <f>+'Sup. DEVOAS'!I927</f>
        <v>0</v>
      </c>
      <c r="J191" s="7">
        <f>+'Sup. DEVOAS'!J927</f>
        <v>0</v>
      </c>
      <c r="K191" s="7">
        <f>+'Sup. DEVOAS'!K927</f>
        <v>0</v>
      </c>
      <c r="L191" s="7">
        <f>+'Sup. DEVOAS'!L927</f>
        <v>0</v>
      </c>
      <c r="M191" s="7">
        <f>+'Sup. DEVOAS'!M927</f>
        <v>0</v>
      </c>
      <c r="N191" s="7">
        <f t="shared" si="54"/>
        <v>0</v>
      </c>
    </row>
    <row r="192" spans="1:14" hidden="1" x14ac:dyDescent="0.35">
      <c r="A192" s="5" t="s">
        <v>258</v>
      </c>
      <c r="B192" s="7">
        <f>+'Sup. DEVOAS'!B933</f>
        <v>0</v>
      </c>
      <c r="C192" s="7">
        <f>+'Sup. DEVOAS'!C933</f>
        <v>0</v>
      </c>
      <c r="D192" s="7">
        <f>+'Sup. DEVOAS'!D933</f>
        <v>0</v>
      </c>
      <c r="E192" s="7">
        <f>+'Sup. DEVOAS'!E933</f>
        <v>0</v>
      </c>
      <c r="F192" s="7">
        <v>0</v>
      </c>
      <c r="G192" s="7">
        <f>+'Sup. DEVOAS'!G933</f>
        <v>0</v>
      </c>
      <c r="H192" s="7">
        <f>+'Sup. DEVOAS'!H933</f>
        <v>0</v>
      </c>
      <c r="I192" s="7">
        <f>+'Sup. DEVOAS'!I933</f>
        <v>0</v>
      </c>
      <c r="J192" s="7">
        <f>+'Sup. DEVOAS'!J933</f>
        <v>0</v>
      </c>
      <c r="K192" s="7">
        <f>+'Sup. DEVOAS'!K933</f>
        <v>0</v>
      </c>
      <c r="L192" s="7">
        <f>+'Sup. DEVOAS'!L933</f>
        <v>0</v>
      </c>
      <c r="M192" s="7">
        <f>+'Sup. DEVOAS'!M933</f>
        <v>0</v>
      </c>
      <c r="N192" s="7">
        <f t="shared" si="54"/>
        <v>0</v>
      </c>
    </row>
    <row r="193" spans="1:14" hidden="1" x14ac:dyDescent="0.35">
      <c r="A193" s="4" t="s">
        <v>191</v>
      </c>
      <c r="B193" s="8">
        <f>SUM(B194:B195)</f>
        <v>0</v>
      </c>
      <c r="C193" s="8">
        <f t="shared" ref="C193:M193" si="55">SUM(C194:C195)</f>
        <v>0</v>
      </c>
      <c r="D193" s="8">
        <f t="shared" si="55"/>
        <v>0</v>
      </c>
      <c r="E193" s="8">
        <f t="shared" si="55"/>
        <v>0</v>
      </c>
      <c r="F193" s="8">
        <f t="shared" si="55"/>
        <v>0</v>
      </c>
      <c r="G193" s="8">
        <f t="shared" si="55"/>
        <v>0</v>
      </c>
      <c r="H193" s="8">
        <f t="shared" si="55"/>
        <v>0</v>
      </c>
      <c r="I193" s="8">
        <f t="shared" si="55"/>
        <v>0</v>
      </c>
      <c r="J193" s="8">
        <f t="shared" si="55"/>
        <v>0</v>
      </c>
      <c r="K193" s="8">
        <f t="shared" si="55"/>
        <v>0</v>
      </c>
      <c r="L193" s="8">
        <f t="shared" si="55"/>
        <v>0</v>
      </c>
      <c r="M193" s="8">
        <f t="shared" si="55"/>
        <v>0</v>
      </c>
      <c r="N193" s="8">
        <f t="shared" si="54"/>
        <v>0</v>
      </c>
    </row>
    <row r="194" spans="1:14" hidden="1" x14ac:dyDescent="0.35">
      <c r="A194" s="5" t="s">
        <v>192</v>
      </c>
      <c r="B194" s="7">
        <f>+'Sup. DEVOAS'!B939</f>
        <v>0</v>
      </c>
      <c r="C194" s="7">
        <f>+'Sup. DEVOAS'!C939</f>
        <v>0</v>
      </c>
      <c r="D194" s="7">
        <f>+'Sup. DEVOAS'!D939</f>
        <v>0</v>
      </c>
      <c r="E194" s="7">
        <f>+'Sup. DEVOAS'!E939</f>
        <v>0</v>
      </c>
      <c r="F194" s="7">
        <f>+'Sup. DEVOAS'!F939</f>
        <v>0</v>
      </c>
      <c r="G194" s="7">
        <f>+'Sup. DEVOAS'!G939</f>
        <v>0</v>
      </c>
      <c r="H194" s="7">
        <f>+'Sup. DEVOAS'!H939</f>
        <v>0</v>
      </c>
      <c r="I194" s="7">
        <f>+'Sup. DEVOAS'!I939</f>
        <v>0</v>
      </c>
      <c r="J194" s="7">
        <f>+'Sup. DEVOAS'!J939</f>
        <v>0</v>
      </c>
      <c r="K194" s="7">
        <f>+'Sup. DEVOAS'!K939</f>
        <v>0</v>
      </c>
      <c r="L194" s="7">
        <f>+'Sup. DEVOAS'!L939</f>
        <v>0</v>
      </c>
      <c r="M194" s="7">
        <f>+'Sup. DEVOAS'!M939</f>
        <v>0</v>
      </c>
      <c r="N194" s="7">
        <f t="shared" si="54"/>
        <v>0</v>
      </c>
    </row>
    <row r="195" spans="1:14" hidden="1" x14ac:dyDescent="0.35">
      <c r="A195" s="5" t="s">
        <v>193</v>
      </c>
      <c r="B195" s="7">
        <f>+'Sup. DEVOAS'!B945</f>
        <v>0</v>
      </c>
      <c r="C195" s="7">
        <f>+'Sup. DEVOAS'!C945</f>
        <v>0</v>
      </c>
      <c r="D195" s="7">
        <f>+'Sup. DEVOAS'!D945</f>
        <v>0</v>
      </c>
      <c r="E195" s="7">
        <f>+'Sup. DEVOAS'!E945</f>
        <v>0</v>
      </c>
      <c r="F195" s="7">
        <f>+'Sup. DEVOAS'!F945</f>
        <v>0</v>
      </c>
      <c r="G195" s="7">
        <f>+'Sup. DEVOAS'!G945</f>
        <v>0</v>
      </c>
      <c r="H195" s="7">
        <f>+'Sup. DEVOAS'!H945</f>
        <v>0</v>
      </c>
      <c r="I195" s="7">
        <f>+'Sup. DEVOAS'!I945</f>
        <v>0</v>
      </c>
      <c r="J195" s="7">
        <f>+'Sup. DEVOAS'!J945</f>
        <v>0</v>
      </c>
      <c r="K195" s="7">
        <f>+'Sup. DEVOAS'!K945</f>
        <v>0</v>
      </c>
      <c r="L195" s="7">
        <f>+'Sup. DEVOAS'!L945</f>
        <v>0</v>
      </c>
      <c r="M195" s="7">
        <f>+'Sup. DEVOAS'!M945</f>
        <v>0</v>
      </c>
      <c r="N195" s="7">
        <f t="shared" si="54"/>
        <v>0</v>
      </c>
    </row>
    <row r="196" spans="1:14" hidden="1" x14ac:dyDescent="0.35">
      <c r="A196" s="4" t="s">
        <v>194</v>
      </c>
      <c r="B196" s="8">
        <f>SUM(B197)</f>
        <v>0</v>
      </c>
      <c r="C196" s="8">
        <f t="shared" ref="C196:M196" si="56">SUM(C197)</f>
        <v>0</v>
      </c>
      <c r="D196" s="8">
        <f t="shared" si="56"/>
        <v>0</v>
      </c>
      <c r="E196" s="8">
        <f t="shared" si="56"/>
        <v>0</v>
      </c>
      <c r="F196" s="8">
        <f t="shared" si="56"/>
        <v>0</v>
      </c>
      <c r="G196" s="8">
        <f t="shared" si="56"/>
        <v>0</v>
      </c>
      <c r="H196" s="8">
        <f t="shared" si="56"/>
        <v>0</v>
      </c>
      <c r="I196" s="8">
        <f t="shared" si="56"/>
        <v>0</v>
      </c>
      <c r="J196" s="8">
        <f t="shared" si="56"/>
        <v>0</v>
      </c>
      <c r="K196" s="8">
        <f t="shared" si="56"/>
        <v>0</v>
      </c>
      <c r="L196" s="8">
        <f t="shared" si="56"/>
        <v>0</v>
      </c>
      <c r="M196" s="8">
        <f t="shared" si="56"/>
        <v>0</v>
      </c>
      <c r="N196" s="8">
        <f t="shared" si="54"/>
        <v>0</v>
      </c>
    </row>
    <row r="197" spans="1:14" hidden="1" x14ac:dyDescent="0.35">
      <c r="A197" s="5" t="s">
        <v>195</v>
      </c>
      <c r="B197" s="7">
        <f>+'Sup. DEVOAS'!B951</f>
        <v>0</v>
      </c>
      <c r="C197" s="7">
        <f>+'Sup. DEVOAS'!C951</f>
        <v>0</v>
      </c>
      <c r="D197" s="7">
        <f>+'Sup. DEVOAS'!D951</f>
        <v>0</v>
      </c>
      <c r="E197" s="7">
        <f>+'Sup. DEVOAS'!E951</f>
        <v>0</v>
      </c>
      <c r="F197" s="7">
        <f>+'Sup. DEVOAS'!F951</f>
        <v>0</v>
      </c>
      <c r="G197" s="7">
        <f>+'Sup. DEVOAS'!G951</f>
        <v>0</v>
      </c>
      <c r="H197" s="7">
        <f>+'Sup. DEVOAS'!H951</f>
        <v>0</v>
      </c>
      <c r="I197" s="7">
        <f>+'Sup. DEVOAS'!I951</f>
        <v>0</v>
      </c>
      <c r="J197" s="7">
        <f>+'Sup. DEVOAS'!J951</f>
        <v>0</v>
      </c>
      <c r="K197" s="7">
        <f>+'Sup. DEVOAS'!K951</f>
        <v>0</v>
      </c>
      <c r="L197" s="7">
        <f>+'Sup. DEVOAS'!L951</f>
        <v>0</v>
      </c>
      <c r="M197" s="7">
        <f>+'Sup. DEVOAS'!M951</f>
        <v>0</v>
      </c>
      <c r="N197" s="7">
        <f t="shared" si="54"/>
        <v>0</v>
      </c>
    </row>
    <row r="198" spans="1:14" x14ac:dyDescent="0.35">
      <c r="A198" s="4" t="s">
        <v>196</v>
      </c>
      <c r="B198" s="8">
        <f>SUM(B199:B200)</f>
        <v>422566.89411056554</v>
      </c>
      <c r="C198" s="8">
        <f t="shared" ref="C198:M198" si="57">SUM(C199:C200)</f>
        <v>422566.89411056554</v>
      </c>
      <c r="D198" s="8">
        <f t="shared" si="57"/>
        <v>422566.89411056554</v>
      </c>
      <c r="E198" s="8">
        <f t="shared" si="57"/>
        <v>422566.89411056554</v>
      </c>
      <c r="F198" s="8">
        <f t="shared" si="57"/>
        <v>422566.89411056554</v>
      </c>
      <c r="G198" s="8">
        <f t="shared" si="57"/>
        <v>422566.89411056554</v>
      </c>
      <c r="H198" s="8">
        <f t="shared" si="57"/>
        <v>422566.89411056554</v>
      </c>
      <c r="I198" s="8">
        <f t="shared" si="57"/>
        <v>422566.89411056554</v>
      </c>
      <c r="J198" s="8">
        <f t="shared" si="57"/>
        <v>422566.89411056554</v>
      </c>
      <c r="K198" s="8">
        <f t="shared" si="57"/>
        <v>469118.22611056548</v>
      </c>
      <c r="L198" s="8">
        <f t="shared" si="57"/>
        <v>469118.22611056548</v>
      </c>
      <c r="M198" s="8">
        <f t="shared" si="57"/>
        <v>469118.22611056548</v>
      </c>
      <c r="N198" s="8">
        <f t="shared" si="54"/>
        <v>5210456.7253267858</v>
      </c>
    </row>
    <row r="199" spans="1:14" x14ac:dyDescent="0.35">
      <c r="A199" s="5" t="s">
        <v>197</v>
      </c>
      <c r="B199" s="7">
        <f>+'Sup. DEVOAS'!B957</f>
        <v>418961.98800000001</v>
      </c>
      <c r="C199" s="7">
        <f>+'Sup. DEVOAS'!C957</f>
        <v>418961.98800000001</v>
      </c>
      <c r="D199" s="7">
        <f>+'Sup. DEVOAS'!D957</f>
        <v>418961.98800000001</v>
      </c>
      <c r="E199" s="7">
        <f>+'Sup. DEVOAS'!E957</f>
        <v>418961.98800000001</v>
      </c>
      <c r="F199" s="7">
        <f>+'Sup. DEVOAS'!F957</f>
        <v>418961.98800000001</v>
      </c>
      <c r="G199" s="7">
        <f>+'Sup. DEVOAS'!G957</f>
        <v>418961.98800000001</v>
      </c>
      <c r="H199" s="7">
        <f>+'Sup. DEVOAS'!H957</f>
        <v>418961.98800000001</v>
      </c>
      <c r="I199" s="7">
        <f>+'Sup. DEVOAS'!I957</f>
        <v>418961.98800000001</v>
      </c>
      <c r="J199" s="7">
        <f>+'Sup. DEVOAS'!J957</f>
        <v>418961.98800000001</v>
      </c>
      <c r="K199" s="7">
        <f>+'Sup. DEVOAS'!K957</f>
        <v>465513.31999999995</v>
      </c>
      <c r="L199" s="7">
        <f>+'Sup. DEVOAS'!L957</f>
        <v>465513.31999999995</v>
      </c>
      <c r="M199" s="7">
        <f>+'Sup. DEVOAS'!M957</f>
        <v>465513.31999999995</v>
      </c>
      <c r="N199" s="7">
        <f t="shared" si="54"/>
        <v>5167197.852</v>
      </c>
    </row>
    <row r="200" spans="1:14" x14ac:dyDescent="0.35">
      <c r="A200" s="5" t="s">
        <v>198</v>
      </c>
      <c r="B200" s="7">
        <f>+'Sup. DEVOAS'!B963</f>
        <v>3604.9061105654996</v>
      </c>
      <c r="C200" s="7">
        <f>+'Sup. DEVOAS'!C963</f>
        <v>3604.9061105654996</v>
      </c>
      <c r="D200" s="7">
        <f>+'Sup. DEVOAS'!D963</f>
        <v>3604.9061105654996</v>
      </c>
      <c r="E200" s="7">
        <f>+'Sup. DEVOAS'!E963</f>
        <v>3604.9061105654996</v>
      </c>
      <c r="F200" s="7">
        <f>+'Sup. DEVOAS'!F963</f>
        <v>3604.9061105654996</v>
      </c>
      <c r="G200" s="7">
        <f>+'Sup. DEVOAS'!G963</f>
        <v>3604.9061105654996</v>
      </c>
      <c r="H200" s="7">
        <f>+'Sup. DEVOAS'!H963</f>
        <v>3604.9061105654996</v>
      </c>
      <c r="I200" s="7">
        <f>+'Sup. DEVOAS'!I963</f>
        <v>3604.9061105654996</v>
      </c>
      <c r="J200" s="7">
        <f>+'Sup. DEVOAS'!J963</f>
        <v>3604.9061105654996</v>
      </c>
      <c r="K200" s="7">
        <f>+'Sup. DEVOAS'!K963</f>
        <v>3604.9061105654996</v>
      </c>
      <c r="L200" s="7">
        <f>+'Sup. DEVOAS'!L963</f>
        <v>3604.9061105654996</v>
      </c>
      <c r="M200" s="7">
        <f>+'Sup. DEVOAS'!M963</f>
        <v>3604.9061105654996</v>
      </c>
      <c r="N200" s="7">
        <f t="shared" si="54"/>
        <v>43258.873326785986</v>
      </c>
    </row>
    <row r="201" spans="1:14" x14ac:dyDescent="0.35">
      <c r="A201" s="4" t="s">
        <v>199</v>
      </c>
      <c r="B201" s="8">
        <f>SUM(B202:B205)</f>
        <v>21820.937208333329</v>
      </c>
      <c r="C201" s="8">
        <f t="shared" ref="C201:M201" si="58">SUM(C202:C205)</f>
        <v>21820.937208333329</v>
      </c>
      <c r="D201" s="8">
        <f t="shared" si="58"/>
        <v>21820.937208333329</v>
      </c>
      <c r="E201" s="8">
        <f t="shared" si="58"/>
        <v>21820.937208333329</v>
      </c>
      <c r="F201" s="8">
        <f t="shared" si="58"/>
        <v>21820.937208333329</v>
      </c>
      <c r="G201" s="8">
        <f t="shared" si="58"/>
        <v>21820.937208333329</v>
      </c>
      <c r="H201" s="8">
        <f t="shared" si="58"/>
        <v>21820.937208333329</v>
      </c>
      <c r="I201" s="8">
        <f t="shared" si="58"/>
        <v>21820.937208333329</v>
      </c>
      <c r="J201" s="8">
        <f t="shared" si="58"/>
        <v>21820.937208333329</v>
      </c>
      <c r="K201" s="8">
        <f t="shared" si="58"/>
        <v>21820.937208333329</v>
      </c>
      <c r="L201" s="8">
        <f t="shared" si="58"/>
        <v>21820.937208333329</v>
      </c>
      <c r="M201" s="8">
        <f t="shared" si="58"/>
        <v>21820.937208333329</v>
      </c>
      <c r="N201" s="8">
        <f t="shared" si="54"/>
        <v>261851.24650000001</v>
      </c>
    </row>
    <row r="202" spans="1:14" x14ac:dyDescent="0.35">
      <c r="A202" s="5" t="s">
        <v>200</v>
      </c>
      <c r="B202" s="7">
        <f>+'Sup. DEVOAS'!B969</f>
        <v>21820.937208333329</v>
      </c>
      <c r="C202" s="7">
        <f>+'Sup. DEVOAS'!C969</f>
        <v>21820.937208333329</v>
      </c>
      <c r="D202" s="7">
        <f>+'Sup. DEVOAS'!D969</f>
        <v>21820.937208333329</v>
      </c>
      <c r="E202" s="7">
        <f>+'Sup. DEVOAS'!E969</f>
        <v>21820.937208333329</v>
      </c>
      <c r="F202" s="7">
        <f>+'Sup. DEVOAS'!F969</f>
        <v>21820.937208333329</v>
      </c>
      <c r="G202" s="7">
        <f>+'Sup. DEVOAS'!G969</f>
        <v>21820.937208333329</v>
      </c>
      <c r="H202" s="7">
        <f>+'Sup. DEVOAS'!H969</f>
        <v>21820.937208333329</v>
      </c>
      <c r="I202" s="7">
        <f>+'Sup. DEVOAS'!I969</f>
        <v>21820.937208333329</v>
      </c>
      <c r="J202" s="7">
        <f>+'Sup. DEVOAS'!J969</f>
        <v>21820.937208333329</v>
      </c>
      <c r="K202" s="7">
        <f>+'Sup. DEVOAS'!K969</f>
        <v>21820.937208333329</v>
      </c>
      <c r="L202" s="7">
        <f>+'Sup. DEVOAS'!L969</f>
        <v>21820.937208333329</v>
      </c>
      <c r="M202" s="7">
        <f>+'Sup. DEVOAS'!M969</f>
        <v>21820.937208333329</v>
      </c>
      <c r="N202" s="7">
        <f t="shared" si="54"/>
        <v>261851.24650000001</v>
      </c>
    </row>
    <row r="203" spans="1:14" hidden="1" x14ac:dyDescent="0.35">
      <c r="A203" s="5" t="s">
        <v>201</v>
      </c>
      <c r="B203" s="7">
        <f>+'Sup. DEVOAS'!B975</f>
        <v>0</v>
      </c>
      <c r="C203" s="7">
        <f>+'Sup. DEVOAS'!C975</f>
        <v>0</v>
      </c>
      <c r="D203" s="7">
        <f>+'Sup. DEVOAS'!D975</f>
        <v>0</v>
      </c>
      <c r="E203" s="7">
        <f>+'Sup. DEVOAS'!E975</f>
        <v>0</v>
      </c>
      <c r="F203" s="7">
        <f>+'Sup. DEVOAS'!F975</f>
        <v>0</v>
      </c>
      <c r="G203" s="7">
        <f>+'Sup. DEVOAS'!G975</f>
        <v>0</v>
      </c>
      <c r="H203" s="7">
        <f>+'Sup. DEVOAS'!H975</f>
        <v>0</v>
      </c>
      <c r="I203" s="7">
        <f>+'Sup. DEVOAS'!I975</f>
        <v>0</v>
      </c>
      <c r="J203" s="7">
        <f>+'Sup. DEVOAS'!J975</f>
        <v>0</v>
      </c>
      <c r="K203" s="7">
        <f>+'Sup. DEVOAS'!K975</f>
        <v>0</v>
      </c>
      <c r="L203" s="7">
        <f>+'Sup. DEVOAS'!L975</f>
        <v>0</v>
      </c>
      <c r="M203" s="7">
        <f>+'Sup. DEVOAS'!M975</f>
        <v>0</v>
      </c>
      <c r="N203" s="7">
        <f t="shared" si="54"/>
        <v>0</v>
      </c>
    </row>
    <row r="204" spans="1:14" hidden="1" x14ac:dyDescent="0.35">
      <c r="A204" s="5" t="s">
        <v>202</v>
      </c>
      <c r="B204" s="7">
        <f>+'Sup. DEVOAS'!B981</f>
        <v>0</v>
      </c>
      <c r="C204" s="7">
        <f>+'Sup. DEVOAS'!C981</f>
        <v>0</v>
      </c>
      <c r="D204" s="7">
        <f>+'Sup. DEVOAS'!D981</f>
        <v>0</v>
      </c>
      <c r="E204" s="7">
        <f>+'Sup. DEVOAS'!E981</f>
        <v>0</v>
      </c>
      <c r="F204" s="7">
        <f>+'Sup. DEVOAS'!F981</f>
        <v>0</v>
      </c>
      <c r="G204" s="7">
        <f>+'Sup. DEVOAS'!G981</f>
        <v>0</v>
      </c>
      <c r="H204" s="7">
        <f>+'Sup. DEVOAS'!H981</f>
        <v>0</v>
      </c>
      <c r="I204" s="7">
        <f>+'Sup. DEVOAS'!I981</f>
        <v>0</v>
      </c>
      <c r="J204" s="7">
        <f>+'Sup. DEVOAS'!J981</f>
        <v>0</v>
      </c>
      <c r="K204" s="7">
        <f>+'Sup. DEVOAS'!K981</f>
        <v>0</v>
      </c>
      <c r="L204" s="7">
        <f>+'Sup. DEVOAS'!L981</f>
        <v>0</v>
      </c>
      <c r="M204" s="7">
        <f>+'Sup. DEVOAS'!M981</f>
        <v>0</v>
      </c>
      <c r="N204" s="7">
        <f t="shared" si="54"/>
        <v>0</v>
      </c>
    </row>
    <row r="205" spans="1:14" hidden="1" x14ac:dyDescent="0.35">
      <c r="A205" s="5" t="s">
        <v>203</v>
      </c>
      <c r="B205" s="7">
        <f>+'Sup. DEVOAS'!B987</f>
        <v>0</v>
      </c>
      <c r="C205" s="7">
        <f>+'Sup. DEVOAS'!C987</f>
        <v>0</v>
      </c>
      <c r="D205" s="7">
        <f>+'Sup. DEVOAS'!D987</f>
        <v>0</v>
      </c>
      <c r="E205" s="7">
        <f>+'Sup. DEVOAS'!E987</f>
        <v>0</v>
      </c>
      <c r="F205" s="7">
        <f>+'Sup. DEVOAS'!F987</f>
        <v>0</v>
      </c>
      <c r="G205" s="7">
        <f>+'Sup. DEVOAS'!G987</f>
        <v>0</v>
      </c>
      <c r="H205" s="7">
        <f>+'Sup. DEVOAS'!H987</f>
        <v>0</v>
      </c>
      <c r="I205" s="7">
        <f>+'Sup. DEVOAS'!I987</f>
        <v>0</v>
      </c>
      <c r="J205" s="7">
        <f>+'Sup. DEVOAS'!J987</f>
        <v>0</v>
      </c>
      <c r="K205" s="7">
        <f>+'Sup. DEVOAS'!K987</f>
        <v>0</v>
      </c>
      <c r="L205" s="7">
        <f>+'Sup. DEVOAS'!L987</f>
        <v>0</v>
      </c>
      <c r="M205" s="7">
        <f>+'Sup. DEVOAS'!M987</f>
        <v>0</v>
      </c>
      <c r="N205" s="7">
        <f t="shared" si="54"/>
        <v>0</v>
      </c>
    </row>
    <row r="206" spans="1:14" hidden="1" x14ac:dyDescent="0.35">
      <c r="A206" s="4" t="s">
        <v>204</v>
      </c>
      <c r="B206" s="8">
        <f>SUM(B207)</f>
        <v>0</v>
      </c>
      <c r="C206" s="8">
        <f t="shared" ref="C206:M206" si="59">SUM(C207)</f>
        <v>0</v>
      </c>
      <c r="D206" s="8">
        <f t="shared" si="59"/>
        <v>0</v>
      </c>
      <c r="E206" s="8">
        <f t="shared" si="59"/>
        <v>0</v>
      </c>
      <c r="F206" s="8">
        <f t="shared" si="59"/>
        <v>0</v>
      </c>
      <c r="G206" s="8">
        <f t="shared" si="59"/>
        <v>0</v>
      </c>
      <c r="H206" s="8">
        <f t="shared" si="59"/>
        <v>0</v>
      </c>
      <c r="I206" s="8">
        <f t="shared" si="59"/>
        <v>0</v>
      </c>
      <c r="J206" s="8">
        <f t="shared" si="59"/>
        <v>0</v>
      </c>
      <c r="K206" s="8">
        <f t="shared" si="59"/>
        <v>0</v>
      </c>
      <c r="L206" s="8">
        <f t="shared" si="59"/>
        <v>0</v>
      </c>
      <c r="M206" s="8">
        <f t="shared" si="59"/>
        <v>0</v>
      </c>
      <c r="N206" s="8">
        <f t="shared" si="54"/>
        <v>0</v>
      </c>
    </row>
    <row r="207" spans="1:14" hidden="1" x14ac:dyDescent="0.35">
      <c r="A207" s="5" t="s">
        <v>205</v>
      </c>
      <c r="B207" s="7">
        <f>+'Sup. DEVOAS'!B993</f>
        <v>0</v>
      </c>
      <c r="C207" s="7">
        <f>+'Sup. DEVOAS'!C993</f>
        <v>0</v>
      </c>
      <c r="D207" s="7">
        <f>+'Sup. DEVOAS'!D993</f>
        <v>0</v>
      </c>
      <c r="E207" s="7">
        <f>+'Sup. DEVOAS'!E993</f>
        <v>0</v>
      </c>
      <c r="F207" s="7">
        <f>+'Sup. DEVOAS'!F993</f>
        <v>0</v>
      </c>
      <c r="G207" s="7">
        <f>+'Sup. DEVOAS'!G993</f>
        <v>0</v>
      </c>
      <c r="H207" s="7">
        <f>+'Sup. DEVOAS'!H993</f>
        <v>0</v>
      </c>
      <c r="I207" s="7">
        <f>+'Sup. DEVOAS'!I993</f>
        <v>0</v>
      </c>
      <c r="J207" s="7">
        <f>+'Sup. DEVOAS'!J993</f>
        <v>0</v>
      </c>
      <c r="K207" s="7">
        <f>+'Sup. DEVOAS'!K993</f>
        <v>0</v>
      </c>
      <c r="L207" s="7">
        <f>+'Sup. DEVOAS'!L993</f>
        <v>0</v>
      </c>
      <c r="M207" s="7">
        <f>+'Sup. DEVOAS'!M993</f>
        <v>0</v>
      </c>
      <c r="N207" s="7">
        <f t="shared" si="54"/>
        <v>0</v>
      </c>
    </row>
    <row r="208" spans="1:14" hidden="1" x14ac:dyDescent="0.35">
      <c r="A208" s="4" t="s">
        <v>206</v>
      </c>
      <c r="B208" s="8">
        <f>SUM(B209:B213)</f>
        <v>0</v>
      </c>
      <c r="C208" s="8">
        <f t="shared" ref="C208:M208" si="60">SUM(C209:C213)</f>
        <v>0</v>
      </c>
      <c r="D208" s="8">
        <f t="shared" si="60"/>
        <v>0</v>
      </c>
      <c r="E208" s="8">
        <f t="shared" si="60"/>
        <v>0</v>
      </c>
      <c r="F208" s="8">
        <f t="shared" si="60"/>
        <v>0</v>
      </c>
      <c r="G208" s="8">
        <f t="shared" si="60"/>
        <v>0</v>
      </c>
      <c r="H208" s="8">
        <f t="shared" si="60"/>
        <v>0</v>
      </c>
      <c r="I208" s="8">
        <f t="shared" si="60"/>
        <v>0</v>
      </c>
      <c r="J208" s="8">
        <f t="shared" si="60"/>
        <v>0</v>
      </c>
      <c r="K208" s="8">
        <f t="shared" si="60"/>
        <v>0</v>
      </c>
      <c r="L208" s="8">
        <f t="shared" si="60"/>
        <v>0</v>
      </c>
      <c r="M208" s="8">
        <f t="shared" si="60"/>
        <v>0</v>
      </c>
      <c r="N208" s="8">
        <f t="shared" si="54"/>
        <v>0</v>
      </c>
    </row>
    <row r="209" spans="1:14" hidden="1" x14ac:dyDescent="0.35">
      <c r="A209" s="5" t="s">
        <v>207</v>
      </c>
      <c r="B209" s="7">
        <f>+'Sup. DEVOAS'!B999</f>
        <v>0</v>
      </c>
      <c r="C209" s="7">
        <f>+'Sup. DEVOAS'!C999</f>
        <v>0</v>
      </c>
      <c r="D209" s="7">
        <f>+'Sup. DEVOAS'!D999</f>
        <v>0</v>
      </c>
      <c r="E209" s="7">
        <f>+'Sup. DEVOAS'!E999</f>
        <v>0</v>
      </c>
      <c r="F209" s="7">
        <f>+'Sup. DEVOAS'!F999</f>
        <v>0</v>
      </c>
      <c r="G209" s="7">
        <f>+'Sup. DEVOAS'!G999</f>
        <v>0</v>
      </c>
      <c r="H209" s="7">
        <f>+'Sup. DEVOAS'!H999</f>
        <v>0</v>
      </c>
      <c r="I209" s="7">
        <f>+'Sup. DEVOAS'!I999</f>
        <v>0</v>
      </c>
      <c r="J209" s="7">
        <f>+'Sup. DEVOAS'!J999</f>
        <v>0</v>
      </c>
      <c r="K209" s="7">
        <f>+'Sup. DEVOAS'!K999</f>
        <v>0</v>
      </c>
      <c r="L209" s="7">
        <f>+'Sup. DEVOAS'!L999</f>
        <v>0</v>
      </c>
      <c r="M209" s="7">
        <f>+'Sup. DEVOAS'!M999</f>
        <v>0</v>
      </c>
      <c r="N209" s="7">
        <f t="shared" si="54"/>
        <v>0</v>
      </c>
    </row>
    <row r="210" spans="1:14" hidden="1" x14ac:dyDescent="0.35">
      <c r="A210" s="5" t="s">
        <v>208</v>
      </c>
      <c r="B210" s="7">
        <f>+'Sup. DEVOAS'!B1005</f>
        <v>0</v>
      </c>
      <c r="C210" s="7">
        <f>+'Sup. DEVOAS'!C1005</f>
        <v>0</v>
      </c>
      <c r="D210" s="7">
        <f>+'Sup. DEVOAS'!D1005</f>
        <v>0</v>
      </c>
      <c r="E210" s="7">
        <f>+'Sup. DEVOAS'!E1005</f>
        <v>0</v>
      </c>
      <c r="F210" s="7">
        <f>+'Sup. DEVOAS'!F1005</f>
        <v>0</v>
      </c>
      <c r="G210" s="7">
        <f>+'Sup. DEVOAS'!G1005</f>
        <v>0</v>
      </c>
      <c r="H210" s="7">
        <f>+'Sup. DEVOAS'!H1005</f>
        <v>0</v>
      </c>
      <c r="I210" s="7">
        <f>+'Sup. DEVOAS'!I1005</f>
        <v>0</v>
      </c>
      <c r="J210" s="7">
        <f>+'Sup. DEVOAS'!J1005</f>
        <v>0</v>
      </c>
      <c r="K210" s="7">
        <f>+'Sup. DEVOAS'!K1005</f>
        <v>0</v>
      </c>
      <c r="L210" s="7">
        <f>+'Sup. DEVOAS'!L1005</f>
        <v>0</v>
      </c>
      <c r="M210" s="7">
        <f>+'Sup. DEVOAS'!M1005</f>
        <v>0</v>
      </c>
      <c r="N210" s="7">
        <f t="shared" si="54"/>
        <v>0</v>
      </c>
    </row>
    <row r="211" spans="1:14" hidden="1" x14ac:dyDescent="0.35">
      <c r="A211" s="5" t="s">
        <v>209</v>
      </c>
      <c r="B211" s="7">
        <f>+'Sup. DEVOAS'!B1011</f>
        <v>0</v>
      </c>
      <c r="C211" s="7">
        <f>+'Sup. DEVOAS'!C1011</f>
        <v>0</v>
      </c>
      <c r="D211" s="7">
        <f>+'Sup. DEVOAS'!D1011</f>
        <v>0</v>
      </c>
      <c r="E211" s="7">
        <f>+'Sup. DEVOAS'!E1011</f>
        <v>0</v>
      </c>
      <c r="F211" s="7">
        <f>+'Sup. DEVOAS'!F1011</f>
        <v>0</v>
      </c>
      <c r="G211" s="7">
        <f>+'Sup. DEVOAS'!G1011</f>
        <v>0</v>
      </c>
      <c r="H211" s="7">
        <f>+'Sup. DEVOAS'!H1011</f>
        <v>0</v>
      </c>
      <c r="I211" s="7">
        <f>+'Sup. DEVOAS'!I1011</f>
        <v>0</v>
      </c>
      <c r="J211" s="7">
        <f>+'Sup. DEVOAS'!J1011</f>
        <v>0</v>
      </c>
      <c r="K211" s="7">
        <f>+'Sup. DEVOAS'!K1011</f>
        <v>0</v>
      </c>
      <c r="L211" s="7">
        <f>+'Sup. DEVOAS'!L1011</f>
        <v>0</v>
      </c>
      <c r="M211" s="7">
        <f>+'Sup. DEVOAS'!M1011</f>
        <v>0</v>
      </c>
      <c r="N211" s="7">
        <f t="shared" si="54"/>
        <v>0</v>
      </c>
    </row>
    <row r="212" spans="1:14" hidden="1" x14ac:dyDescent="0.35">
      <c r="A212" s="5" t="s">
        <v>210</v>
      </c>
      <c r="B212" s="7">
        <f>+'Sup. DEVOAS'!B1017</f>
        <v>0</v>
      </c>
      <c r="C212" s="7">
        <f>+'Sup. DEVOAS'!C1017</f>
        <v>0</v>
      </c>
      <c r="D212" s="7">
        <f>+'Sup. DEVOAS'!D1017</f>
        <v>0</v>
      </c>
      <c r="E212" s="7">
        <f>+'Sup. DEVOAS'!E1017</f>
        <v>0</v>
      </c>
      <c r="F212" s="7">
        <f>+'Sup. DEVOAS'!F1017</f>
        <v>0</v>
      </c>
      <c r="G212" s="7">
        <f>+'Sup. DEVOAS'!G1017</f>
        <v>0</v>
      </c>
      <c r="H212" s="7">
        <f>+'Sup. DEVOAS'!H1017</f>
        <v>0</v>
      </c>
      <c r="I212" s="7">
        <f>+'Sup. DEVOAS'!I1017</f>
        <v>0</v>
      </c>
      <c r="J212" s="7">
        <f>+'Sup. DEVOAS'!J1017</f>
        <v>0</v>
      </c>
      <c r="K212" s="7">
        <f>+'Sup. DEVOAS'!K1017</f>
        <v>0</v>
      </c>
      <c r="L212" s="7">
        <f>+'Sup. DEVOAS'!L1017</f>
        <v>0</v>
      </c>
      <c r="M212" s="7">
        <f>+'Sup. DEVOAS'!M1017</f>
        <v>0</v>
      </c>
      <c r="N212" s="7">
        <f t="shared" si="54"/>
        <v>0</v>
      </c>
    </row>
    <row r="213" spans="1:14" hidden="1" x14ac:dyDescent="0.35">
      <c r="A213" s="5" t="s">
        <v>211</v>
      </c>
      <c r="B213" s="7">
        <f>+'Sup. DEVOAS'!B1023</f>
        <v>0</v>
      </c>
      <c r="C213" s="7">
        <f>+'Sup. DEVOAS'!C1023</f>
        <v>0</v>
      </c>
      <c r="D213" s="7">
        <f>+'Sup. DEVOAS'!D1023</f>
        <v>0</v>
      </c>
      <c r="E213" s="7">
        <f>+'Sup. DEVOAS'!E1023</f>
        <v>0</v>
      </c>
      <c r="F213" s="7">
        <f>+'Sup. DEVOAS'!F1023</f>
        <v>0</v>
      </c>
      <c r="G213" s="7">
        <f>+'Sup. DEVOAS'!G1023</f>
        <v>0</v>
      </c>
      <c r="H213" s="7">
        <f>+'Sup. DEVOAS'!H1023</f>
        <v>0</v>
      </c>
      <c r="I213" s="7">
        <f>+'Sup. DEVOAS'!I1023</f>
        <v>0</v>
      </c>
      <c r="J213" s="7">
        <f>+'Sup. DEVOAS'!J1023</f>
        <v>0</v>
      </c>
      <c r="K213" s="7">
        <f>+'Sup. DEVOAS'!K1023</f>
        <v>0</v>
      </c>
      <c r="L213" s="7">
        <f>+'Sup. DEVOAS'!L1023</f>
        <v>0</v>
      </c>
      <c r="M213" s="7">
        <f>+'Sup. DEVOAS'!M1023</f>
        <v>0</v>
      </c>
      <c r="N213" s="7">
        <f t="shared" si="54"/>
        <v>0</v>
      </c>
    </row>
    <row r="214" spans="1:14" hidden="1" x14ac:dyDescent="0.35">
      <c r="A214" s="4" t="s">
        <v>212</v>
      </c>
      <c r="B214" s="8">
        <f>SUM(B215:B219)</f>
        <v>0</v>
      </c>
      <c r="C214" s="8">
        <f t="shared" ref="C214:M214" si="61">SUM(C215:C219)</f>
        <v>0</v>
      </c>
      <c r="D214" s="8">
        <f t="shared" si="61"/>
        <v>0</v>
      </c>
      <c r="E214" s="8">
        <f t="shared" si="61"/>
        <v>0</v>
      </c>
      <c r="F214" s="8">
        <f t="shared" si="61"/>
        <v>0</v>
      </c>
      <c r="G214" s="8">
        <f t="shared" si="61"/>
        <v>0</v>
      </c>
      <c r="H214" s="8">
        <f t="shared" si="61"/>
        <v>0</v>
      </c>
      <c r="I214" s="8">
        <f t="shared" si="61"/>
        <v>0</v>
      </c>
      <c r="J214" s="8">
        <f t="shared" si="61"/>
        <v>0</v>
      </c>
      <c r="K214" s="8">
        <f t="shared" si="61"/>
        <v>0</v>
      </c>
      <c r="L214" s="8">
        <f t="shared" si="61"/>
        <v>0</v>
      </c>
      <c r="M214" s="8">
        <f t="shared" si="61"/>
        <v>0</v>
      </c>
      <c r="N214" s="8">
        <f t="shared" si="54"/>
        <v>0</v>
      </c>
    </row>
    <row r="215" spans="1:14" hidden="1" x14ac:dyDescent="0.35">
      <c r="A215" s="5" t="s">
        <v>213</v>
      </c>
      <c r="B215" s="7">
        <f>+'Sup. DEVOAS'!B1029</f>
        <v>0</v>
      </c>
      <c r="C215" s="7">
        <f>+'Sup. DEVOAS'!C1029</f>
        <v>0</v>
      </c>
      <c r="D215" s="7">
        <f>+'Sup. DEVOAS'!D1029</f>
        <v>0</v>
      </c>
      <c r="E215" s="7">
        <f>+'Sup. DEVOAS'!E1029</f>
        <v>0</v>
      </c>
      <c r="F215" s="7">
        <f>+'Sup. DEVOAS'!F1029</f>
        <v>0</v>
      </c>
      <c r="G215" s="7">
        <f>+'Sup. DEVOAS'!G1029</f>
        <v>0</v>
      </c>
      <c r="H215" s="7">
        <f>+'Sup. DEVOAS'!H1029</f>
        <v>0</v>
      </c>
      <c r="I215" s="7">
        <f>+'Sup. DEVOAS'!I1029</f>
        <v>0</v>
      </c>
      <c r="J215" s="7">
        <f>+'Sup. DEVOAS'!J1029</f>
        <v>0</v>
      </c>
      <c r="K215" s="7">
        <f>+'Sup. DEVOAS'!K1029</f>
        <v>0</v>
      </c>
      <c r="L215" s="7">
        <f>+'Sup. DEVOAS'!L1029</f>
        <v>0</v>
      </c>
      <c r="M215" s="7">
        <f>+'Sup. DEVOAS'!M1029</f>
        <v>0</v>
      </c>
      <c r="N215" s="7">
        <f t="shared" si="54"/>
        <v>0</v>
      </c>
    </row>
    <row r="216" spans="1:14" hidden="1" x14ac:dyDescent="0.35">
      <c r="A216" s="5" t="s">
        <v>214</v>
      </c>
      <c r="B216" s="7">
        <f>+'Sup. DEVOAS'!B1035</f>
        <v>0</v>
      </c>
      <c r="C216" s="7">
        <f>+'Sup. DEVOAS'!C1035</f>
        <v>0</v>
      </c>
      <c r="D216" s="7">
        <f>+'Sup. DEVOAS'!D1035</f>
        <v>0</v>
      </c>
      <c r="E216" s="7">
        <f>+'Sup. DEVOAS'!E1035</f>
        <v>0</v>
      </c>
      <c r="F216" s="7">
        <f>+'Sup. DEVOAS'!F1035</f>
        <v>0</v>
      </c>
      <c r="G216" s="7">
        <f>+'Sup. DEVOAS'!G1035</f>
        <v>0</v>
      </c>
      <c r="H216" s="7">
        <f>+'Sup. DEVOAS'!H1035</f>
        <v>0</v>
      </c>
      <c r="I216" s="7">
        <f>+'Sup. DEVOAS'!I1035</f>
        <v>0</v>
      </c>
      <c r="J216" s="7">
        <f>+'Sup. DEVOAS'!J1035</f>
        <v>0</v>
      </c>
      <c r="K216" s="7">
        <f>+'Sup. DEVOAS'!K1035</f>
        <v>0</v>
      </c>
      <c r="L216" s="7">
        <f>+'Sup. DEVOAS'!L1035</f>
        <v>0</v>
      </c>
      <c r="M216" s="7">
        <f>+'Sup. DEVOAS'!M1035</f>
        <v>0</v>
      </c>
      <c r="N216" s="7">
        <f t="shared" si="54"/>
        <v>0</v>
      </c>
    </row>
    <row r="217" spans="1:14" hidden="1" x14ac:dyDescent="0.35">
      <c r="A217" s="5" t="s">
        <v>215</v>
      </c>
      <c r="B217" s="7">
        <f>+'Sup. DEVOAS'!B1041</f>
        <v>0</v>
      </c>
      <c r="C217" s="7">
        <f>+'Sup. DEVOAS'!C1041</f>
        <v>0</v>
      </c>
      <c r="D217" s="7">
        <f>+'Sup. DEVOAS'!D1041</f>
        <v>0</v>
      </c>
      <c r="E217" s="7">
        <f>+'Sup. DEVOAS'!E1041</f>
        <v>0</v>
      </c>
      <c r="F217" s="7">
        <f>+'Sup. DEVOAS'!F1041</f>
        <v>0</v>
      </c>
      <c r="G217" s="7">
        <f>+'Sup. DEVOAS'!G1041</f>
        <v>0</v>
      </c>
      <c r="H217" s="7">
        <f>+'Sup. DEVOAS'!H1041</f>
        <v>0</v>
      </c>
      <c r="I217" s="7">
        <f>+'Sup. DEVOAS'!I1041</f>
        <v>0</v>
      </c>
      <c r="J217" s="7">
        <f>+'Sup. DEVOAS'!J1041</f>
        <v>0</v>
      </c>
      <c r="K217" s="7">
        <f>+'Sup. DEVOAS'!K1041</f>
        <v>0</v>
      </c>
      <c r="L217" s="7">
        <f>+'Sup. DEVOAS'!L1041</f>
        <v>0</v>
      </c>
      <c r="M217" s="7">
        <f>+'Sup. DEVOAS'!M1041</f>
        <v>0</v>
      </c>
      <c r="N217" s="7">
        <f t="shared" si="54"/>
        <v>0</v>
      </c>
    </row>
    <row r="218" spans="1:14" hidden="1" x14ac:dyDescent="0.35">
      <c r="A218" s="5" t="s">
        <v>216</v>
      </c>
      <c r="B218" s="7">
        <f>+'Sup. DEVOAS'!B1047</f>
        <v>0</v>
      </c>
      <c r="C218" s="7">
        <f>+'Sup. DEVOAS'!C1047</f>
        <v>0</v>
      </c>
      <c r="D218" s="7">
        <f>+'Sup. DEVOAS'!D1047</f>
        <v>0</v>
      </c>
      <c r="E218" s="7">
        <f>+'Sup. DEVOAS'!E1047</f>
        <v>0</v>
      </c>
      <c r="F218" s="7">
        <f>+'Sup. DEVOAS'!F1047</f>
        <v>0</v>
      </c>
      <c r="G218" s="7">
        <f>+'Sup. DEVOAS'!G1047</f>
        <v>0</v>
      </c>
      <c r="H218" s="7">
        <f>+'Sup. DEVOAS'!H1047</f>
        <v>0</v>
      </c>
      <c r="I218" s="7">
        <f>+'Sup. DEVOAS'!I1047</f>
        <v>0</v>
      </c>
      <c r="J218" s="7">
        <f>+'Sup. DEVOAS'!J1047</f>
        <v>0</v>
      </c>
      <c r="K218" s="7">
        <f>+'Sup. DEVOAS'!K1047</f>
        <v>0</v>
      </c>
      <c r="L218" s="7">
        <f>+'Sup. DEVOAS'!L1047</f>
        <v>0</v>
      </c>
      <c r="M218" s="7">
        <f>+'Sup. DEVOAS'!M1047</f>
        <v>0</v>
      </c>
      <c r="N218" s="7">
        <f t="shared" si="54"/>
        <v>0</v>
      </c>
    </row>
    <row r="219" spans="1:14" hidden="1" x14ac:dyDescent="0.35">
      <c r="A219" s="5" t="s">
        <v>217</v>
      </c>
      <c r="B219" s="7">
        <f>+'Sup. DEVOAS'!B1053</f>
        <v>0</v>
      </c>
      <c r="C219" s="7">
        <f>+'Sup. DEVOAS'!C1053</f>
        <v>0</v>
      </c>
      <c r="D219" s="7">
        <f>+'Sup. DEVOAS'!D1053</f>
        <v>0</v>
      </c>
      <c r="E219" s="7">
        <f>+'Sup. DEVOAS'!E1053</f>
        <v>0</v>
      </c>
      <c r="F219" s="7">
        <f>+'Sup. DEVOAS'!F1053</f>
        <v>0</v>
      </c>
      <c r="G219" s="7">
        <f>+'Sup. DEVOAS'!G1053</f>
        <v>0</v>
      </c>
      <c r="H219" s="7">
        <f>+'Sup. DEVOAS'!H1053</f>
        <v>0</v>
      </c>
      <c r="I219" s="7">
        <f>+'Sup. DEVOAS'!I1053</f>
        <v>0</v>
      </c>
      <c r="J219" s="7">
        <f>+'Sup. DEVOAS'!J1053</f>
        <v>0</v>
      </c>
      <c r="K219" s="7">
        <f>+'Sup. DEVOAS'!K1053</f>
        <v>0</v>
      </c>
      <c r="L219" s="7">
        <f>+'Sup. DEVOAS'!L1053</f>
        <v>0</v>
      </c>
      <c r="M219" s="7">
        <f>+'Sup. DEVOAS'!M1053</f>
        <v>0</v>
      </c>
      <c r="N219" s="7">
        <f t="shared" si="54"/>
        <v>0</v>
      </c>
    </row>
    <row r="220" spans="1:14" hidden="1" x14ac:dyDescent="0.35">
      <c r="A220" s="4" t="s">
        <v>218</v>
      </c>
      <c r="B220" s="8">
        <f>SUM(B221:B224)</f>
        <v>0</v>
      </c>
      <c r="C220" s="8">
        <f t="shared" ref="C220:M220" si="62">SUM(C221:C224)</f>
        <v>0</v>
      </c>
      <c r="D220" s="8">
        <f t="shared" si="62"/>
        <v>0</v>
      </c>
      <c r="E220" s="8">
        <f t="shared" si="62"/>
        <v>0</v>
      </c>
      <c r="F220" s="8">
        <f t="shared" si="62"/>
        <v>0</v>
      </c>
      <c r="G220" s="8">
        <f t="shared" si="62"/>
        <v>0</v>
      </c>
      <c r="H220" s="8">
        <f t="shared" si="62"/>
        <v>0</v>
      </c>
      <c r="I220" s="8">
        <f t="shared" si="62"/>
        <v>0</v>
      </c>
      <c r="J220" s="8">
        <f t="shared" si="62"/>
        <v>0</v>
      </c>
      <c r="K220" s="8">
        <f t="shared" si="62"/>
        <v>0</v>
      </c>
      <c r="L220" s="8">
        <f t="shared" si="62"/>
        <v>0</v>
      </c>
      <c r="M220" s="8">
        <f t="shared" si="62"/>
        <v>0</v>
      </c>
      <c r="N220" s="8">
        <f t="shared" si="54"/>
        <v>0</v>
      </c>
    </row>
    <row r="221" spans="1:14" hidden="1" x14ac:dyDescent="0.35">
      <c r="A221" s="5" t="s">
        <v>219</v>
      </c>
      <c r="B221" s="7">
        <f>+'Sup. DEVOAS'!B1059</f>
        <v>0</v>
      </c>
      <c r="C221" s="7">
        <f>+'Sup. DEVOAS'!C1059</f>
        <v>0</v>
      </c>
      <c r="D221" s="7">
        <f>+'Sup. DEVOAS'!D1059</f>
        <v>0</v>
      </c>
      <c r="E221" s="7">
        <f>+'Sup. DEVOAS'!E1059</f>
        <v>0</v>
      </c>
      <c r="F221" s="7">
        <f>+'Sup. DEVOAS'!F1059</f>
        <v>0</v>
      </c>
      <c r="G221" s="7">
        <f>+'Sup. DEVOAS'!G1059</f>
        <v>0</v>
      </c>
      <c r="H221" s="7">
        <f>+'Sup. DEVOAS'!H1059</f>
        <v>0</v>
      </c>
      <c r="I221" s="7">
        <f>+'Sup. DEVOAS'!I1059</f>
        <v>0</v>
      </c>
      <c r="J221" s="7">
        <f>+'Sup. DEVOAS'!J1059</f>
        <v>0</v>
      </c>
      <c r="K221" s="7">
        <f>+'Sup. DEVOAS'!K1059</f>
        <v>0</v>
      </c>
      <c r="L221" s="7">
        <f>+'Sup. DEVOAS'!L1059</f>
        <v>0</v>
      </c>
      <c r="M221" s="7">
        <f>+'Sup. DEVOAS'!M1059</f>
        <v>0</v>
      </c>
      <c r="N221" s="7">
        <f t="shared" si="54"/>
        <v>0</v>
      </c>
    </row>
    <row r="222" spans="1:14" hidden="1" x14ac:dyDescent="0.35">
      <c r="A222" s="5" t="s">
        <v>220</v>
      </c>
      <c r="B222" s="7">
        <f>+'Sup. DEVOAS'!B1065</f>
        <v>0</v>
      </c>
      <c r="C222" s="7">
        <f>+'Sup. DEVOAS'!C1065</f>
        <v>0</v>
      </c>
      <c r="D222" s="7">
        <f>+'Sup. DEVOAS'!D1065</f>
        <v>0</v>
      </c>
      <c r="E222" s="7">
        <f>+'Sup. DEVOAS'!E1065</f>
        <v>0</v>
      </c>
      <c r="F222" s="7">
        <f>+'Sup. DEVOAS'!F1065</f>
        <v>0</v>
      </c>
      <c r="G222" s="7">
        <f>+'Sup. DEVOAS'!G1065</f>
        <v>0</v>
      </c>
      <c r="H222" s="7">
        <f>+'Sup. DEVOAS'!H1065</f>
        <v>0</v>
      </c>
      <c r="I222" s="7">
        <f>+'Sup. DEVOAS'!I1065</f>
        <v>0</v>
      </c>
      <c r="J222" s="7">
        <f>+'Sup. DEVOAS'!J1065</f>
        <v>0</v>
      </c>
      <c r="K222" s="7">
        <f>+'Sup. DEVOAS'!K1065</f>
        <v>0</v>
      </c>
      <c r="L222" s="7">
        <f>+'Sup. DEVOAS'!L1065</f>
        <v>0</v>
      </c>
      <c r="M222" s="7">
        <f>+'Sup. DEVOAS'!M1065</f>
        <v>0</v>
      </c>
      <c r="N222" s="7">
        <f t="shared" si="54"/>
        <v>0</v>
      </c>
    </row>
    <row r="223" spans="1:14" hidden="1" x14ac:dyDescent="0.35">
      <c r="A223" s="5" t="s">
        <v>221</v>
      </c>
      <c r="B223" s="7">
        <f>+'Sup. DEVOAS'!B1071</f>
        <v>0</v>
      </c>
      <c r="C223" s="7">
        <f>+'Sup. DEVOAS'!C1071</f>
        <v>0</v>
      </c>
      <c r="D223" s="7">
        <f>+'Sup. DEVOAS'!D1071</f>
        <v>0</v>
      </c>
      <c r="E223" s="7">
        <f>+'Sup. DEVOAS'!E1071</f>
        <v>0</v>
      </c>
      <c r="F223" s="7">
        <f>+'Sup. DEVOAS'!F1071</f>
        <v>0</v>
      </c>
      <c r="G223" s="7">
        <f>+'Sup. DEVOAS'!G1071</f>
        <v>0</v>
      </c>
      <c r="H223" s="7">
        <f>+'Sup. DEVOAS'!H1071</f>
        <v>0</v>
      </c>
      <c r="I223" s="7">
        <f>+'Sup. DEVOAS'!I1071</f>
        <v>0</v>
      </c>
      <c r="J223" s="7">
        <f>+'Sup. DEVOAS'!J1071</f>
        <v>0</v>
      </c>
      <c r="K223" s="7">
        <f>+'Sup. DEVOAS'!K1071</f>
        <v>0</v>
      </c>
      <c r="L223" s="7">
        <f>+'Sup. DEVOAS'!L1071</f>
        <v>0</v>
      </c>
      <c r="M223" s="7">
        <f>+'Sup. DEVOAS'!M1071</f>
        <v>0</v>
      </c>
      <c r="N223" s="7">
        <f t="shared" si="54"/>
        <v>0</v>
      </c>
    </row>
    <row r="224" spans="1:14" hidden="1" x14ac:dyDescent="0.35">
      <c r="A224" s="5" t="s">
        <v>222</v>
      </c>
      <c r="B224" s="7">
        <f>+'Sup. DEVOAS'!B1077</f>
        <v>0</v>
      </c>
      <c r="C224" s="7">
        <f>+'Sup. DEVOAS'!C1077</f>
        <v>0</v>
      </c>
      <c r="D224" s="7">
        <f>+'Sup. DEVOAS'!D1077</f>
        <v>0</v>
      </c>
      <c r="E224" s="7">
        <f>+'Sup. DEVOAS'!E1077</f>
        <v>0</v>
      </c>
      <c r="F224" s="7">
        <f>+'Sup. DEVOAS'!F1077</f>
        <v>0</v>
      </c>
      <c r="G224" s="7">
        <f>+'Sup. DEVOAS'!G1077</f>
        <v>0</v>
      </c>
      <c r="H224" s="7">
        <f>+'Sup. DEVOAS'!H1077</f>
        <v>0</v>
      </c>
      <c r="I224" s="7">
        <f>+'Sup. DEVOAS'!I1077</f>
        <v>0</v>
      </c>
      <c r="J224" s="7">
        <f>+'Sup. DEVOAS'!J1077</f>
        <v>0</v>
      </c>
      <c r="K224" s="7">
        <f>+'Sup. DEVOAS'!K1077</f>
        <v>0</v>
      </c>
      <c r="L224" s="7">
        <f>+'Sup. DEVOAS'!L1077</f>
        <v>0</v>
      </c>
      <c r="M224" s="7">
        <f>+'Sup. DEVOAS'!M1077</f>
        <v>0</v>
      </c>
      <c r="N224" s="7">
        <f t="shared" si="54"/>
        <v>0</v>
      </c>
    </row>
    <row r="225" spans="1:14" x14ac:dyDescent="0.35">
      <c r="A225" s="4" t="s">
        <v>223</v>
      </c>
      <c r="B225" s="8">
        <f>SUM(B226:B231)</f>
        <v>662033.95003399998</v>
      </c>
      <c r="C225" s="8">
        <f t="shared" ref="C225:M225" si="63">SUM(C226:C231)</f>
        <v>227336.750034</v>
      </c>
      <c r="D225" s="8">
        <f t="shared" si="63"/>
        <v>1227336.750034</v>
      </c>
      <c r="E225" s="8">
        <f t="shared" si="63"/>
        <v>227336.750034</v>
      </c>
      <c r="F225" s="8">
        <f t="shared" si="63"/>
        <v>662033.95003399998</v>
      </c>
      <c r="G225" s="8">
        <f t="shared" si="63"/>
        <v>227336.750034</v>
      </c>
      <c r="H225" s="8">
        <f t="shared" si="63"/>
        <v>227336.750034</v>
      </c>
      <c r="I225" s="8">
        <f t="shared" si="63"/>
        <v>227336.750034</v>
      </c>
      <c r="J225" s="8">
        <f t="shared" si="63"/>
        <v>1227336.750034</v>
      </c>
      <c r="K225" s="8">
        <f t="shared" si="63"/>
        <v>227336.750034</v>
      </c>
      <c r="L225" s="8">
        <f t="shared" si="63"/>
        <v>227336.750034</v>
      </c>
      <c r="M225" s="8">
        <f t="shared" si="63"/>
        <v>227336.750034</v>
      </c>
      <c r="N225" s="8">
        <f t="shared" si="54"/>
        <v>5597435.4004079988</v>
      </c>
    </row>
    <row r="226" spans="1:14" x14ac:dyDescent="0.35">
      <c r="A226" s="5" t="s">
        <v>224</v>
      </c>
      <c r="B226" s="7">
        <f>+'Sup. DEVOAS'!B1083</f>
        <v>0</v>
      </c>
      <c r="C226" s="7">
        <f>+'Sup. DEVOAS'!C1083</f>
        <v>0</v>
      </c>
      <c r="D226" s="7">
        <v>1000000</v>
      </c>
      <c r="E226" s="7">
        <f>+'Sup. DEVOAS'!E1083</f>
        <v>0</v>
      </c>
      <c r="F226" s="7">
        <f>+'Sup. DEVOAS'!F1083</f>
        <v>0</v>
      </c>
      <c r="G226" s="7">
        <f>+'Sup. DEVOAS'!G1083</f>
        <v>0</v>
      </c>
      <c r="H226" s="7">
        <f>+'Sup. DEVOAS'!H1083</f>
        <v>0</v>
      </c>
      <c r="I226" s="7">
        <f>+'Sup. DEVOAS'!I1083</f>
        <v>0</v>
      </c>
      <c r="J226" s="7">
        <v>1000000</v>
      </c>
      <c r="K226" s="7">
        <f>+'Sup. DEVOAS'!K1083</f>
        <v>0</v>
      </c>
      <c r="L226" s="7">
        <f>+'Sup. DEVOAS'!L1083</f>
        <v>0</v>
      </c>
      <c r="M226" s="7">
        <f>+'Sup. DEVOAS'!M1083</f>
        <v>0</v>
      </c>
      <c r="N226" s="7">
        <f t="shared" ref="N226:N231" si="64">SUM(B226:M226)</f>
        <v>2000000</v>
      </c>
    </row>
    <row r="227" spans="1:14" x14ac:dyDescent="0.35">
      <c r="A227" s="5" t="s">
        <v>225</v>
      </c>
      <c r="B227" s="7">
        <f>+'Sup. DEVOAS'!B1089</f>
        <v>41480.000033999997</v>
      </c>
      <c r="C227" s="7">
        <f>+'Sup. DEVOAS'!C1089</f>
        <v>41480.000033999997</v>
      </c>
      <c r="D227" s="7">
        <f>+'Sup. DEVOAS'!D1089</f>
        <v>41480.000033999997</v>
      </c>
      <c r="E227" s="7">
        <f>+'Sup. DEVOAS'!E1089</f>
        <v>41480.000033999997</v>
      </c>
      <c r="F227" s="7">
        <f>+'Sup. DEVOAS'!F1089</f>
        <v>41480.000033999997</v>
      </c>
      <c r="G227" s="7">
        <f>+'Sup. DEVOAS'!G1089</f>
        <v>41480.000033999997</v>
      </c>
      <c r="H227" s="7">
        <f>+'Sup. DEVOAS'!H1089</f>
        <v>41480.000033999997</v>
      </c>
      <c r="I227" s="7">
        <f>+'Sup. DEVOAS'!I1089</f>
        <v>41480.000033999997</v>
      </c>
      <c r="J227" s="7">
        <f>+'Sup. DEVOAS'!J1089</f>
        <v>41480.000033999997</v>
      </c>
      <c r="K227" s="7">
        <f>+'Sup. DEVOAS'!K1089</f>
        <v>41480.000033999997</v>
      </c>
      <c r="L227" s="7">
        <f>+'Sup. DEVOAS'!L1089</f>
        <v>41480.000033999997</v>
      </c>
      <c r="M227" s="7">
        <f>+'Sup. DEVOAS'!M1089</f>
        <v>41480.000033999997</v>
      </c>
      <c r="N227" s="7">
        <f t="shared" si="64"/>
        <v>497760.00040800008</v>
      </c>
    </row>
    <row r="228" spans="1:14" x14ac:dyDescent="0.35">
      <c r="A228" s="5" t="s">
        <v>226</v>
      </c>
      <c r="B228" s="7">
        <f>+'Sup. DEVOAS'!B1095</f>
        <v>434697.2</v>
      </c>
      <c r="C228" s="7">
        <f>+'Sup. DEVOAS'!C1095</f>
        <v>0</v>
      </c>
      <c r="D228" s="7">
        <v>0</v>
      </c>
      <c r="E228" s="7">
        <f>+'Sup. DEVOAS'!E1095</f>
        <v>0</v>
      </c>
      <c r="F228" s="7">
        <f>+'Sup. DEVOAS'!F1095</f>
        <v>434697.2</v>
      </c>
      <c r="G228" s="7">
        <f>+'Sup. DEVOAS'!G1095</f>
        <v>0</v>
      </c>
      <c r="H228" s="7">
        <f>+'Sup. DEVOAS'!H1095</f>
        <v>0</v>
      </c>
      <c r="I228" s="7">
        <f>+'Sup. DEVOAS'!I1095</f>
        <v>0</v>
      </c>
      <c r="J228" s="7">
        <v>0</v>
      </c>
      <c r="K228" s="7">
        <f>+'Sup. DEVOAS'!K1095</f>
        <v>0</v>
      </c>
      <c r="L228" s="7">
        <f>+'Sup. DEVOAS'!L1095</f>
        <v>0</v>
      </c>
      <c r="M228" s="7">
        <f>+'Sup. DEVOAS'!M1095</f>
        <v>0</v>
      </c>
      <c r="N228" s="7">
        <f t="shared" si="64"/>
        <v>869394.4</v>
      </c>
    </row>
    <row r="229" spans="1:14" hidden="1" x14ac:dyDescent="0.35">
      <c r="A229" s="5" t="s">
        <v>227</v>
      </c>
      <c r="B229" s="7">
        <f>+'Sup. DEVOAS'!B1101</f>
        <v>0</v>
      </c>
      <c r="C229" s="7">
        <f>+'Sup. DEVOAS'!C1101</f>
        <v>0</v>
      </c>
      <c r="D229" s="7">
        <f>+'Sup. DEVOAS'!D1101</f>
        <v>0</v>
      </c>
      <c r="E229" s="7">
        <f>+'Sup. DEVOAS'!E1101</f>
        <v>0</v>
      </c>
      <c r="F229" s="7">
        <f>+'Sup. DEVOAS'!F1101</f>
        <v>0</v>
      </c>
      <c r="G229" s="7">
        <f>+'Sup. DEVOAS'!G1101</f>
        <v>0</v>
      </c>
      <c r="H229" s="7">
        <f>+'Sup. DEVOAS'!H1101</f>
        <v>0</v>
      </c>
      <c r="I229" s="7">
        <f>+'Sup. DEVOAS'!I1101</f>
        <v>0</v>
      </c>
      <c r="J229" s="7">
        <f>+'Sup. DEVOAS'!J1101</f>
        <v>0</v>
      </c>
      <c r="K229" s="7">
        <f>+'Sup. DEVOAS'!K1101</f>
        <v>0</v>
      </c>
      <c r="L229" s="7">
        <f>+'Sup. DEVOAS'!L1101</f>
        <v>0</v>
      </c>
      <c r="M229" s="7">
        <f>+'Sup. DEVOAS'!M1101</f>
        <v>0</v>
      </c>
      <c r="N229" s="7">
        <f t="shared" si="64"/>
        <v>0</v>
      </c>
    </row>
    <row r="230" spans="1:14" hidden="1" x14ac:dyDescent="0.35">
      <c r="A230" s="5" t="s">
        <v>228</v>
      </c>
      <c r="B230" s="7">
        <f>+'Sup. DEVOAS'!B1107</f>
        <v>0</v>
      </c>
      <c r="C230" s="7">
        <f>+'Sup. DEVOAS'!C1107</f>
        <v>0</v>
      </c>
      <c r="D230" s="7">
        <f>+'Sup. DEVOAS'!D1107</f>
        <v>0</v>
      </c>
      <c r="E230" s="7">
        <f>+'Sup. DEVOAS'!E1107</f>
        <v>0</v>
      </c>
      <c r="F230" s="7">
        <f>+'Sup. DEVOAS'!F1107</f>
        <v>0</v>
      </c>
      <c r="G230" s="7">
        <f>+'Sup. DEVOAS'!G1107</f>
        <v>0</v>
      </c>
      <c r="H230" s="7">
        <f>+'Sup. DEVOAS'!H1107</f>
        <v>0</v>
      </c>
      <c r="I230" s="7">
        <f>+'Sup. DEVOAS'!I1107</f>
        <v>0</v>
      </c>
      <c r="J230" s="7">
        <f>+'Sup. DEVOAS'!J1107</f>
        <v>0</v>
      </c>
      <c r="K230" s="7">
        <f>+'Sup. DEVOAS'!K1107</f>
        <v>0</v>
      </c>
      <c r="L230" s="7">
        <f>+'Sup. DEVOAS'!L1107</f>
        <v>0</v>
      </c>
      <c r="M230" s="7">
        <f>+'Sup. DEVOAS'!M1107</f>
        <v>0</v>
      </c>
      <c r="N230" s="7">
        <f t="shared" si="64"/>
        <v>0</v>
      </c>
    </row>
    <row r="231" spans="1:14" x14ac:dyDescent="0.35">
      <c r="A231" s="5" t="s">
        <v>229</v>
      </c>
      <c r="B231" s="7">
        <f>+'Sup. DEVOAS'!B1113</f>
        <v>185856.75</v>
      </c>
      <c r="C231" s="7">
        <f>+'Sup. DEVOAS'!C1113</f>
        <v>185856.75</v>
      </c>
      <c r="D231" s="7">
        <f>+'Sup. DEVOAS'!D1113</f>
        <v>185856.75</v>
      </c>
      <c r="E231" s="7">
        <f>+'Sup. DEVOAS'!E1113</f>
        <v>185856.75</v>
      </c>
      <c r="F231" s="7">
        <f>+'Sup. DEVOAS'!F1113</f>
        <v>185856.75</v>
      </c>
      <c r="G231" s="7">
        <f>+'Sup. DEVOAS'!G1113</f>
        <v>185856.75</v>
      </c>
      <c r="H231" s="7">
        <f>+'Sup. DEVOAS'!H1113</f>
        <v>185856.75</v>
      </c>
      <c r="I231" s="7">
        <f>+'Sup. DEVOAS'!I1113</f>
        <v>185856.75</v>
      </c>
      <c r="J231" s="7">
        <f>+'Sup. DEVOAS'!J1113</f>
        <v>185856.75</v>
      </c>
      <c r="K231" s="7">
        <f>+'Sup. DEVOAS'!K1113</f>
        <v>185856.75</v>
      </c>
      <c r="L231" s="7">
        <f>+'Sup. DEVOAS'!L1113</f>
        <v>185856.75</v>
      </c>
      <c r="M231" s="7">
        <f>+'Sup. DEVOAS'!M1113</f>
        <v>185856.75</v>
      </c>
      <c r="N231" s="7">
        <f t="shared" si="64"/>
        <v>2230281</v>
      </c>
    </row>
    <row r="232" spans="1:14" hidden="1" x14ac:dyDescent="0.35">
      <c r="A232" s="4" t="s">
        <v>230</v>
      </c>
      <c r="B232" s="8">
        <f>SUM(B233:B234)</f>
        <v>0</v>
      </c>
      <c r="C232" s="8">
        <f t="shared" ref="C232:M232" si="65">SUM(C233:C234)</f>
        <v>0</v>
      </c>
      <c r="D232" s="8">
        <f t="shared" si="65"/>
        <v>0</v>
      </c>
      <c r="E232" s="8">
        <f t="shared" si="65"/>
        <v>0</v>
      </c>
      <c r="F232" s="8">
        <f t="shared" si="65"/>
        <v>0</v>
      </c>
      <c r="G232" s="8">
        <f t="shared" si="65"/>
        <v>0</v>
      </c>
      <c r="H232" s="8">
        <f t="shared" si="65"/>
        <v>0</v>
      </c>
      <c r="I232" s="8">
        <f t="shared" si="65"/>
        <v>0</v>
      </c>
      <c r="J232" s="8">
        <f t="shared" si="65"/>
        <v>0</v>
      </c>
      <c r="K232" s="8">
        <f t="shared" si="65"/>
        <v>0</v>
      </c>
      <c r="L232" s="8">
        <f t="shared" si="65"/>
        <v>0</v>
      </c>
      <c r="M232" s="8">
        <f t="shared" si="65"/>
        <v>0</v>
      </c>
      <c r="N232" s="8">
        <f t="shared" ref="N232:N241" si="66">SUM(B232:M232)</f>
        <v>0</v>
      </c>
    </row>
    <row r="233" spans="1:14" hidden="1" x14ac:dyDescent="0.35">
      <c r="A233" s="5" t="s">
        <v>231</v>
      </c>
      <c r="B233" s="7">
        <f>+'Sup. DEVOAS'!B1119</f>
        <v>0</v>
      </c>
      <c r="C233" s="7">
        <f>+'Sup. DEVOAS'!C1119</f>
        <v>0</v>
      </c>
      <c r="D233" s="7">
        <f>+'Sup. DEVOAS'!D1119</f>
        <v>0</v>
      </c>
      <c r="E233" s="7">
        <f>+'Sup. DEVOAS'!E1119</f>
        <v>0</v>
      </c>
      <c r="F233" s="7">
        <f>+'Sup. DEVOAS'!F1119</f>
        <v>0</v>
      </c>
      <c r="G233" s="7">
        <f>+'Sup. DEVOAS'!G1119</f>
        <v>0</v>
      </c>
      <c r="H233" s="7">
        <f>+'Sup. DEVOAS'!H1119</f>
        <v>0</v>
      </c>
      <c r="I233" s="7">
        <f>+'Sup. DEVOAS'!I1119</f>
        <v>0</v>
      </c>
      <c r="J233" s="7">
        <f>+'Sup. DEVOAS'!J1119</f>
        <v>0</v>
      </c>
      <c r="K233" s="7">
        <f>+'Sup. DEVOAS'!K1119</f>
        <v>0</v>
      </c>
      <c r="L233" s="7">
        <f>+'Sup. DEVOAS'!L1119</f>
        <v>0</v>
      </c>
      <c r="M233" s="7">
        <f>+'Sup. DEVOAS'!M1119</f>
        <v>0</v>
      </c>
      <c r="N233" s="7">
        <f t="shared" si="66"/>
        <v>0</v>
      </c>
    </row>
    <row r="234" spans="1:14" hidden="1" x14ac:dyDescent="0.35">
      <c r="A234" s="5" t="s">
        <v>232</v>
      </c>
      <c r="B234" s="7">
        <f>+'Sup. DEVOAS'!B1125</f>
        <v>0</v>
      </c>
      <c r="C234" s="7">
        <f>+'Sup. DEVOAS'!C1125</f>
        <v>0</v>
      </c>
      <c r="D234" s="7">
        <f>+'Sup. DEVOAS'!D1125</f>
        <v>0</v>
      </c>
      <c r="E234" s="7">
        <f>+'Sup. DEVOAS'!E1125</f>
        <v>0</v>
      </c>
      <c r="F234" s="7">
        <f>+'Sup. DEVOAS'!F1125</f>
        <v>0</v>
      </c>
      <c r="G234" s="7">
        <f>+'Sup. DEVOAS'!G1125</f>
        <v>0</v>
      </c>
      <c r="H234" s="7">
        <f>+'Sup. DEVOAS'!H1125</f>
        <v>0</v>
      </c>
      <c r="I234" s="7">
        <f>+'Sup. DEVOAS'!I1125</f>
        <v>0</v>
      </c>
      <c r="J234" s="7">
        <f>+'Sup. DEVOAS'!J1125</f>
        <v>0</v>
      </c>
      <c r="K234" s="7">
        <f>+'Sup. DEVOAS'!K1125</f>
        <v>0</v>
      </c>
      <c r="L234" s="7">
        <f>+'Sup. DEVOAS'!L1125</f>
        <v>0</v>
      </c>
      <c r="M234" s="7">
        <f>+'Sup. DEVOAS'!M1125</f>
        <v>0</v>
      </c>
      <c r="N234" s="7">
        <f t="shared" si="66"/>
        <v>0</v>
      </c>
    </row>
    <row r="235" spans="1:14" x14ac:dyDescent="0.35">
      <c r="A235" s="4" t="s">
        <v>233</v>
      </c>
      <c r="B235" s="8">
        <f>SUM(B236:B239)</f>
        <v>30656</v>
      </c>
      <c r="C235" s="8">
        <f t="shared" ref="C235:M235" si="67">SUM(C236:C239)</f>
        <v>30656</v>
      </c>
      <c r="D235" s="8">
        <f t="shared" si="67"/>
        <v>30656</v>
      </c>
      <c r="E235" s="8">
        <f t="shared" si="67"/>
        <v>30656</v>
      </c>
      <c r="F235" s="8">
        <f t="shared" si="67"/>
        <v>30656</v>
      </c>
      <c r="G235" s="8">
        <f t="shared" si="67"/>
        <v>30656</v>
      </c>
      <c r="H235" s="8">
        <f t="shared" si="67"/>
        <v>30656</v>
      </c>
      <c r="I235" s="8">
        <f t="shared" si="67"/>
        <v>30656</v>
      </c>
      <c r="J235" s="8">
        <f t="shared" si="67"/>
        <v>30656</v>
      </c>
      <c r="K235" s="8">
        <f t="shared" si="67"/>
        <v>30656</v>
      </c>
      <c r="L235" s="8">
        <f t="shared" si="67"/>
        <v>30656</v>
      </c>
      <c r="M235" s="8">
        <f t="shared" si="67"/>
        <v>30656</v>
      </c>
      <c r="N235" s="8">
        <f t="shared" si="66"/>
        <v>367872</v>
      </c>
    </row>
    <row r="236" spans="1:14" x14ac:dyDescent="0.35">
      <c r="A236" s="5" t="s">
        <v>234</v>
      </c>
      <c r="B236" s="7">
        <f>+'Sup. DEVOAS'!B1131</f>
        <v>12454</v>
      </c>
      <c r="C236" s="7">
        <f>+'Sup. DEVOAS'!C1131</f>
        <v>12454</v>
      </c>
      <c r="D236" s="7">
        <f>+'Sup. DEVOAS'!D1131</f>
        <v>12454</v>
      </c>
      <c r="E236" s="7">
        <f>+'Sup. DEVOAS'!E1131</f>
        <v>12454</v>
      </c>
      <c r="F236" s="7">
        <f>+'Sup. DEVOAS'!F1131</f>
        <v>12454</v>
      </c>
      <c r="G236" s="7">
        <f>+'Sup. DEVOAS'!G1131</f>
        <v>12454</v>
      </c>
      <c r="H236" s="7">
        <f>+'Sup. DEVOAS'!H1131</f>
        <v>12454</v>
      </c>
      <c r="I236" s="7">
        <f>+'Sup. DEVOAS'!I1131</f>
        <v>12454</v>
      </c>
      <c r="J236" s="7">
        <f>+'Sup. DEVOAS'!J1131</f>
        <v>12454</v>
      </c>
      <c r="K236" s="7">
        <f>+'Sup. DEVOAS'!K1131</f>
        <v>12454</v>
      </c>
      <c r="L236" s="7">
        <f>+'Sup. DEVOAS'!L1131</f>
        <v>12454</v>
      </c>
      <c r="M236" s="7">
        <f>+'Sup. DEVOAS'!M1131</f>
        <v>12454</v>
      </c>
      <c r="N236" s="7">
        <f t="shared" si="66"/>
        <v>149448</v>
      </c>
    </row>
    <row r="237" spans="1:14" hidden="1" x14ac:dyDescent="0.35">
      <c r="A237" s="5" t="s">
        <v>235</v>
      </c>
      <c r="B237" s="7">
        <f>+'Sup. DEVOAS'!B1137</f>
        <v>0</v>
      </c>
      <c r="C237" s="7">
        <f>+'Sup. DEVOAS'!C1137</f>
        <v>0</v>
      </c>
      <c r="D237" s="7">
        <f>+'Sup. DEVOAS'!D1137</f>
        <v>0</v>
      </c>
      <c r="E237" s="7">
        <f>+'Sup. DEVOAS'!E1137</f>
        <v>0</v>
      </c>
      <c r="F237" s="7">
        <f>+'Sup. DEVOAS'!F1137</f>
        <v>0</v>
      </c>
      <c r="G237" s="7">
        <f>+'Sup. DEVOAS'!G1137</f>
        <v>0</v>
      </c>
      <c r="H237" s="7">
        <f>+'Sup. DEVOAS'!H1137</f>
        <v>0</v>
      </c>
      <c r="I237" s="7">
        <f>+'Sup. DEVOAS'!I1137</f>
        <v>0</v>
      </c>
      <c r="J237" s="7">
        <f>+'Sup. DEVOAS'!J1137</f>
        <v>0</v>
      </c>
      <c r="K237" s="7">
        <f>+'Sup. DEVOAS'!K1137</f>
        <v>0</v>
      </c>
      <c r="L237" s="7">
        <f>+'Sup. DEVOAS'!L1137</f>
        <v>0</v>
      </c>
      <c r="M237" s="7">
        <f>+'Sup. DEVOAS'!M1137</f>
        <v>0</v>
      </c>
      <c r="N237" s="7">
        <f t="shared" si="66"/>
        <v>0</v>
      </c>
    </row>
    <row r="238" spans="1:14" hidden="1" x14ac:dyDescent="0.35">
      <c r="A238" s="5" t="s">
        <v>236</v>
      </c>
      <c r="B238" s="7">
        <f>+'Sup. DEVOAS'!B1143</f>
        <v>0</v>
      </c>
      <c r="C238" s="7">
        <f>+'Sup. DEVOAS'!C1143</f>
        <v>0</v>
      </c>
      <c r="D238" s="7">
        <f>+'Sup. DEVOAS'!D1143</f>
        <v>0</v>
      </c>
      <c r="E238" s="7">
        <f>+'Sup. DEVOAS'!E1143</f>
        <v>0</v>
      </c>
      <c r="F238" s="7">
        <f>+'Sup. DEVOAS'!F1143</f>
        <v>0</v>
      </c>
      <c r="G238" s="7">
        <f>+'Sup. DEVOAS'!G1143</f>
        <v>0</v>
      </c>
      <c r="H238" s="7">
        <f>+'Sup. DEVOAS'!H1143</f>
        <v>0</v>
      </c>
      <c r="I238" s="7">
        <f>+'Sup. DEVOAS'!I1143</f>
        <v>0</v>
      </c>
      <c r="J238" s="7">
        <f>+'Sup. DEVOAS'!J1143</f>
        <v>0</v>
      </c>
      <c r="K238" s="7">
        <f>+'Sup. DEVOAS'!K1143</f>
        <v>0</v>
      </c>
      <c r="L238" s="7">
        <f>+'Sup. DEVOAS'!L1143</f>
        <v>0</v>
      </c>
      <c r="M238" s="7">
        <f>+'Sup. DEVOAS'!M1143</f>
        <v>0</v>
      </c>
      <c r="N238" s="7">
        <f t="shared" si="66"/>
        <v>0</v>
      </c>
    </row>
    <row r="239" spans="1:14" x14ac:dyDescent="0.35">
      <c r="A239" s="5" t="s">
        <v>237</v>
      </c>
      <c r="B239" s="7">
        <f>+'Sup. DEVOAS'!B1149</f>
        <v>18202</v>
      </c>
      <c r="C239" s="7">
        <f>+'Sup. DEVOAS'!C1149</f>
        <v>18202</v>
      </c>
      <c r="D239" s="7">
        <f>+'Sup. DEVOAS'!D1149</f>
        <v>18202</v>
      </c>
      <c r="E239" s="7">
        <f>+'Sup. DEVOAS'!E1149</f>
        <v>18202</v>
      </c>
      <c r="F239" s="7">
        <f>+'Sup. DEVOAS'!F1149</f>
        <v>18202</v>
      </c>
      <c r="G239" s="7">
        <f>+'Sup. DEVOAS'!G1149</f>
        <v>18202</v>
      </c>
      <c r="H239" s="7">
        <f>+'Sup. DEVOAS'!H1149</f>
        <v>18202</v>
      </c>
      <c r="I239" s="7">
        <f>+'Sup. DEVOAS'!I1149</f>
        <v>18202</v>
      </c>
      <c r="J239" s="7">
        <f>+'Sup. DEVOAS'!J1149</f>
        <v>18202</v>
      </c>
      <c r="K239" s="7">
        <f>+'Sup. DEVOAS'!K1149</f>
        <v>18202</v>
      </c>
      <c r="L239" s="7">
        <f>+'Sup. DEVOAS'!L1149</f>
        <v>18202</v>
      </c>
      <c r="M239" s="7">
        <f>+'Sup. DEVOAS'!M1149</f>
        <v>18202</v>
      </c>
      <c r="N239" s="7">
        <f t="shared" si="66"/>
        <v>218424</v>
      </c>
    </row>
    <row r="240" spans="1:14" hidden="1" x14ac:dyDescent="0.35">
      <c r="A240" s="4" t="s">
        <v>238</v>
      </c>
      <c r="B240" s="8">
        <f>SUM(B241)</f>
        <v>0</v>
      </c>
      <c r="C240" s="8">
        <f t="shared" ref="C240:M240" si="68">SUM(C241)</f>
        <v>0</v>
      </c>
      <c r="D240" s="8">
        <f t="shared" si="68"/>
        <v>0</v>
      </c>
      <c r="E240" s="8">
        <f t="shared" si="68"/>
        <v>0</v>
      </c>
      <c r="F240" s="8">
        <f t="shared" si="68"/>
        <v>0</v>
      </c>
      <c r="G240" s="8">
        <f t="shared" si="68"/>
        <v>0</v>
      </c>
      <c r="H240" s="8">
        <f t="shared" si="68"/>
        <v>0</v>
      </c>
      <c r="I240" s="8">
        <f t="shared" si="68"/>
        <v>0</v>
      </c>
      <c r="J240" s="8">
        <f t="shared" si="68"/>
        <v>0</v>
      </c>
      <c r="K240" s="8">
        <f t="shared" si="68"/>
        <v>0</v>
      </c>
      <c r="L240" s="8">
        <f t="shared" si="68"/>
        <v>0</v>
      </c>
      <c r="M240" s="8">
        <f t="shared" si="68"/>
        <v>0</v>
      </c>
      <c r="N240" s="8">
        <f t="shared" si="66"/>
        <v>0</v>
      </c>
    </row>
    <row r="241" spans="1:14" hidden="1" x14ac:dyDescent="0.35">
      <c r="A241" s="5" t="s">
        <v>239</v>
      </c>
      <c r="B241" s="7">
        <f>+'Sup. DEVOAS'!B1155</f>
        <v>0</v>
      </c>
      <c r="C241" s="7">
        <f>+'Sup. DEVOAS'!C1155</f>
        <v>0</v>
      </c>
      <c r="D241" s="7">
        <f>+'Sup. DEVOAS'!D1155</f>
        <v>0</v>
      </c>
      <c r="E241" s="7">
        <f>+'Sup. DEVOAS'!E1155</f>
        <v>0</v>
      </c>
      <c r="F241" s="7">
        <f>+'Sup. DEVOAS'!F1155</f>
        <v>0</v>
      </c>
      <c r="G241" s="7">
        <f>+'Sup. DEVOAS'!G1155</f>
        <v>0</v>
      </c>
      <c r="H241" s="7">
        <f>+'Sup. DEVOAS'!H1155</f>
        <v>0</v>
      </c>
      <c r="I241" s="7">
        <f>+'Sup. DEVOAS'!I1155</f>
        <v>0</v>
      </c>
      <c r="J241" s="7">
        <f>+'Sup. DEVOAS'!J1155</f>
        <v>0</v>
      </c>
      <c r="K241" s="7">
        <f>+'Sup. DEVOAS'!K1155</f>
        <v>0</v>
      </c>
      <c r="L241" s="7">
        <f>+'Sup. DEVOAS'!L1155</f>
        <v>0</v>
      </c>
      <c r="M241" s="7">
        <f>+'Sup. DEVOAS'!M1155</f>
        <v>0</v>
      </c>
      <c r="N241" s="7">
        <f t="shared" si="66"/>
        <v>0</v>
      </c>
    </row>
    <row r="242" spans="1:14" x14ac:dyDescent="0.35"/>
    <row r="243" spans="1:14" ht="15" thickBot="1" x14ac:dyDescent="0.4"/>
    <row r="244" spans="1:14" ht="15" thickBot="1" x14ac:dyDescent="0.4">
      <c r="A244" s="10" t="s">
        <v>259</v>
      </c>
      <c r="B244" s="11">
        <f>+B5-B75</f>
        <v>14601082.843404623</v>
      </c>
      <c r="C244" s="11">
        <f t="shared" ref="C244:M244" si="69">+C5-C75</f>
        <v>14850099.128288427</v>
      </c>
      <c r="D244" s="11">
        <f t="shared" si="69"/>
        <v>14071170.702450998</v>
      </c>
      <c r="E244" s="11">
        <f t="shared" si="69"/>
        <v>15072991.19797484</v>
      </c>
      <c r="F244" s="11">
        <f t="shared" si="69"/>
        <v>14640132.542280901</v>
      </c>
      <c r="G244" s="11">
        <f t="shared" si="69"/>
        <v>14843802.054819727</v>
      </c>
      <c r="H244" s="11">
        <f t="shared" si="69"/>
        <v>15363512.720840219</v>
      </c>
      <c r="I244" s="11">
        <f t="shared" si="69"/>
        <v>15365331.180436727</v>
      </c>
      <c r="J244" s="11">
        <f t="shared" si="69"/>
        <v>14367142.599048393</v>
      </c>
      <c r="K244" s="11">
        <f t="shared" si="69"/>
        <v>15406652.869166818</v>
      </c>
      <c r="L244" s="11">
        <f t="shared" si="69"/>
        <v>15408449.673883088</v>
      </c>
      <c r="M244" s="11">
        <f t="shared" si="69"/>
        <v>15390794.501408629</v>
      </c>
      <c r="N244" s="12">
        <f>SUM(B244:M244)</f>
        <v>179381162.0140034</v>
      </c>
    </row>
    <row r="245" spans="1:14" x14ac:dyDescent="0.35"/>
    <row r="246" spans="1:14" x14ac:dyDescent="0.35"/>
    <row r="248" spans="1:14" ht="12" hidden="1" customHeight="1" x14ac:dyDescent="0.35"/>
  </sheetData>
  <sheetProtection algorithmName="SHA-512" hashValue="IIp3dQwI+UA/te1mqxTn73EqMh5tTJ5v4AZrEJdWIRJ6b/+BVTzmdERtYiYNR/RFZsQ6o1Ghfq/TIgrhTHu2XQ==" saltValue="6sK/3EPaIO3WsEewQAe44g==" spinCount="100000" sheet="1" formatCells="0" formatColumns="0" sort="0" autoFilter="0"/>
  <autoFilter ref="A4:N241" xr:uid="{465E4F1E-1292-4016-9533-3834036EEEE9}">
    <filterColumn colId="13">
      <filters>
        <filter val="1 117 232,06"/>
        <filter val="1 534 003,15"/>
        <filter val="1 640 725,08"/>
        <filter val="12 164 528,24"/>
        <filter val="125 688,60"/>
        <filter val="149 448,00"/>
        <filter val="183 600,00"/>
        <filter val="2 000 000,00"/>
        <filter val="2 230 281,00"/>
        <filter val="214 257 791,80"/>
        <filter val="218 424,00"/>
        <filter val="226 422 320,04"/>
        <filter val="261 851,25"/>
        <filter val="31 836 726,48"/>
        <filter val="314 221,50"/>
        <filter val="32 020 326,48"/>
        <filter val="367 872,00"/>
        <filter val="408 487,94"/>
        <filter val="43 258,87"/>
        <filter val="47 041 158,03"/>
        <filter val="497 072,21"/>
        <filter val="497 760,00"/>
        <filter val="5 167 197,85"/>
        <filter val="5 210 456,73"/>
        <filter val="5 597 435,40"/>
        <filter val="523 493,01"/>
        <filter val="62 844,30"/>
        <filter val="869 394,40"/>
        <filter val="94 266,45"/>
      </filters>
    </filterColumn>
  </autoFilter>
  <mergeCells count="1">
    <mergeCell ref="A1:N2"/>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7EF2F-81E3-4426-9960-31259AB3B552}">
  <sheetPr>
    <tabColor rgb="FFFFC000"/>
  </sheetPr>
  <dimension ref="A1:N1155"/>
  <sheetViews>
    <sheetView showGridLines="0" topLeftCell="B1" zoomScale="80" zoomScaleNormal="80" workbookViewId="0">
      <selection activeCell="N1" sqref="N1"/>
    </sheetView>
  </sheetViews>
  <sheetFormatPr baseColWidth="10" defaultColWidth="0" defaultRowHeight="14.5" zeroHeight="1" x14ac:dyDescent="0.35"/>
  <cols>
    <col min="1" max="1" width="79.26953125" bestFit="1" customWidth="1"/>
    <col min="2" max="13" width="15" bestFit="1" customWidth="1"/>
    <col min="14" max="14" width="11.453125" customWidth="1"/>
    <col min="15" max="16384" width="11.453125" hidden="1"/>
  </cols>
  <sheetData>
    <row r="1" spans="1:13" ht="15" customHeight="1" x14ac:dyDescent="0.35">
      <c r="A1" s="84" t="s">
        <v>260</v>
      </c>
      <c r="C1" s="85" t="s">
        <v>408</v>
      </c>
      <c r="D1" s="85"/>
    </row>
    <row r="2" spans="1:13" ht="15" customHeight="1" x14ac:dyDescent="0.35">
      <c r="A2" s="84"/>
      <c r="C2" s="85"/>
      <c r="D2" s="85"/>
    </row>
    <row r="3" spans="1:13" x14ac:dyDescent="0.35"/>
    <row r="5" spans="1:13" ht="33" hidden="1" customHeight="1" thickBot="1" x14ac:dyDescent="0.4">
      <c r="A5" s="78" t="s">
        <v>261</v>
      </c>
      <c r="B5" s="79"/>
      <c r="C5" s="79"/>
      <c r="D5" s="79"/>
      <c r="E5" s="79"/>
      <c r="F5" s="79"/>
      <c r="G5" s="79"/>
      <c r="H5" s="79"/>
      <c r="I5" s="79"/>
      <c r="J5" s="79"/>
      <c r="K5" s="79"/>
      <c r="L5" s="79"/>
      <c r="M5" s="80"/>
    </row>
    <row r="6" spans="1:13" ht="15" hidden="1" thickBot="1" x14ac:dyDescent="0.4">
      <c r="A6" s="9" t="s">
        <v>262</v>
      </c>
      <c r="B6" s="6">
        <v>44927</v>
      </c>
      <c r="C6" s="6">
        <v>44958</v>
      </c>
      <c r="D6" s="6">
        <v>44986</v>
      </c>
      <c r="E6" s="6">
        <v>45017</v>
      </c>
      <c r="F6" s="6">
        <v>45047</v>
      </c>
      <c r="G6" s="6">
        <v>45078</v>
      </c>
      <c r="H6" s="6">
        <v>45108</v>
      </c>
      <c r="I6" s="6">
        <v>45139</v>
      </c>
      <c r="J6" s="6">
        <v>45170</v>
      </c>
      <c r="K6" s="6">
        <v>45200</v>
      </c>
      <c r="L6" s="6">
        <v>45231</v>
      </c>
      <c r="M6" s="6">
        <v>45261</v>
      </c>
    </row>
    <row r="7" spans="1:13" hidden="1" x14ac:dyDescent="0.35">
      <c r="A7" s="2" t="s">
        <v>4</v>
      </c>
      <c r="B7" s="7"/>
      <c r="C7" s="7"/>
      <c r="D7" s="7"/>
      <c r="E7" s="7"/>
      <c r="F7" s="7"/>
      <c r="G7" s="7"/>
      <c r="H7" s="7"/>
      <c r="I7" s="7"/>
      <c r="J7" s="7"/>
      <c r="K7" s="7"/>
      <c r="L7" s="7"/>
      <c r="M7" s="7"/>
    </row>
    <row r="8" spans="1:13" hidden="1" x14ac:dyDescent="0.35">
      <c r="A8" s="2"/>
      <c r="B8" s="7"/>
      <c r="C8" s="7"/>
      <c r="D8" s="7"/>
      <c r="E8" s="7"/>
      <c r="F8" s="7"/>
      <c r="G8" s="7"/>
      <c r="H8" s="7"/>
      <c r="I8" s="7"/>
      <c r="J8" s="7"/>
      <c r="K8" s="7"/>
      <c r="L8" s="7"/>
      <c r="M8" s="7"/>
    </row>
    <row r="9" spans="1:13" hidden="1" x14ac:dyDescent="0.35">
      <c r="A9" s="2"/>
      <c r="B9" s="7"/>
      <c r="C9" s="7"/>
      <c r="D9" s="7"/>
      <c r="E9" s="7"/>
      <c r="F9" s="7"/>
      <c r="G9" s="7"/>
      <c r="H9" s="7"/>
      <c r="I9" s="7"/>
      <c r="J9" s="7"/>
      <c r="K9" s="7"/>
      <c r="L9" s="7"/>
      <c r="M9" s="7"/>
    </row>
    <row r="11" spans="1:13" ht="33" hidden="1" customHeight="1" thickBot="1" x14ac:dyDescent="0.4">
      <c r="A11" s="78" t="s">
        <v>261</v>
      </c>
      <c r="B11" s="79"/>
      <c r="C11" s="79"/>
      <c r="D11" s="79"/>
      <c r="E11" s="79"/>
      <c r="F11" s="79"/>
      <c r="G11" s="79"/>
      <c r="H11" s="79"/>
      <c r="I11" s="79"/>
      <c r="J11" s="79"/>
      <c r="K11" s="79"/>
      <c r="L11" s="79"/>
      <c r="M11" s="80"/>
    </row>
    <row r="12" spans="1:13" ht="15" hidden="1" thickBot="1" x14ac:dyDescent="0.4">
      <c r="A12" s="9" t="s">
        <v>262</v>
      </c>
      <c r="B12" s="6">
        <v>44927</v>
      </c>
      <c r="C12" s="6">
        <v>44958</v>
      </c>
      <c r="D12" s="6">
        <v>44986</v>
      </c>
      <c r="E12" s="6">
        <v>45017</v>
      </c>
      <c r="F12" s="6">
        <v>45047</v>
      </c>
      <c r="G12" s="6">
        <v>45078</v>
      </c>
      <c r="H12" s="6">
        <v>45108</v>
      </c>
      <c r="I12" s="6">
        <v>45139</v>
      </c>
      <c r="J12" s="6">
        <v>45170</v>
      </c>
      <c r="K12" s="6">
        <v>45200</v>
      </c>
      <c r="L12" s="6">
        <v>45231</v>
      </c>
      <c r="M12" s="6">
        <v>45261</v>
      </c>
    </row>
    <row r="13" spans="1:13" hidden="1" x14ac:dyDescent="0.35">
      <c r="A13" s="2" t="s">
        <v>5</v>
      </c>
      <c r="B13" s="7"/>
      <c r="C13" s="7"/>
      <c r="D13" s="7"/>
      <c r="E13" s="7"/>
      <c r="F13" s="7"/>
      <c r="G13" s="7"/>
      <c r="H13" s="7"/>
      <c r="I13" s="7"/>
      <c r="J13" s="7"/>
      <c r="K13" s="7"/>
      <c r="L13" s="7"/>
      <c r="M13" s="7"/>
    </row>
    <row r="14" spans="1:13" hidden="1" x14ac:dyDescent="0.35">
      <c r="A14" s="2"/>
      <c r="B14" s="7"/>
      <c r="C14" s="7"/>
      <c r="D14" s="7"/>
      <c r="E14" s="7"/>
      <c r="F14" s="7"/>
      <c r="G14" s="7"/>
      <c r="H14" s="7"/>
      <c r="I14" s="7"/>
      <c r="J14" s="7"/>
      <c r="K14" s="7"/>
      <c r="L14" s="7"/>
      <c r="M14" s="7"/>
    </row>
    <row r="15" spans="1:13" hidden="1" x14ac:dyDescent="0.35">
      <c r="A15" s="2"/>
      <c r="B15" s="7"/>
      <c r="C15" s="7"/>
      <c r="D15" s="7"/>
      <c r="E15" s="7"/>
      <c r="F15" s="7"/>
      <c r="G15" s="7"/>
      <c r="H15" s="7"/>
      <c r="I15" s="7"/>
      <c r="J15" s="7"/>
      <c r="K15" s="7"/>
      <c r="L15" s="7"/>
      <c r="M15" s="7"/>
    </row>
    <row r="17" spans="1:13" ht="33" hidden="1" customHeight="1" thickBot="1" x14ac:dyDescent="0.4">
      <c r="A17" s="78" t="s">
        <v>261</v>
      </c>
      <c r="B17" s="79"/>
      <c r="C17" s="79"/>
      <c r="D17" s="79"/>
      <c r="E17" s="79"/>
      <c r="F17" s="79"/>
      <c r="G17" s="79"/>
      <c r="H17" s="79"/>
      <c r="I17" s="79"/>
      <c r="J17" s="79"/>
      <c r="K17" s="79"/>
      <c r="L17" s="79"/>
      <c r="M17" s="80"/>
    </row>
    <row r="18" spans="1:13" ht="15" hidden="1" thickBot="1" x14ac:dyDescent="0.4">
      <c r="A18" s="9" t="s">
        <v>262</v>
      </c>
      <c r="B18" s="6">
        <v>44927</v>
      </c>
      <c r="C18" s="6">
        <v>44958</v>
      </c>
      <c r="D18" s="6">
        <v>44986</v>
      </c>
      <c r="E18" s="6">
        <v>45017</v>
      </c>
      <c r="F18" s="6">
        <v>45047</v>
      </c>
      <c r="G18" s="6">
        <v>45078</v>
      </c>
      <c r="H18" s="6">
        <v>45108</v>
      </c>
      <c r="I18" s="6">
        <v>45139</v>
      </c>
      <c r="J18" s="6">
        <v>45170</v>
      </c>
      <c r="K18" s="6">
        <v>45200</v>
      </c>
      <c r="L18" s="6">
        <v>45231</v>
      </c>
      <c r="M18" s="6">
        <v>45261</v>
      </c>
    </row>
    <row r="19" spans="1:13" hidden="1" x14ac:dyDescent="0.35">
      <c r="A19" s="2" t="s">
        <v>6</v>
      </c>
      <c r="B19" s="7"/>
      <c r="C19" s="7"/>
      <c r="D19" s="7"/>
      <c r="E19" s="7"/>
      <c r="F19" s="7"/>
      <c r="G19" s="7"/>
      <c r="H19" s="7"/>
      <c r="I19" s="7"/>
      <c r="J19" s="7"/>
      <c r="K19" s="7"/>
      <c r="L19" s="7"/>
      <c r="M19" s="7"/>
    </row>
    <row r="20" spans="1:13" hidden="1" x14ac:dyDescent="0.35">
      <c r="A20" s="2"/>
      <c r="B20" s="7"/>
      <c r="C20" s="7"/>
      <c r="D20" s="7"/>
      <c r="E20" s="7"/>
      <c r="F20" s="7"/>
      <c r="G20" s="7"/>
      <c r="H20" s="7"/>
      <c r="I20" s="7"/>
      <c r="J20" s="7"/>
      <c r="K20" s="7"/>
      <c r="L20" s="7"/>
      <c r="M20" s="7"/>
    </row>
    <row r="21" spans="1:13" hidden="1" x14ac:dyDescent="0.35">
      <c r="A21" s="2"/>
      <c r="B21" s="7"/>
      <c r="C21" s="7"/>
      <c r="D21" s="7"/>
      <c r="E21" s="7"/>
      <c r="F21" s="7"/>
      <c r="G21" s="7"/>
      <c r="H21" s="7"/>
      <c r="I21" s="7"/>
      <c r="J21" s="7"/>
      <c r="K21" s="7"/>
      <c r="L21" s="7"/>
      <c r="M21" s="7"/>
    </row>
    <row r="23" spans="1:13" ht="33" hidden="1" customHeight="1" thickBot="1" x14ac:dyDescent="0.4">
      <c r="A23" s="78" t="s">
        <v>261</v>
      </c>
      <c r="B23" s="79"/>
      <c r="C23" s="79"/>
      <c r="D23" s="79"/>
      <c r="E23" s="79"/>
      <c r="F23" s="79"/>
      <c r="G23" s="79"/>
      <c r="H23" s="79"/>
      <c r="I23" s="79"/>
      <c r="J23" s="79"/>
      <c r="K23" s="79"/>
      <c r="L23" s="79"/>
      <c r="M23" s="80"/>
    </row>
    <row r="24" spans="1:13" ht="15" hidden="1" thickBot="1" x14ac:dyDescent="0.4">
      <c r="A24" s="9" t="s">
        <v>262</v>
      </c>
      <c r="B24" s="6">
        <v>44927</v>
      </c>
      <c r="C24" s="6">
        <v>44958</v>
      </c>
      <c r="D24" s="6">
        <v>44986</v>
      </c>
      <c r="E24" s="6">
        <v>45017</v>
      </c>
      <c r="F24" s="6">
        <v>45047</v>
      </c>
      <c r="G24" s="6">
        <v>45078</v>
      </c>
      <c r="H24" s="6">
        <v>45108</v>
      </c>
      <c r="I24" s="6">
        <v>45139</v>
      </c>
      <c r="J24" s="6">
        <v>45170</v>
      </c>
      <c r="K24" s="6">
        <v>45200</v>
      </c>
      <c r="L24" s="6">
        <v>45231</v>
      </c>
      <c r="M24" s="6">
        <v>45261</v>
      </c>
    </row>
    <row r="25" spans="1:13" hidden="1" x14ac:dyDescent="0.35">
      <c r="A25" s="2" t="s">
        <v>7</v>
      </c>
      <c r="B25" s="7"/>
      <c r="C25" s="7"/>
      <c r="D25" s="7"/>
      <c r="E25" s="7"/>
      <c r="F25" s="7"/>
      <c r="G25" s="7"/>
      <c r="H25" s="7"/>
      <c r="I25" s="7"/>
      <c r="J25" s="7"/>
      <c r="K25" s="7"/>
      <c r="L25" s="7"/>
      <c r="M25" s="7"/>
    </row>
    <row r="26" spans="1:13" hidden="1" x14ac:dyDescent="0.35">
      <c r="A26" s="2"/>
      <c r="B26" s="7"/>
      <c r="C26" s="7"/>
      <c r="D26" s="7"/>
      <c r="E26" s="7"/>
      <c r="F26" s="7"/>
      <c r="G26" s="7"/>
      <c r="H26" s="7"/>
      <c r="I26" s="7"/>
      <c r="J26" s="7"/>
      <c r="K26" s="7"/>
      <c r="L26" s="7"/>
      <c r="M26" s="7"/>
    </row>
    <row r="27" spans="1:13" hidden="1" x14ac:dyDescent="0.35">
      <c r="A27" s="2"/>
      <c r="B27" s="7"/>
      <c r="C27" s="7"/>
      <c r="D27" s="7"/>
      <c r="E27" s="7"/>
      <c r="F27" s="7"/>
      <c r="G27" s="7"/>
      <c r="H27" s="7"/>
      <c r="I27" s="7"/>
      <c r="J27" s="7"/>
      <c r="K27" s="7"/>
      <c r="L27" s="7"/>
      <c r="M27" s="7"/>
    </row>
    <row r="29" spans="1:13" ht="33" hidden="1" customHeight="1" thickBot="1" x14ac:dyDescent="0.4">
      <c r="A29" s="78" t="s">
        <v>261</v>
      </c>
      <c r="B29" s="79"/>
      <c r="C29" s="79"/>
      <c r="D29" s="79"/>
      <c r="E29" s="79"/>
      <c r="F29" s="79"/>
      <c r="G29" s="79"/>
      <c r="H29" s="79"/>
      <c r="I29" s="79"/>
      <c r="J29" s="79"/>
      <c r="K29" s="79"/>
      <c r="L29" s="79"/>
      <c r="M29" s="80"/>
    </row>
    <row r="30" spans="1:13" ht="15" hidden="1" thickBot="1" x14ac:dyDescent="0.4">
      <c r="A30" s="9" t="s">
        <v>262</v>
      </c>
      <c r="B30" s="6">
        <v>44927</v>
      </c>
      <c r="C30" s="6">
        <v>44958</v>
      </c>
      <c r="D30" s="6">
        <v>44986</v>
      </c>
      <c r="E30" s="6">
        <v>45017</v>
      </c>
      <c r="F30" s="6">
        <v>45047</v>
      </c>
      <c r="G30" s="6">
        <v>45078</v>
      </c>
      <c r="H30" s="6">
        <v>45108</v>
      </c>
      <c r="I30" s="6">
        <v>45139</v>
      </c>
      <c r="J30" s="6">
        <v>45170</v>
      </c>
      <c r="K30" s="6">
        <v>45200</v>
      </c>
      <c r="L30" s="6">
        <v>45231</v>
      </c>
      <c r="M30" s="6">
        <v>45261</v>
      </c>
    </row>
    <row r="31" spans="1:13" hidden="1" x14ac:dyDescent="0.35">
      <c r="A31" s="2" t="s">
        <v>8</v>
      </c>
      <c r="B31" s="7"/>
      <c r="C31" s="7"/>
      <c r="D31" s="7"/>
      <c r="E31" s="7"/>
      <c r="F31" s="7"/>
      <c r="G31" s="7"/>
      <c r="H31" s="7"/>
      <c r="I31" s="7"/>
      <c r="J31" s="7"/>
      <c r="K31" s="7"/>
      <c r="L31" s="7"/>
      <c r="M31" s="7"/>
    </row>
    <row r="32" spans="1:13" hidden="1" x14ac:dyDescent="0.35">
      <c r="A32" s="2"/>
      <c r="B32" s="7"/>
      <c r="C32" s="7"/>
      <c r="D32" s="7"/>
      <c r="E32" s="7"/>
      <c r="F32" s="7"/>
      <c r="G32" s="7"/>
      <c r="H32" s="7"/>
      <c r="I32" s="7"/>
      <c r="J32" s="7"/>
      <c r="K32" s="7"/>
      <c r="L32" s="7"/>
      <c r="M32" s="7"/>
    </row>
    <row r="33" spans="1:13" hidden="1" x14ac:dyDescent="0.35">
      <c r="A33" s="2"/>
      <c r="B33" s="7"/>
      <c r="C33" s="7"/>
      <c r="D33" s="7"/>
      <c r="E33" s="7"/>
      <c r="F33" s="7"/>
      <c r="G33" s="7"/>
      <c r="H33" s="7"/>
      <c r="I33" s="7"/>
      <c r="J33" s="7"/>
      <c r="K33" s="7"/>
      <c r="L33" s="7"/>
      <c r="M33" s="7"/>
    </row>
    <row r="35" spans="1:13" ht="33" hidden="1" customHeight="1" thickBot="1" x14ac:dyDescent="0.4">
      <c r="A35" s="78" t="s">
        <v>261</v>
      </c>
      <c r="B35" s="79"/>
      <c r="C35" s="79"/>
      <c r="D35" s="79"/>
      <c r="E35" s="79"/>
      <c r="F35" s="79"/>
      <c r="G35" s="79"/>
      <c r="H35" s="79"/>
      <c r="I35" s="79"/>
      <c r="J35" s="79"/>
      <c r="K35" s="79"/>
      <c r="L35" s="79"/>
      <c r="M35" s="80"/>
    </row>
    <row r="36" spans="1:13" ht="15" hidden="1" thickBot="1" x14ac:dyDescent="0.4">
      <c r="A36" s="9" t="s">
        <v>262</v>
      </c>
      <c r="B36" s="6">
        <v>44927</v>
      </c>
      <c r="C36" s="6">
        <v>44958</v>
      </c>
      <c r="D36" s="6">
        <v>44986</v>
      </c>
      <c r="E36" s="6">
        <v>45017</v>
      </c>
      <c r="F36" s="6">
        <v>45047</v>
      </c>
      <c r="G36" s="6">
        <v>45078</v>
      </c>
      <c r="H36" s="6">
        <v>45108</v>
      </c>
      <c r="I36" s="6">
        <v>45139</v>
      </c>
      <c r="J36" s="6">
        <v>45170</v>
      </c>
      <c r="K36" s="6">
        <v>45200</v>
      </c>
      <c r="L36" s="6">
        <v>45231</v>
      </c>
      <c r="M36" s="6">
        <v>45261</v>
      </c>
    </row>
    <row r="37" spans="1:13" hidden="1" x14ac:dyDescent="0.35">
      <c r="A37" s="2" t="s">
        <v>9</v>
      </c>
      <c r="B37" s="7"/>
      <c r="C37" s="7"/>
      <c r="D37" s="7"/>
      <c r="E37" s="7"/>
      <c r="F37" s="7"/>
      <c r="G37" s="7"/>
      <c r="H37" s="7"/>
      <c r="I37" s="7"/>
      <c r="J37" s="7"/>
      <c r="K37" s="7"/>
      <c r="L37" s="7"/>
      <c r="M37" s="7"/>
    </row>
    <row r="38" spans="1:13" hidden="1" x14ac:dyDescent="0.35">
      <c r="A38" s="2"/>
      <c r="B38" s="7"/>
      <c r="C38" s="7"/>
      <c r="D38" s="7"/>
      <c r="E38" s="7"/>
      <c r="F38" s="7"/>
      <c r="G38" s="7"/>
      <c r="H38" s="7"/>
      <c r="I38" s="7"/>
      <c r="J38" s="7"/>
      <c r="K38" s="7"/>
      <c r="L38" s="7"/>
      <c r="M38" s="7"/>
    </row>
    <row r="39" spans="1:13" hidden="1" x14ac:dyDescent="0.35">
      <c r="A39" s="2"/>
      <c r="B39" s="7"/>
      <c r="C39" s="7"/>
      <c r="D39" s="7"/>
      <c r="E39" s="7"/>
      <c r="F39" s="7"/>
      <c r="G39" s="7"/>
      <c r="H39" s="7"/>
      <c r="I39" s="7"/>
      <c r="J39" s="7"/>
      <c r="K39" s="7"/>
      <c r="L39" s="7"/>
      <c r="M39" s="7"/>
    </row>
    <row r="41" spans="1:13" ht="33" hidden="1" customHeight="1" thickBot="1" x14ac:dyDescent="0.4">
      <c r="A41" s="78" t="s">
        <v>261</v>
      </c>
      <c r="B41" s="79"/>
      <c r="C41" s="79"/>
      <c r="D41" s="79"/>
      <c r="E41" s="79"/>
      <c r="F41" s="79"/>
      <c r="G41" s="79"/>
      <c r="H41" s="79"/>
      <c r="I41" s="79"/>
      <c r="J41" s="79"/>
      <c r="K41" s="79"/>
      <c r="L41" s="79"/>
      <c r="M41" s="80"/>
    </row>
    <row r="42" spans="1:13" ht="15" hidden="1" thickBot="1" x14ac:dyDescent="0.4">
      <c r="A42" s="9" t="s">
        <v>262</v>
      </c>
      <c r="B42" s="6">
        <v>44927</v>
      </c>
      <c r="C42" s="6">
        <v>44958</v>
      </c>
      <c r="D42" s="6">
        <v>44986</v>
      </c>
      <c r="E42" s="6">
        <v>45017</v>
      </c>
      <c r="F42" s="6">
        <v>45047</v>
      </c>
      <c r="G42" s="6">
        <v>45078</v>
      </c>
      <c r="H42" s="6">
        <v>45108</v>
      </c>
      <c r="I42" s="6">
        <v>45139</v>
      </c>
      <c r="J42" s="6">
        <v>45170</v>
      </c>
      <c r="K42" s="6">
        <v>45200</v>
      </c>
      <c r="L42" s="6">
        <v>45231</v>
      </c>
      <c r="M42" s="6">
        <v>45261</v>
      </c>
    </row>
    <row r="43" spans="1:13" hidden="1" x14ac:dyDescent="0.35">
      <c r="A43" s="2" t="s">
        <v>10</v>
      </c>
      <c r="B43" s="7"/>
      <c r="C43" s="7"/>
      <c r="D43" s="7"/>
      <c r="E43" s="7"/>
      <c r="F43" s="7"/>
      <c r="G43" s="7"/>
      <c r="H43" s="7"/>
      <c r="I43" s="7"/>
      <c r="J43" s="7"/>
      <c r="K43" s="7"/>
      <c r="L43" s="7"/>
      <c r="M43" s="7"/>
    </row>
    <row r="44" spans="1:13" hidden="1" x14ac:dyDescent="0.35">
      <c r="A44" s="2"/>
      <c r="B44" s="7"/>
      <c r="C44" s="7"/>
      <c r="D44" s="7"/>
      <c r="E44" s="7"/>
      <c r="F44" s="7"/>
      <c r="G44" s="7"/>
      <c r="H44" s="7"/>
      <c r="I44" s="7"/>
      <c r="J44" s="7"/>
      <c r="K44" s="7"/>
      <c r="L44" s="7"/>
      <c r="M44" s="7"/>
    </row>
    <row r="45" spans="1:13" hidden="1" x14ac:dyDescent="0.35">
      <c r="A45" s="2"/>
      <c r="B45" s="7"/>
      <c r="C45" s="7"/>
      <c r="D45" s="7"/>
      <c r="E45" s="7"/>
      <c r="F45" s="7"/>
      <c r="G45" s="7"/>
      <c r="H45" s="7"/>
      <c r="I45" s="7"/>
      <c r="J45" s="7"/>
      <c r="K45" s="7"/>
      <c r="L45" s="7"/>
      <c r="M45" s="7"/>
    </row>
    <row r="47" spans="1:13" ht="33" hidden="1" customHeight="1" thickBot="1" x14ac:dyDescent="0.4">
      <c r="A47" s="78" t="s">
        <v>261</v>
      </c>
      <c r="B47" s="79"/>
      <c r="C47" s="79"/>
      <c r="D47" s="79"/>
      <c r="E47" s="79"/>
      <c r="F47" s="79"/>
      <c r="G47" s="79"/>
      <c r="H47" s="79"/>
      <c r="I47" s="79"/>
      <c r="J47" s="79"/>
      <c r="K47" s="79"/>
      <c r="L47" s="79"/>
      <c r="M47" s="80"/>
    </row>
    <row r="48" spans="1:13" ht="15" hidden="1" thickBot="1" x14ac:dyDescent="0.4">
      <c r="A48" s="9" t="s">
        <v>262</v>
      </c>
      <c r="B48" s="6">
        <v>44927</v>
      </c>
      <c r="C48" s="6">
        <v>44958</v>
      </c>
      <c r="D48" s="6">
        <v>44986</v>
      </c>
      <c r="E48" s="6">
        <v>45017</v>
      </c>
      <c r="F48" s="6">
        <v>45047</v>
      </c>
      <c r="G48" s="6">
        <v>45078</v>
      </c>
      <c r="H48" s="6">
        <v>45108</v>
      </c>
      <c r="I48" s="6">
        <v>45139</v>
      </c>
      <c r="J48" s="6">
        <v>45170</v>
      </c>
      <c r="K48" s="6">
        <v>45200</v>
      </c>
      <c r="L48" s="6">
        <v>45231</v>
      </c>
      <c r="M48" s="6">
        <v>45261</v>
      </c>
    </row>
    <row r="49" spans="1:13" hidden="1" x14ac:dyDescent="0.35">
      <c r="A49" s="2" t="s">
        <v>11</v>
      </c>
      <c r="B49" s="7"/>
      <c r="C49" s="7"/>
      <c r="D49" s="7"/>
      <c r="E49" s="7"/>
      <c r="F49" s="7"/>
      <c r="G49" s="7"/>
      <c r="H49" s="7"/>
      <c r="I49" s="7"/>
      <c r="J49" s="7"/>
      <c r="K49" s="7"/>
      <c r="L49" s="7"/>
      <c r="M49" s="7"/>
    </row>
    <row r="50" spans="1:13" hidden="1" x14ac:dyDescent="0.35">
      <c r="A50" s="2"/>
      <c r="B50" s="7"/>
      <c r="C50" s="7"/>
      <c r="D50" s="7"/>
      <c r="E50" s="7"/>
      <c r="F50" s="7"/>
      <c r="G50" s="7"/>
      <c r="H50" s="7"/>
      <c r="I50" s="7"/>
      <c r="J50" s="7"/>
      <c r="K50" s="7"/>
      <c r="L50" s="7"/>
      <c r="M50" s="7"/>
    </row>
    <row r="51" spans="1:13" hidden="1" x14ac:dyDescent="0.35">
      <c r="A51" s="2"/>
      <c r="B51" s="7"/>
      <c r="C51" s="7"/>
      <c r="D51" s="7"/>
      <c r="E51" s="7"/>
      <c r="F51" s="7"/>
      <c r="G51" s="7"/>
      <c r="H51" s="7"/>
      <c r="I51" s="7"/>
      <c r="J51" s="7"/>
      <c r="K51" s="7"/>
      <c r="L51" s="7"/>
      <c r="M51" s="7"/>
    </row>
    <row r="53" spans="1:13" ht="33" hidden="1" customHeight="1" thickBot="1" x14ac:dyDescent="0.4">
      <c r="A53" s="78" t="s">
        <v>261</v>
      </c>
      <c r="B53" s="79"/>
      <c r="C53" s="79"/>
      <c r="D53" s="79"/>
      <c r="E53" s="79"/>
      <c r="F53" s="79"/>
      <c r="G53" s="79"/>
      <c r="H53" s="79"/>
      <c r="I53" s="79"/>
      <c r="J53" s="79"/>
      <c r="K53" s="79"/>
      <c r="L53" s="79"/>
      <c r="M53" s="80"/>
    </row>
    <row r="54" spans="1:13" ht="15" hidden="1" thickBot="1" x14ac:dyDescent="0.4">
      <c r="A54" s="9" t="s">
        <v>263</v>
      </c>
      <c r="B54" s="6">
        <v>44927</v>
      </c>
      <c r="C54" s="6">
        <v>44958</v>
      </c>
      <c r="D54" s="6">
        <v>44986</v>
      </c>
      <c r="E54" s="6">
        <v>45017</v>
      </c>
      <c r="F54" s="6">
        <v>45047</v>
      </c>
      <c r="G54" s="6">
        <v>45078</v>
      </c>
      <c r="H54" s="6">
        <v>45108</v>
      </c>
      <c r="I54" s="6">
        <v>45139</v>
      </c>
      <c r="J54" s="6">
        <v>45170</v>
      </c>
      <c r="K54" s="6">
        <v>45200</v>
      </c>
      <c r="L54" s="6">
        <v>45231</v>
      </c>
      <c r="M54" s="6">
        <v>45261</v>
      </c>
    </row>
    <row r="55" spans="1:13" hidden="1" x14ac:dyDescent="0.35">
      <c r="A55" s="2" t="s">
        <v>13</v>
      </c>
      <c r="B55" s="7"/>
      <c r="C55" s="7"/>
      <c r="D55" s="7"/>
      <c r="E55" s="7"/>
      <c r="F55" s="7"/>
      <c r="G55" s="7"/>
      <c r="H55" s="7"/>
      <c r="I55" s="7"/>
      <c r="J55" s="7"/>
      <c r="K55" s="7"/>
      <c r="L55" s="7"/>
      <c r="M55" s="7"/>
    </row>
    <row r="56" spans="1:13" hidden="1" x14ac:dyDescent="0.35">
      <c r="A56" s="2"/>
      <c r="B56" s="7"/>
      <c r="C56" s="7"/>
      <c r="D56" s="7"/>
      <c r="E56" s="7"/>
      <c r="F56" s="7"/>
      <c r="G56" s="7"/>
      <c r="H56" s="7"/>
      <c r="I56" s="7"/>
      <c r="J56" s="7"/>
      <c r="K56" s="7"/>
      <c r="L56" s="7"/>
      <c r="M56" s="7"/>
    </row>
    <row r="57" spans="1:13" hidden="1" x14ac:dyDescent="0.35">
      <c r="A57" s="2"/>
      <c r="B57" s="7"/>
      <c r="C57" s="7"/>
      <c r="D57" s="7"/>
      <c r="E57" s="7"/>
      <c r="F57" s="7"/>
      <c r="G57" s="7"/>
      <c r="H57" s="7"/>
      <c r="I57" s="7"/>
      <c r="J57" s="7"/>
      <c r="K57" s="7"/>
      <c r="L57" s="7"/>
      <c r="M57" s="7"/>
    </row>
    <row r="59" spans="1:13" ht="33" hidden="1" customHeight="1" thickBot="1" x14ac:dyDescent="0.4">
      <c r="A59" s="78" t="s">
        <v>261</v>
      </c>
      <c r="B59" s="79"/>
      <c r="C59" s="79"/>
      <c r="D59" s="79"/>
      <c r="E59" s="79"/>
      <c r="F59" s="79"/>
      <c r="G59" s="79"/>
      <c r="H59" s="79"/>
      <c r="I59" s="79"/>
      <c r="J59" s="79"/>
      <c r="K59" s="79"/>
      <c r="L59" s="79"/>
      <c r="M59" s="80"/>
    </row>
    <row r="60" spans="1:13" ht="15" hidden="1" thickBot="1" x14ac:dyDescent="0.4">
      <c r="A60" s="9" t="s">
        <v>263</v>
      </c>
      <c r="B60" s="6">
        <v>44927</v>
      </c>
      <c r="C60" s="6">
        <v>44958</v>
      </c>
      <c r="D60" s="6">
        <v>44986</v>
      </c>
      <c r="E60" s="6">
        <v>45017</v>
      </c>
      <c r="F60" s="6">
        <v>45047</v>
      </c>
      <c r="G60" s="6">
        <v>45078</v>
      </c>
      <c r="H60" s="6">
        <v>45108</v>
      </c>
      <c r="I60" s="6">
        <v>45139</v>
      </c>
      <c r="J60" s="6">
        <v>45170</v>
      </c>
      <c r="K60" s="6">
        <v>45200</v>
      </c>
      <c r="L60" s="6">
        <v>45231</v>
      </c>
      <c r="M60" s="6">
        <v>45261</v>
      </c>
    </row>
    <row r="61" spans="1:13" hidden="1" x14ac:dyDescent="0.35">
      <c r="A61" s="2" t="s">
        <v>14</v>
      </c>
      <c r="B61" s="7"/>
      <c r="C61" s="7"/>
      <c r="D61" s="7"/>
      <c r="E61" s="7"/>
      <c r="F61" s="7"/>
      <c r="G61" s="7"/>
      <c r="H61" s="7"/>
      <c r="I61" s="7"/>
      <c r="J61" s="7"/>
      <c r="K61" s="7"/>
      <c r="L61" s="7"/>
      <c r="M61" s="7"/>
    </row>
    <row r="62" spans="1:13" hidden="1" x14ac:dyDescent="0.35">
      <c r="A62" s="2"/>
      <c r="B62" s="7"/>
      <c r="C62" s="7"/>
      <c r="D62" s="7"/>
      <c r="E62" s="7"/>
      <c r="F62" s="7"/>
      <c r="G62" s="7"/>
      <c r="H62" s="7"/>
      <c r="I62" s="7"/>
      <c r="J62" s="7"/>
      <c r="K62" s="7"/>
      <c r="L62" s="7"/>
      <c r="M62" s="7"/>
    </row>
    <row r="63" spans="1:13" hidden="1" x14ac:dyDescent="0.35">
      <c r="A63" s="2"/>
      <c r="B63" s="7"/>
      <c r="C63" s="7"/>
      <c r="D63" s="7"/>
      <c r="E63" s="7"/>
      <c r="F63" s="7"/>
      <c r="G63" s="7"/>
      <c r="H63" s="7"/>
      <c r="I63" s="7"/>
      <c r="J63" s="7"/>
      <c r="K63" s="7"/>
      <c r="L63" s="7"/>
      <c r="M63" s="7"/>
    </row>
    <row r="65" spans="1:13" ht="33" hidden="1" customHeight="1" thickBot="1" x14ac:dyDescent="0.4">
      <c r="A65" s="78" t="s">
        <v>261</v>
      </c>
      <c r="B65" s="79"/>
      <c r="C65" s="79"/>
      <c r="D65" s="79"/>
      <c r="E65" s="79"/>
      <c r="F65" s="79"/>
      <c r="G65" s="79"/>
      <c r="H65" s="79"/>
      <c r="I65" s="79"/>
      <c r="J65" s="79"/>
      <c r="K65" s="79"/>
      <c r="L65" s="79"/>
      <c r="M65" s="80"/>
    </row>
    <row r="66" spans="1:13" ht="15" hidden="1" thickBot="1" x14ac:dyDescent="0.4">
      <c r="A66" s="9" t="s">
        <v>264</v>
      </c>
      <c r="B66" s="6">
        <v>44927</v>
      </c>
      <c r="C66" s="6">
        <v>44958</v>
      </c>
      <c r="D66" s="6">
        <v>44986</v>
      </c>
      <c r="E66" s="6">
        <v>45017</v>
      </c>
      <c r="F66" s="6">
        <v>45047</v>
      </c>
      <c r="G66" s="6">
        <v>45078</v>
      </c>
      <c r="H66" s="6">
        <v>45108</v>
      </c>
      <c r="I66" s="6">
        <v>45139</v>
      </c>
      <c r="J66" s="6">
        <v>45170</v>
      </c>
      <c r="K66" s="6">
        <v>45200</v>
      </c>
      <c r="L66" s="6">
        <v>45231</v>
      </c>
      <c r="M66" s="6">
        <v>45261</v>
      </c>
    </row>
    <row r="67" spans="1:13" hidden="1" x14ac:dyDescent="0.35">
      <c r="A67" s="2" t="s">
        <v>16</v>
      </c>
      <c r="B67" s="7"/>
      <c r="C67" s="7"/>
      <c r="D67" s="7"/>
      <c r="E67" s="7"/>
      <c r="F67" s="7"/>
      <c r="G67" s="7"/>
      <c r="H67" s="7"/>
      <c r="I67" s="7"/>
      <c r="J67" s="7"/>
      <c r="K67" s="7"/>
      <c r="L67" s="7"/>
      <c r="M67" s="7"/>
    </row>
    <row r="68" spans="1:13" hidden="1" x14ac:dyDescent="0.35">
      <c r="A68" s="2"/>
      <c r="B68" s="7"/>
      <c r="C68" s="7"/>
      <c r="D68" s="7"/>
      <c r="E68" s="7"/>
      <c r="F68" s="7"/>
      <c r="G68" s="7"/>
      <c r="H68" s="7"/>
      <c r="I68" s="7"/>
      <c r="J68" s="7"/>
      <c r="K68" s="7"/>
      <c r="L68" s="7"/>
      <c r="M68" s="7"/>
    </row>
    <row r="69" spans="1:13" hidden="1" x14ac:dyDescent="0.35">
      <c r="A69" s="2"/>
      <c r="B69" s="7"/>
      <c r="C69" s="7"/>
      <c r="D69" s="7"/>
      <c r="E69" s="7"/>
      <c r="F69" s="7"/>
      <c r="G69" s="7"/>
      <c r="H69" s="7"/>
      <c r="I69" s="7"/>
      <c r="J69" s="7"/>
      <c r="K69" s="7"/>
      <c r="L69" s="7"/>
      <c r="M69" s="7"/>
    </row>
    <row r="71" spans="1:13" ht="33" hidden="1" customHeight="1" thickBot="1" x14ac:dyDescent="0.4">
      <c r="A71" s="78" t="s">
        <v>261</v>
      </c>
      <c r="B71" s="79"/>
      <c r="C71" s="79"/>
      <c r="D71" s="79"/>
      <c r="E71" s="79"/>
      <c r="F71" s="79"/>
      <c r="G71" s="79"/>
      <c r="H71" s="79"/>
      <c r="I71" s="79"/>
      <c r="J71" s="79"/>
      <c r="K71" s="79"/>
      <c r="L71" s="79"/>
      <c r="M71" s="80"/>
    </row>
    <row r="72" spans="1:13" ht="15" hidden="1" thickBot="1" x14ac:dyDescent="0.4">
      <c r="A72" s="9" t="s">
        <v>264</v>
      </c>
      <c r="B72" s="6">
        <v>44927</v>
      </c>
      <c r="C72" s="6">
        <v>44958</v>
      </c>
      <c r="D72" s="6">
        <v>44986</v>
      </c>
      <c r="E72" s="6">
        <v>45017</v>
      </c>
      <c r="F72" s="6">
        <v>45047</v>
      </c>
      <c r="G72" s="6">
        <v>45078</v>
      </c>
      <c r="H72" s="6">
        <v>45108</v>
      </c>
      <c r="I72" s="6">
        <v>45139</v>
      </c>
      <c r="J72" s="6">
        <v>45170</v>
      </c>
      <c r="K72" s="6">
        <v>45200</v>
      </c>
      <c r="L72" s="6">
        <v>45231</v>
      </c>
      <c r="M72" s="6">
        <v>45261</v>
      </c>
    </row>
    <row r="73" spans="1:13" hidden="1" x14ac:dyDescent="0.35">
      <c r="A73" s="2" t="s">
        <v>17</v>
      </c>
      <c r="B73" s="7"/>
      <c r="C73" s="7"/>
      <c r="D73" s="7"/>
      <c r="E73" s="7"/>
      <c r="F73" s="7"/>
      <c r="G73" s="7"/>
      <c r="H73" s="7"/>
      <c r="I73" s="7"/>
      <c r="J73" s="7"/>
      <c r="K73" s="7"/>
      <c r="L73" s="7"/>
      <c r="M73" s="7"/>
    </row>
    <row r="74" spans="1:13" hidden="1" x14ac:dyDescent="0.35">
      <c r="A74" s="2"/>
      <c r="B74" s="7"/>
      <c r="C74" s="7"/>
      <c r="D74" s="7"/>
      <c r="E74" s="7"/>
      <c r="F74" s="7"/>
      <c r="G74" s="7"/>
      <c r="H74" s="7"/>
      <c r="I74" s="7"/>
      <c r="J74" s="7"/>
      <c r="K74" s="7"/>
      <c r="L74" s="7"/>
      <c r="M74" s="7"/>
    </row>
    <row r="75" spans="1:13" hidden="1" x14ac:dyDescent="0.35">
      <c r="A75" s="2"/>
      <c r="B75" s="7"/>
      <c r="C75" s="7"/>
      <c r="D75" s="7"/>
      <c r="E75" s="7"/>
      <c r="F75" s="7"/>
      <c r="G75" s="7"/>
      <c r="H75" s="7"/>
      <c r="I75" s="7"/>
      <c r="J75" s="7"/>
      <c r="K75" s="7"/>
      <c r="L75" s="7"/>
      <c r="M75" s="7"/>
    </row>
    <row r="77" spans="1:13" ht="33" hidden="1" customHeight="1" thickBot="1" x14ac:dyDescent="0.4">
      <c r="A77" s="78" t="s">
        <v>261</v>
      </c>
      <c r="B77" s="79"/>
      <c r="C77" s="79"/>
      <c r="D77" s="79"/>
      <c r="E77" s="79"/>
      <c r="F77" s="79"/>
      <c r="G77" s="79"/>
      <c r="H77" s="79"/>
      <c r="I77" s="79"/>
      <c r="J77" s="79"/>
      <c r="K77" s="79"/>
      <c r="L77" s="79"/>
      <c r="M77" s="80"/>
    </row>
    <row r="78" spans="1:13" ht="15" hidden="1" thickBot="1" x14ac:dyDescent="0.4">
      <c r="A78" s="9" t="s">
        <v>264</v>
      </c>
      <c r="B78" s="6">
        <v>44927</v>
      </c>
      <c r="C78" s="6">
        <v>44958</v>
      </c>
      <c r="D78" s="6">
        <v>44986</v>
      </c>
      <c r="E78" s="6">
        <v>45017</v>
      </c>
      <c r="F78" s="6">
        <v>45047</v>
      </c>
      <c r="G78" s="6">
        <v>45078</v>
      </c>
      <c r="H78" s="6">
        <v>45108</v>
      </c>
      <c r="I78" s="6">
        <v>45139</v>
      </c>
      <c r="J78" s="6">
        <v>45170</v>
      </c>
      <c r="K78" s="6">
        <v>45200</v>
      </c>
      <c r="L78" s="6">
        <v>45231</v>
      </c>
      <c r="M78" s="6">
        <v>45261</v>
      </c>
    </row>
    <row r="79" spans="1:13" hidden="1" x14ac:dyDescent="0.35">
      <c r="A79" s="2" t="s">
        <v>18</v>
      </c>
      <c r="B79" s="7"/>
      <c r="C79" s="7"/>
      <c r="D79" s="7"/>
      <c r="E79" s="7"/>
      <c r="F79" s="7"/>
      <c r="G79" s="7"/>
      <c r="H79" s="7"/>
      <c r="I79" s="7"/>
      <c r="J79" s="7"/>
      <c r="K79" s="7"/>
      <c r="L79" s="7"/>
      <c r="M79" s="7"/>
    </row>
    <row r="80" spans="1:13" hidden="1" x14ac:dyDescent="0.35">
      <c r="A80" s="2"/>
      <c r="B80" s="7"/>
      <c r="C80" s="7"/>
      <c r="D80" s="7"/>
      <c r="E80" s="7"/>
      <c r="F80" s="7"/>
      <c r="G80" s="7"/>
      <c r="H80" s="7"/>
      <c r="I80" s="7"/>
      <c r="J80" s="7"/>
      <c r="K80" s="7"/>
      <c r="L80" s="7"/>
      <c r="M80" s="7"/>
    </row>
    <row r="81" spans="1:13" hidden="1" x14ac:dyDescent="0.35">
      <c r="A81" s="2"/>
      <c r="B81" s="7"/>
      <c r="C81" s="7"/>
      <c r="D81" s="7"/>
      <c r="E81" s="7"/>
      <c r="F81" s="7"/>
      <c r="G81" s="7"/>
      <c r="H81" s="7"/>
      <c r="I81" s="7"/>
      <c r="J81" s="7"/>
      <c r="K81" s="7"/>
      <c r="L81" s="7"/>
      <c r="M81" s="7"/>
    </row>
    <row r="83" spans="1:13" ht="33" hidden="1" customHeight="1" thickBot="1" x14ac:dyDescent="0.4">
      <c r="A83" s="78" t="s">
        <v>261</v>
      </c>
      <c r="B83" s="79"/>
      <c r="C83" s="79"/>
      <c r="D83" s="79"/>
      <c r="E83" s="79"/>
      <c r="F83" s="79"/>
      <c r="G83" s="79"/>
      <c r="H83" s="79"/>
      <c r="I83" s="79"/>
      <c r="J83" s="79"/>
      <c r="K83" s="79"/>
      <c r="L83" s="79"/>
      <c r="M83" s="80"/>
    </row>
    <row r="84" spans="1:13" ht="15" hidden="1" thickBot="1" x14ac:dyDescent="0.4">
      <c r="A84" s="9" t="s">
        <v>264</v>
      </c>
      <c r="B84" s="6">
        <v>44927</v>
      </c>
      <c r="C84" s="6">
        <v>44958</v>
      </c>
      <c r="D84" s="6">
        <v>44986</v>
      </c>
      <c r="E84" s="6">
        <v>45017</v>
      </c>
      <c r="F84" s="6">
        <v>45047</v>
      </c>
      <c r="G84" s="6">
        <v>45078</v>
      </c>
      <c r="H84" s="6">
        <v>45108</v>
      </c>
      <c r="I84" s="6">
        <v>45139</v>
      </c>
      <c r="J84" s="6">
        <v>45170</v>
      </c>
      <c r="K84" s="6">
        <v>45200</v>
      </c>
      <c r="L84" s="6">
        <v>45231</v>
      </c>
      <c r="M84" s="6">
        <v>45261</v>
      </c>
    </row>
    <row r="85" spans="1:13" hidden="1" x14ac:dyDescent="0.35">
      <c r="A85" s="2" t="s">
        <v>19</v>
      </c>
      <c r="B85" s="7"/>
      <c r="C85" s="7"/>
      <c r="D85" s="7"/>
      <c r="E85" s="7"/>
      <c r="F85" s="7"/>
      <c r="G85" s="7"/>
      <c r="H85" s="7"/>
      <c r="I85" s="7"/>
      <c r="J85" s="7"/>
      <c r="K85" s="7"/>
      <c r="L85" s="7"/>
      <c r="M85" s="7"/>
    </row>
    <row r="86" spans="1:13" hidden="1" x14ac:dyDescent="0.35">
      <c r="A86" s="2"/>
      <c r="B86" s="7"/>
      <c r="C86" s="7"/>
      <c r="D86" s="7"/>
      <c r="E86" s="7"/>
      <c r="F86" s="7"/>
      <c r="G86" s="7"/>
      <c r="H86" s="7"/>
      <c r="I86" s="7"/>
      <c r="J86" s="7"/>
      <c r="K86" s="7"/>
      <c r="L86" s="7"/>
      <c r="M86" s="7"/>
    </row>
    <row r="87" spans="1:13" hidden="1" x14ac:dyDescent="0.35">
      <c r="A87" s="2"/>
      <c r="B87" s="7"/>
      <c r="C87" s="7"/>
      <c r="D87" s="7"/>
      <c r="E87" s="7"/>
      <c r="F87" s="7"/>
      <c r="G87" s="7"/>
      <c r="H87" s="7"/>
      <c r="I87" s="7"/>
      <c r="J87" s="7"/>
      <c r="K87" s="7"/>
      <c r="L87" s="7"/>
      <c r="M87" s="7"/>
    </row>
    <row r="89" spans="1:13" ht="33" hidden="1" customHeight="1" thickBot="1" x14ac:dyDescent="0.4">
      <c r="A89" s="78" t="s">
        <v>261</v>
      </c>
      <c r="B89" s="79"/>
      <c r="C89" s="79"/>
      <c r="D89" s="79"/>
      <c r="E89" s="79"/>
      <c r="F89" s="79"/>
      <c r="G89" s="79"/>
      <c r="H89" s="79"/>
      <c r="I89" s="79"/>
      <c r="J89" s="79"/>
      <c r="K89" s="79"/>
      <c r="L89" s="79"/>
      <c r="M89" s="80"/>
    </row>
    <row r="90" spans="1:13" ht="15" hidden="1" thickBot="1" x14ac:dyDescent="0.4">
      <c r="A90" s="9" t="s">
        <v>264</v>
      </c>
      <c r="B90" s="6">
        <v>44927</v>
      </c>
      <c r="C90" s="6">
        <v>44958</v>
      </c>
      <c r="D90" s="6">
        <v>44986</v>
      </c>
      <c r="E90" s="6">
        <v>45017</v>
      </c>
      <c r="F90" s="6">
        <v>45047</v>
      </c>
      <c r="G90" s="6">
        <v>45078</v>
      </c>
      <c r="H90" s="6">
        <v>45108</v>
      </c>
      <c r="I90" s="6">
        <v>45139</v>
      </c>
      <c r="J90" s="6">
        <v>45170</v>
      </c>
      <c r="K90" s="6">
        <v>45200</v>
      </c>
      <c r="L90" s="6">
        <v>45231</v>
      </c>
      <c r="M90" s="6">
        <v>45261</v>
      </c>
    </row>
    <row r="91" spans="1:13" hidden="1" x14ac:dyDescent="0.35">
      <c r="A91" s="2" t="s">
        <v>20</v>
      </c>
      <c r="B91" s="7"/>
      <c r="C91" s="7"/>
      <c r="D91" s="7"/>
      <c r="E91" s="7"/>
      <c r="F91" s="7"/>
      <c r="G91" s="7"/>
      <c r="H91" s="7"/>
      <c r="I91" s="7"/>
      <c r="J91" s="7"/>
      <c r="K91" s="7"/>
      <c r="L91" s="7"/>
      <c r="M91" s="7"/>
    </row>
    <row r="95" spans="1:13" ht="33" hidden="1" customHeight="1" thickBot="1" x14ac:dyDescent="0.4">
      <c r="A95" s="78" t="s">
        <v>261</v>
      </c>
      <c r="B95" s="79"/>
      <c r="C95" s="79"/>
      <c r="D95" s="79"/>
      <c r="E95" s="79"/>
      <c r="F95" s="79"/>
      <c r="G95" s="79"/>
      <c r="H95" s="79"/>
      <c r="I95" s="79"/>
      <c r="J95" s="79"/>
      <c r="K95" s="79"/>
      <c r="L95" s="79"/>
      <c r="M95" s="80"/>
    </row>
    <row r="96" spans="1:13" ht="15" hidden="1" thickBot="1" x14ac:dyDescent="0.4">
      <c r="A96" s="9" t="s">
        <v>265</v>
      </c>
      <c r="B96" s="6">
        <v>44927</v>
      </c>
      <c r="C96" s="6">
        <v>44958</v>
      </c>
      <c r="D96" s="6">
        <v>44986</v>
      </c>
      <c r="E96" s="6">
        <v>45017</v>
      </c>
      <c r="F96" s="6">
        <v>45047</v>
      </c>
      <c r="G96" s="6">
        <v>45078</v>
      </c>
      <c r="H96" s="6">
        <v>45108</v>
      </c>
      <c r="I96" s="6">
        <v>45139</v>
      </c>
      <c r="J96" s="6">
        <v>45170</v>
      </c>
      <c r="K96" s="6">
        <v>45200</v>
      </c>
      <c r="L96" s="6">
        <v>45231</v>
      </c>
      <c r="M96" s="6">
        <v>45261</v>
      </c>
    </row>
    <row r="97" spans="1:13" hidden="1" x14ac:dyDescent="0.35">
      <c r="A97" s="2" t="s">
        <v>22</v>
      </c>
      <c r="B97" s="7"/>
      <c r="C97" s="7"/>
      <c r="D97" s="7"/>
      <c r="E97" s="7"/>
      <c r="F97" s="7"/>
      <c r="G97" s="7"/>
      <c r="H97" s="7"/>
      <c r="I97" s="7"/>
      <c r="J97" s="7"/>
      <c r="K97" s="7"/>
      <c r="L97" s="7"/>
      <c r="M97" s="7"/>
    </row>
    <row r="100" spans="1:13" ht="33" hidden="1" customHeight="1" thickBot="1" x14ac:dyDescent="0.4">
      <c r="A100" s="78" t="s">
        <v>261</v>
      </c>
      <c r="B100" s="79"/>
      <c r="C100" s="79"/>
      <c r="D100" s="79"/>
      <c r="E100" s="79"/>
      <c r="F100" s="79"/>
      <c r="G100" s="79"/>
      <c r="H100" s="79"/>
      <c r="I100" s="79"/>
      <c r="J100" s="79"/>
      <c r="K100" s="79"/>
      <c r="L100" s="79"/>
      <c r="M100" s="80"/>
    </row>
    <row r="101" spans="1:13" ht="15" hidden="1" thickBot="1" x14ac:dyDescent="0.4">
      <c r="A101" s="9" t="s">
        <v>265</v>
      </c>
      <c r="B101" s="6">
        <v>44927</v>
      </c>
      <c r="C101" s="6">
        <v>44958</v>
      </c>
      <c r="D101" s="6">
        <v>44986</v>
      </c>
      <c r="E101" s="6">
        <v>45017</v>
      </c>
      <c r="F101" s="6">
        <v>45047</v>
      </c>
      <c r="G101" s="6">
        <v>45078</v>
      </c>
      <c r="H101" s="6">
        <v>45108</v>
      </c>
      <c r="I101" s="6">
        <v>45139</v>
      </c>
      <c r="J101" s="6">
        <v>45170</v>
      </c>
      <c r="K101" s="6">
        <v>45200</v>
      </c>
      <c r="L101" s="6">
        <v>45231</v>
      </c>
      <c r="M101" s="6">
        <v>45261</v>
      </c>
    </row>
    <row r="102" spans="1:13" hidden="1" x14ac:dyDescent="0.35">
      <c r="A102" s="2" t="s">
        <v>23</v>
      </c>
      <c r="B102" s="7"/>
      <c r="C102" s="7"/>
      <c r="D102" s="7"/>
      <c r="E102" s="7"/>
      <c r="F102" s="7"/>
      <c r="G102" s="7"/>
      <c r="H102" s="7"/>
      <c r="I102" s="7"/>
      <c r="J102" s="7"/>
      <c r="K102" s="7"/>
      <c r="L102" s="7"/>
      <c r="M102" s="7"/>
    </row>
    <row r="105" spans="1:13" ht="33" hidden="1" customHeight="1" thickBot="1" x14ac:dyDescent="0.4">
      <c r="A105" s="78" t="s">
        <v>261</v>
      </c>
      <c r="B105" s="79"/>
      <c r="C105" s="79"/>
      <c r="D105" s="79"/>
      <c r="E105" s="79"/>
      <c r="F105" s="79"/>
      <c r="G105" s="79"/>
      <c r="H105" s="79"/>
      <c r="I105" s="79"/>
      <c r="J105" s="79"/>
      <c r="K105" s="79"/>
      <c r="L105" s="79"/>
      <c r="M105" s="80"/>
    </row>
    <row r="106" spans="1:13" ht="15" hidden="1" thickBot="1" x14ac:dyDescent="0.4">
      <c r="A106" s="9" t="s">
        <v>265</v>
      </c>
      <c r="B106" s="6">
        <v>44927</v>
      </c>
      <c r="C106" s="6">
        <v>44958</v>
      </c>
      <c r="D106" s="6">
        <v>44986</v>
      </c>
      <c r="E106" s="6">
        <v>45017</v>
      </c>
      <c r="F106" s="6">
        <v>45047</v>
      </c>
      <c r="G106" s="6">
        <v>45078</v>
      </c>
      <c r="H106" s="6">
        <v>45108</v>
      </c>
      <c r="I106" s="6">
        <v>45139</v>
      </c>
      <c r="J106" s="6">
        <v>45170</v>
      </c>
      <c r="K106" s="6">
        <v>45200</v>
      </c>
      <c r="L106" s="6">
        <v>45231</v>
      </c>
      <c r="M106" s="6">
        <v>45261</v>
      </c>
    </row>
    <row r="107" spans="1:13" hidden="1" x14ac:dyDescent="0.35">
      <c r="A107" s="2" t="s">
        <v>24</v>
      </c>
      <c r="B107" s="7"/>
      <c r="C107" s="7"/>
      <c r="D107" s="7"/>
      <c r="E107" s="7"/>
      <c r="F107" s="7"/>
      <c r="G107" s="7"/>
      <c r="H107" s="7"/>
      <c r="I107" s="7"/>
      <c r="J107" s="7"/>
      <c r="K107" s="7"/>
      <c r="L107" s="7"/>
      <c r="M107" s="7"/>
    </row>
    <row r="110" spans="1:13" ht="33" hidden="1" customHeight="1" thickBot="1" x14ac:dyDescent="0.4">
      <c r="A110" s="78" t="s">
        <v>261</v>
      </c>
      <c r="B110" s="79"/>
      <c r="C110" s="79"/>
      <c r="D110" s="79"/>
      <c r="E110" s="79"/>
      <c r="F110" s="79"/>
      <c r="G110" s="79"/>
      <c r="H110" s="79"/>
      <c r="I110" s="79"/>
      <c r="J110" s="79"/>
      <c r="K110" s="79"/>
      <c r="L110" s="79"/>
      <c r="M110" s="80"/>
    </row>
    <row r="111" spans="1:13" ht="15" hidden="1" thickBot="1" x14ac:dyDescent="0.4">
      <c r="A111" s="9" t="s">
        <v>266</v>
      </c>
      <c r="B111" s="6">
        <v>44927</v>
      </c>
      <c r="C111" s="6">
        <v>44958</v>
      </c>
      <c r="D111" s="6">
        <v>44986</v>
      </c>
      <c r="E111" s="6">
        <v>45017</v>
      </c>
      <c r="F111" s="6">
        <v>45047</v>
      </c>
      <c r="G111" s="6">
        <v>45078</v>
      </c>
      <c r="H111" s="6">
        <v>45108</v>
      </c>
      <c r="I111" s="6">
        <v>45139</v>
      </c>
      <c r="J111" s="6">
        <v>45170</v>
      </c>
      <c r="K111" s="6">
        <v>45200</v>
      </c>
      <c r="L111" s="6">
        <v>45231</v>
      </c>
      <c r="M111" s="6">
        <v>45261</v>
      </c>
    </row>
    <row r="112" spans="1:13" hidden="1" x14ac:dyDescent="0.35">
      <c r="A112" s="2" t="s">
        <v>26</v>
      </c>
      <c r="B112" s="7"/>
      <c r="C112" s="7"/>
      <c r="D112" s="7"/>
      <c r="E112" s="7"/>
      <c r="F112" s="7"/>
      <c r="G112" s="7"/>
      <c r="H112" s="7"/>
      <c r="I112" s="7"/>
      <c r="J112" s="7"/>
      <c r="K112" s="7"/>
      <c r="L112" s="7"/>
      <c r="M112" s="7"/>
    </row>
    <row r="116" spans="1:13" ht="33" hidden="1" customHeight="1" thickBot="1" x14ac:dyDescent="0.4">
      <c r="A116" s="78" t="s">
        <v>261</v>
      </c>
      <c r="B116" s="79"/>
      <c r="C116" s="79"/>
      <c r="D116" s="79"/>
      <c r="E116" s="79"/>
      <c r="F116" s="79"/>
      <c r="G116" s="79"/>
      <c r="H116" s="79"/>
      <c r="I116" s="79"/>
      <c r="J116" s="79"/>
      <c r="K116" s="79"/>
      <c r="L116" s="79"/>
      <c r="M116" s="80"/>
    </row>
    <row r="117" spans="1:13" ht="15" hidden="1" thickBot="1" x14ac:dyDescent="0.4">
      <c r="A117" s="9" t="s">
        <v>266</v>
      </c>
      <c r="B117" s="6">
        <v>44927</v>
      </c>
      <c r="C117" s="6">
        <v>44958</v>
      </c>
      <c r="D117" s="6">
        <v>44986</v>
      </c>
      <c r="E117" s="6">
        <v>45017</v>
      </c>
      <c r="F117" s="6">
        <v>45047</v>
      </c>
      <c r="G117" s="6">
        <v>45078</v>
      </c>
      <c r="H117" s="6">
        <v>45108</v>
      </c>
      <c r="I117" s="6">
        <v>45139</v>
      </c>
      <c r="J117" s="6">
        <v>45170</v>
      </c>
      <c r="K117" s="6">
        <v>45200</v>
      </c>
      <c r="L117" s="6">
        <v>45231</v>
      </c>
      <c r="M117" s="6">
        <v>45261</v>
      </c>
    </row>
    <row r="118" spans="1:13" hidden="1" x14ac:dyDescent="0.35">
      <c r="A118" s="2" t="s">
        <v>27</v>
      </c>
      <c r="B118" s="7">
        <v>0</v>
      </c>
      <c r="C118" s="7">
        <v>0</v>
      </c>
      <c r="D118" s="7">
        <v>0</v>
      </c>
      <c r="E118" s="7">
        <v>0</v>
      </c>
      <c r="F118" s="7">
        <v>0</v>
      </c>
      <c r="G118" s="7">
        <v>0</v>
      </c>
      <c r="H118" s="7">
        <v>0</v>
      </c>
      <c r="I118" s="7">
        <v>0</v>
      </c>
      <c r="J118" s="7">
        <v>0</v>
      </c>
      <c r="K118" s="7">
        <v>0</v>
      </c>
      <c r="L118" s="7">
        <v>0</v>
      </c>
      <c r="M118" s="7">
        <v>0</v>
      </c>
    </row>
    <row r="122" spans="1:13" ht="33" hidden="1" customHeight="1" thickBot="1" x14ac:dyDescent="0.4">
      <c r="A122" s="78" t="s">
        <v>261</v>
      </c>
      <c r="B122" s="79"/>
      <c r="C122" s="79"/>
      <c r="D122" s="79"/>
      <c r="E122" s="79"/>
      <c r="F122" s="79"/>
      <c r="G122" s="79"/>
      <c r="H122" s="79"/>
      <c r="I122" s="79"/>
      <c r="J122" s="79"/>
      <c r="K122" s="79"/>
      <c r="L122" s="79"/>
      <c r="M122" s="80"/>
    </row>
    <row r="123" spans="1:13" ht="15" hidden="1" thickBot="1" x14ac:dyDescent="0.4">
      <c r="A123" s="9" t="s">
        <v>266</v>
      </c>
      <c r="B123" s="6">
        <v>44927</v>
      </c>
      <c r="C123" s="6">
        <v>44958</v>
      </c>
      <c r="D123" s="6">
        <v>44986</v>
      </c>
      <c r="E123" s="6">
        <v>45017</v>
      </c>
      <c r="F123" s="6">
        <v>45047</v>
      </c>
      <c r="G123" s="6">
        <v>45078</v>
      </c>
      <c r="H123" s="6">
        <v>45108</v>
      </c>
      <c r="I123" s="6">
        <v>45139</v>
      </c>
      <c r="J123" s="6">
        <v>45170</v>
      </c>
      <c r="K123" s="6">
        <v>45200</v>
      </c>
      <c r="L123" s="6">
        <v>45231</v>
      </c>
      <c r="M123" s="6">
        <v>45261</v>
      </c>
    </row>
    <row r="124" spans="1:13" hidden="1" x14ac:dyDescent="0.35">
      <c r="A124" s="2" t="s">
        <v>28</v>
      </c>
      <c r="B124" s="7">
        <v>0</v>
      </c>
      <c r="C124" s="7">
        <v>0</v>
      </c>
      <c r="D124" s="7">
        <v>0</v>
      </c>
      <c r="E124" s="7">
        <v>0</v>
      </c>
      <c r="F124" s="7">
        <v>0</v>
      </c>
      <c r="G124" s="7">
        <v>0</v>
      </c>
      <c r="H124" s="7">
        <v>0</v>
      </c>
      <c r="I124" s="7">
        <v>0</v>
      </c>
      <c r="J124" s="7">
        <v>0</v>
      </c>
      <c r="K124" s="7">
        <v>0</v>
      </c>
      <c r="L124" s="7">
        <v>0</v>
      </c>
      <c r="M124" s="7">
        <v>0</v>
      </c>
    </row>
    <row r="128" spans="1:13" ht="33" hidden="1" customHeight="1" thickBot="1" x14ac:dyDescent="0.4">
      <c r="A128" s="78" t="s">
        <v>261</v>
      </c>
      <c r="B128" s="79"/>
      <c r="C128" s="79"/>
      <c r="D128" s="79"/>
      <c r="E128" s="79"/>
      <c r="F128" s="79"/>
      <c r="G128" s="79"/>
      <c r="H128" s="79"/>
      <c r="I128" s="79"/>
      <c r="J128" s="79"/>
      <c r="K128" s="79"/>
      <c r="L128" s="79"/>
      <c r="M128" s="80"/>
    </row>
    <row r="129" spans="1:13" ht="15" hidden="1" thickBot="1" x14ac:dyDescent="0.4">
      <c r="A129" s="9" t="s">
        <v>266</v>
      </c>
      <c r="B129" s="6">
        <v>44927</v>
      </c>
      <c r="C129" s="6">
        <v>44958</v>
      </c>
      <c r="D129" s="6">
        <v>44986</v>
      </c>
      <c r="E129" s="6">
        <v>45017</v>
      </c>
      <c r="F129" s="6">
        <v>45047</v>
      </c>
      <c r="G129" s="6">
        <v>45078</v>
      </c>
      <c r="H129" s="6">
        <v>45108</v>
      </c>
      <c r="I129" s="6">
        <v>45139</v>
      </c>
      <c r="J129" s="6">
        <v>45170</v>
      </c>
      <c r="K129" s="6">
        <v>45200</v>
      </c>
      <c r="L129" s="6">
        <v>45231</v>
      </c>
      <c r="M129" s="6">
        <v>45261</v>
      </c>
    </row>
    <row r="130" spans="1:13" hidden="1" x14ac:dyDescent="0.35">
      <c r="A130" s="2" t="s">
        <v>29</v>
      </c>
      <c r="B130" s="7">
        <v>0</v>
      </c>
      <c r="C130" s="7">
        <v>0</v>
      </c>
      <c r="D130" s="7">
        <v>0</v>
      </c>
      <c r="E130" s="7">
        <v>0</v>
      </c>
      <c r="F130" s="7">
        <v>0</v>
      </c>
      <c r="G130" s="7">
        <v>0</v>
      </c>
      <c r="H130" s="7">
        <v>0</v>
      </c>
      <c r="I130" s="7">
        <v>0</v>
      </c>
      <c r="J130" s="7">
        <v>0</v>
      </c>
      <c r="K130" s="7">
        <v>0</v>
      </c>
      <c r="L130" s="7">
        <v>0</v>
      </c>
      <c r="M130" s="7">
        <v>0</v>
      </c>
    </row>
    <row r="134" spans="1:13" ht="33" hidden="1" customHeight="1" thickBot="1" x14ac:dyDescent="0.4">
      <c r="A134" s="78" t="s">
        <v>261</v>
      </c>
      <c r="B134" s="79"/>
      <c r="C134" s="79"/>
      <c r="D134" s="79"/>
      <c r="E134" s="79"/>
      <c r="F134" s="79"/>
      <c r="G134" s="79"/>
      <c r="H134" s="79"/>
      <c r="I134" s="79"/>
      <c r="J134" s="79"/>
      <c r="K134" s="79"/>
      <c r="L134" s="79"/>
      <c r="M134" s="80"/>
    </row>
    <row r="135" spans="1:13" ht="15" hidden="1" thickBot="1" x14ac:dyDescent="0.4">
      <c r="A135" s="9" t="s">
        <v>266</v>
      </c>
      <c r="B135" s="6">
        <v>44927</v>
      </c>
      <c r="C135" s="6">
        <v>44958</v>
      </c>
      <c r="D135" s="6">
        <v>44986</v>
      </c>
      <c r="E135" s="6">
        <v>45017</v>
      </c>
      <c r="F135" s="6">
        <v>45047</v>
      </c>
      <c r="G135" s="6">
        <v>45078</v>
      </c>
      <c r="H135" s="6">
        <v>45108</v>
      </c>
      <c r="I135" s="6">
        <v>45139</v>
      </c>
      <c r="J135" s="6">
        <v>45170</v>
      </c>
      <c r="K135" s="6">
        <v>45200</v>
      </c>
      <c r="L135" s="6">
        <v>45231</v>
      </c>
      <c r="M135" s="6">
        <v>45261</v>
      </c>
    </row>
    <row r="136" spans="1:13" hidden="1" x14ac:dyDescent="0.35">
      <c r="A136" s="2" t="s">
        <v>30</v>
      </c>
      <c r="B136" s="7"/>
      <c r="C136" s="7"/>
      <c r="D136" s="7"/>
      <c r="E136" s="7"/>
      <c r="F136" s="7"/>
      <c r="G136" s="7"/>
      <c r="H136" s="7"/>
      <c r="I136" s="7"/>
      <c r="J136" s="7"/>
      <c r="K136" s="7"/>
      <c r="L136" s="7"/>
      <c r="M136" s="7"/>
    </row>
    <row r="140" spans="1:13" ht="33" hidden="1" customHeight="1" thickBot="1" x14ac:dyDescent="0.4">
      <c r="A140" s="78" t="s">
        <v>261</v>
      </c>
      <c r="B140" s="79"/>
      <c r="C140" s="79"/>
      <c r="D140" s="79"/>
      <c r="E140" s="79"/>
      <c r="F140" s="79"/>
      <c r="G140" s="79"/>
      <c r="H140" s="79"/>
      <c r="I140" s="79"/>
      <c r="J140" s="79"/>
      <c r="K140" s="79"/>
      <c r="L140" s="79"/>
      <c r="M140" s="80"/>
    </row>
    <row r="141" spans="1:13" ht="15" hidden="1" thickBot="1" x14ac:dyDescent="0.4">
      <c r="A141" s="9" t="s">
        <v>266</v>
      </c>
      <c r="B141" s="6">
        <v>44927</v>
      </c>
      <c r="C141" s="6">
        <v>44958</v>
      </c>
      <c r="D141" s="6">
        <v>44986</v>
      </c>
      <c r="E141" s="6">
        <v>45017</v>
      </c>
      <c r="F141" s="6">
        <v>45047</v>
      </c>
      <c r="G141" s="6">
        <v>45078</v>
      </c>
      <c r="H141" s="6">
        <v>45108</v>
      </c>
      <c r="I141" s="6">
        <v>45139</v>
      </c>
      <c r="J141" s="6">
        <v>45170</v>
      </c>
      <c r="K141" s="6">
        <v>45200</v>
      </c>
      <c r="L141" s="6">
        <v>45231</v>
      </c>
      <c r="M141" s="6">
        <v>45261</v>
      </c>
    </row>
    <row r="142" spans="1:13" hidden="1" x14ac:dyDescent="0.35">
      <c r="A142" s="2" t="s">
        <v>31</v>
      </c>
      <c r="B142" s="7"/>
      <c r="C142" s="7"/>
      <c r="D142" s="7"/>
      <c r="E142" s="7"/>
      <c r="F142" s="7"/>
      <c r="G142" s="7"/>
      <c r="H142" s="7"/>
      <c r="I142" s="7"/>
      <c r="J142" s="7"/>
      <c r="K142" s="7"/>
      <c r="L142" s="7"/>
      <c r="M142" s="7"/>
    </row>
    <row r="146" spans="1:13" ht="33" hidden="1" customHeight="1" thickBot="1" x14ac:dyDescent="0.4">
      <c r="A146" s="78" t="s">
        <v>261</v>
      </c>
      <c r="B146" s="79"/>
      <c r="C146" s="79"/>
      <c r="D146" s="79"/>
      <c r="E146" s="79"/>
      <c r="F146" s="79"/>
      <c r="G146" s="79"/>
      <c r="H146" s="79"/>
      <c r="I146" s="79"/>
      <c r="J146" s="79"/>
      <c r="K146" s="79"/>
      <c r="L146" s="79"/>
      <c r="M146" s="80"/>
    </row>
    <row r="147" spans="1:13" ht="15" hidden="1" thickBot="1" x14ac:dyDescent="0.4">
      <c r="A147" s="9" t="s">
        <v>266</v>
      </c>
      <c r="B147" s="6">
        <v>44927</v>
      </c>
      <c r="C147" s="6">
        <v>44958</v>
      </c>
      <c r="D147" s="6">
        <v>44986</v>
      </c>
      <c r="E147" s="6">
        <v>45017</v>
      </c>
      <c r="F147" s="6">
        <v>45047</v>
      </c>
      <c r="G147" s="6">
        <v>45078</v>
      </c>
      <c r="H147" s="6">
        <v>45108</v>
      </c>
      <c r="I147" s="6">
        <v>45139</v>
      </c>
      <c r="J147" s="6">
        <v>45170</v>
      </c>
      <c r="K147" s="6">
        <v>45200</v>
      </c>
      <c r="L147" s="6">
        <v>45231</v>
      </c>
      <c r="M147" s="6">
        <v>45261</v>
      </c>
    </row>
    <row r="148" spans="1:13" hidden="1" x14ac:dyDescent="0.35">
      <c r="A148" s="2" t="s">
        <v>32</v>
      </c>
      <c r="B148" s="7">
        <v>0</v>
      </c>
      <c r="C148" s="7">
        <v>0</v>
      </c>
      <c r="D148" s="7">
        <v>0</v>
      </c>
      <c r="E148" s="7">
        <v>0</v>
      </c>
      <c r="F148" s="7">
        <v>0</v>
      </c>
      <c r="G148" s="7">
        <v>0</v>
      </c>
      <c r="H148" s="7">
        <v>0</v>
      </c>
      <c r="I148" s="7">
        <v>0</v>
      </c>
      <c r="J148" s="7">
        <v>0</v>
      </c>
      <c r="K148" s="7">
        <v>0</v>
      </c>
      <c r="L148" s="7">
        <v>0</v>
      </c>
      <c r="M148" s="7">
        <v>0</v>
      </c>
    </row>
    <row r="152" spans="1:13" ht="33" hidden="1" customHeight="1" thickBot="1" x14ac:dyDescent="0.4">
      <c r="A152" s="78" t="s">
        <v>261</v>
      </c>
      <c r="B152" s="79"/>
      <c r="C152" s="79"/>
      <c r="D152" s="79"/>
      <c r="E152" s="79"/>
      <c r="F152" s="79"/>
      <c r="G152" s="79"/>
      <c r="H152" s="79"/>
      <c r="I152" s="79"/>
      <c r="J152" s="79"/>
      <c r="K152" s="79"/>
      <c r="L152" s="79"/>
      <c r="M152" s="80"/>
    </row>
    <row r="153" spans="1:13" ht="15" hidden="1" thickBot="1" x14ac:dyDescent="0.4">
      <c r="A153" s="9" t="s">
        <v>267</v>
      </c>
      <c r="B153" s="6">
        <v>44927</v>
      </c>
      <c r="C153" s="6">
        <v>44958</v>
      </c>
      <c r="D153" s="6">
        <v>44986</v>
      </c>
      <c r="E153" s="6">
        <v>45017</v>
      </c>
      <c r="F153" s="6">
        <v>45047</v>
      </c>
      <c r="G153" s="6">
        <v>45078</v>
      </c>
      <c r="H153" s="6">
        <v>45108</v>
      </c>
      <c r="I153" s="6">
        <v>45139</v>
      </c>
      <c r="J153" s="6">
        <v>45170</v>
      </c>
      <c r="K153" s="6">
        <v>45200</v>
      </c>
      <c r="L153" s="6">
        <v>45231</v>
      </c>
      <c r="M153" s="6">
        <v>45261</v>
      </c>
    </row>
    <row r="154" spans="1:13" hidden="1" x14ac:dyDescent="0.35">
      <c r="A154" s="2" t="s">
        <v>34</v>
      </c>
      <c r="B154" s="7">
        <v>0</v>
      </c>
      <c r="C154" s="7">
        <v>0</v>
      </c>
      <c r="D154" s="7">
        <v>0</v>
      </c>
      <c r="E154" s="7">
        <v>0</v>
      </c>
      <c r="F154" s="7">
        <v>0</v>
      </c>
      <c r="G154" s="7">
        <v>0</v>
      </c>
      <c r="H154" s="7">
        <v>0</v>
      </c>
      <c r="I154" s="7">
        <v>0</v>
      </c>
      <c r="J154" s="7">
        <v>0</v>
      </c>
      <c r="K154" s="7">
        <v>0</v>
      </c>
      <c r="L154" s="7">
        <v>0</v>
      </c>
      <c r="M154" s="7">
        <v>0</v>
      </c>
    </row>
    <row r="158" spans="1:13" ht="33" hidden="1" customHeight="1" thickBot="1" x14ac:dyDescent="0.4">
      <c r="A158" s="78" t="s">
        <v>261</v>
      </c>
      <c r="B158" s="79"/>
      <c r="C158" s="79"/>
      <c r="D158" s="79"/>
      <c r="E158" s="79"/>
      <c r="F158" s="79"/>
      <c r="G158" s="79"/>
      <c r="H158" s="79"/>
      <c r="I158" s="79"/>
      <c r="J158" s="79"/>
      <c r="K158" s="79"/>
      <c r="L158" s="79"/>
      <c r="M158" s="80"/>
    </row>
    <row r="159" spans="1:13" ht="15" hidden="1" thickBot="1" x14ac:dyDescent="0.4">
      <c r="A159" s="9" t="s">
        <v>267</v>
      </c>
      <c r="B159" s="6">
        <v>44927</v>
      </c>
      <c r="C159" s="6">
        <v>44958</v>
      </c>
      <c r="D159" s="6">
        <v>44986</v>
      </c>
      <c r="E159" s="6">
        <v>45017</v>
      </c>
      <c r="F159" s="6">
        <v>45047</v>
      </c>
      <c r="G159" s="6">
        <v>45078</v>
      </c>
      <c r="H159" s="6">
        <v>45108</v>
      </c>
      <c r="I159" s="6">
        <v>45139</v>
      </c>
      <c r="J159" s="6">
        <v>45170</v>
      </c>
      <c r="K159" s="6">
        <v>45200</v>
      </c>
      <c r="L159" s="6">
        <v>45231</v>
      </c>
      <c r="M159" s="6">
        <v>45261</v>
      </c>
    </row>
    <row r="160" spans="1:13" hidden="1" x14ac:dyDescent="0.35">
      <c r="A160" s="2" t="s">
        <v>35</v>
      </c>
      <c r="B160" s="7">
        <v>0</v>
      </c>
      <c r="C160" s="7">
        <v>0</v>
      </c>
      <c r="D160" s="7">
        <v>0</v>
      </c>
      <c r="E160" s="7">
        <v>0</v>
      </c>
      <c r="F160" s="7">
        <v>0</v>
      </c>
      <c r="G160" s="7">
        <v>0</v>
      </c>
      <c r="H160" s="7">
        <v>0</v>
      </c>
      <c r="I160" s="7">
        <v>0</v>
      </c>
      <c r="J160" s="7">
        <v>0</v>
      </c>
      <c r="K160" s="7">
        <v>0</v>
      </c>
      <c r="L160" s="7">
        <v>0</v>
      </c>
      <c r="M160" s="7">
        <v>0</v>
      </c>
    </row>
    <row r="164" spans="1:13" ht="33" hidden="1" customHeight="1" thickBot="1" x14ac:dyDescent="0.4">
      <c r="A164" s="78" t="s">
        <v>261</v>
      </c>
      <c r="B164" s="79"/>
      <c r="C164" s="79"/>
      <c r="D164" s="79"/>
      <c r="E164" s="79"/>
      <c r="F164" s="79"/>
      <c r="G164" s="79"/>
      <c r="H164" s="79"/>
      <c r="I164" s="79"/>
      <c r="J164" s="79"/>
      <c r="K164" s="79"/>
      <c r="L164" s="79"/>
      <c r="M164" s="80"/>
    </row>
    <row r="165" spans="1:13" ht="15" hidden="1" thickBot="1" x14ac:dyDescent="0.4">
      <c r="A165" s="9" t="s">
        <v>267</v>
      </c>
      <c r="B165" s="6">
        <v>44927</v>
      </c>
      <c r="C165" s="6">
        <v>44958</v>
      </c>
      <c r="D165" s="6">
        <v>44986</v>
      </c>
      <c r="E165" s="6">
        <v>45017</v>
      </c>
      <c r="F165" s="6">
        <v>45047</v>
      </c>
      <c r="G165" s="6">
        <v>45078</v>
      </c>
      <c r="H165" s="6">
        <v>45108</v>
      </c>
      <c r="I165" s="6">
        <v>45139</v>
      </c>
      <c r="J165" s="6">
        <v>45170</v>
      </c>
      <c r="K165" s="6">
        <v>45200</v>
      </c>
      <c r="L165" s="6">
        <v>45231</v>
      </c>
      <c r="M165" s="6">
        <v>45261</v>
      </c>
    </row>
    <row r="166" spans="1:13" hidden="1" x14ac:dyDescent="0.35">
      <c r="A166" s="2" t="s">
        <v>36</v>
      </c>
      <c r="B166" s="7">
        <v>0</v>
      </c>
      <c r="C166" s="7">
        <v>0</v>
      </c>
      <c r="D166" s="7">
        <v>0</v>
      </c>
      <c r="E166" s="7">
        <v>0</v>
      </c>
      <c r="F166" s="7">
        <v>0</v>
      </c>
      <c r="G166" s="7">
        <v>0</v>
      </c>
      <c r="H166" s="7">
        <v>0</v>
      </c>
      <c r="I166" s="7">
        <v>0</v>
      </c>
      <c r="J166" s="7">
        <v>0</v>
      </c>
      <c r="K166" s="7">
        <v>0</v>
      </c>
      <c r="L166" s="7">
        <v>0</v>
      </c>
      <c r="M166" s="7">
        <v>0</v>
      </c>
    </row>
    <row r="170" spans="1:13" ht="33" hidden="1" customHeight="1" thickBot="1" x14ac:dyDescent="0.4">
      <c r="A170" s="78" t="s">
        <v>261</v>
      </c>
      <c r="B170" s="79"/>
      <c r="C170" s="79"/>
      <c r="D170" s="79"/>
      <c r="E170" s="79"/>
      <c r="F170" s="79"/>
      <c r="G170" s="79"/>
      <c r="H170" s="79"/>
      <c r="I170" s="79"/>
      <c r="J170" s="79"/>
      <c r="K170" s="79"/>
      <c r="L170" s="79"/>
      <c r="M170" s="80"/>
    </row>
    <row r="171" spans="1:13" ht="15" hidden="1" thickBot="1" x14ac:dyDescent="0.4">
      <c r="A171" s="9" t="s">
        <v>267</v>
      </c>
      <c r="B171" s="6">
        <v>44927</v>
      </c>
      <c r="C171" s="6">
        <v>44958</v>
      </c>
      <c r="D171" s="6">
        <v>44986</v>
      </c>
      <c r="E171" s="6">
        <v>45017</v>
      </c>
      <c r="F171" s="6">
        <v>45047</v>
      </c>
      <c r="G171" s="6">
        <v>45078</v>
      </c>
      <c r="H171" s="6">
        <v>45108</v>
      </c>
      <c r="I171" s="6">
        <v>45139</v>
      </c>
      <c r="J171" s="6">
        <v>45170</v>
      </c>
      <c r="K171" s="6">
        <v>45200</v>
      </c>
      <c r="L171" s="6">
        <v>45231</v>
      </c>
      <c r="M171" s="6">
        <v>45261</v>
      </c>
    </row>
    <row r="172" spans="1:13" hidden="1" x14ac:dyDescent="0.35">
      <c r="A172" s="2" t="s">
        <v>268</v>
      </c>
      <c r="B172" s="7"/>
      <c r="C172" s="7"/>
      <c r="D172" s="7"/>
      <c r="E172" s="7"/>
      <c r="F172" s="7"/>
      <c r="G172" s="7"/>
      <c r="H172" s="7"/>
      <c r="I172" s="7"/>
      <c r="J172" s="7"/>
      <c r="K172" s="7"/>
      <c r="L172" s="7"/>
      <c r="M172" s="7"/>
    </row>
    <row r="176" spans="1:13" ht="33" hidden="1" customHeight="1" thickBot="1" x14ac:dyDescent="0.4">
      <c r="A176" s="78" t="s">
        <v>261</v>
      </c>
      <c r="B176" s="79"/>
      <c r="C176" s="79"/>
      <c r="D176" s="79"/>
      <c r="E176" s="79"/>
      <c r="F176" s="79"/>
      <c r="G176" s="79"/>
      <c r="H176" s="79"/>
      <c r="I176" s="79"/>
      <c r="J176" s="79"/>
      <c r="K176" s="79"/>
      <c r="L176" s="79"/>
      <c r="M176" s="80"/>
    </row>
    <row r="177" spans="1:13" ht="15" hidden="1" thickBot="1" x14ac:dyDescent="0.4">
      <c r="A177" s="9" t="s">
        <v>269</v>
      </c>
      <c r="B177" s="6">
        <v>44927</v>
      </c>
      <c r="C177" s="6">
        <v>44958</v>
      </c>
      <c r="D177" s="6">
        <v>44986</v>
      </c>
      <c r="E177" s="6">
        <v>45017</v>
      </c>
      <c r="F177" s="6">
        <v>45047</v>
      </c>
      <c r="G177" s="6">
        <v>45078</v>
      </c>
      <c r="H177" s="6">
        <v>45108</v>
      </c>
      <c r="I177" s="6">
        <v>45139</v>
      </c>
      <c r="J177" s="6">
        <v>45170</v>
      </c>
      <c r="K177" s="6">
        <v>45200</v>
      </c>
      <c r="L177" s="6">
        <v>45231</v>
      </c>
      <c r="M177" s="6">
        <v>45261</v>
      </c>
    </row>
    <row r="178" spans="1:13" hidden="1" x14ac:dyDescent="0.35">
      <c r="A178" s="2" t="s">
        <v>270</v>
      </c>
      <c r="B178" s="7">
        <v>0</v>
      </c>
      <c r="C178" s="7">
        <v>0</v>
      </c>
      <c r="D178" s="7">
        <v>0</v>
      </c>
      <c r="E178" s="7">
        <v>0</v>
      </c>
      <c r="F178" s="7">
        <v>0</v>
      </c>
      <c r="G178" s="7">
        <v>0</v>
      </c>
      <c r="H178" s="7">
        <v>0</v>
      </c>
      <c r="I178" s="7">
        <v>0</v>
      </c>
      <c r="J178" s="7">
        <v>0</v>
      </c>
      <c r="K178" s="7">
        <v>0</v>
      </c>
      <c r="L178" s="7">
        <v>0</v>
      </c>
      <c r="M178" s="7">
        <v>0</v>
      </c>
    </row>
    <row r="182" spans="1:13" ht="33" hidden="1" customHeight="1" thickBot="1" x14ac:dyDescent="0.4">
      <c r="A182" s="78" t="s">
        <v>261</v>
      </c>
      <c r="B182" s="79"/>
      <c r="C182" s="79"/>
      <c r="D182" s="79"/>
      <c r="E182" s="79"/>
      <c r="F182" s="79"/>
      <c r="G182" s="79"/>
      <c r="H182" s="79"/>
      <c r="I182" s="79"/>
      <c r="J182" s="79"/>
      <c r="K182" s="79"/>
      <c r="L182" s="79"/>
      <c r="M182" s="80"/>
    </row>
    <row r="183" spans="1:13" ht="15" hidden="1" thickBot="1" x14ac:dyDescent="0.4">
      <c r="A183" s="9" t="s">
        <v>271</v>
      </c>
      <c r="B183" s="6">
        <v>44927</v>
      </c>
      <c r="C183" s="6">
        <v>44958</v>
      </c>
      <c r="D183" s="6">
        <v>44986</v>
      </c>
      <c r="E183" s="6">
        <v>45017</v>
      </c>
      <c r="F183" s="6">
        <v>45047</v>
      </c>
      <c r="G183" s="6">
        <v>45078</v>
      </c>
      <c r="H183" s="6">
        <v>45108</v>
      </c>
      <c r="I183" s="6">
        <v>45139</v>
      </c>
      <c r="J183" s="6">
        <v>45170</v>
      </c>
      <c r="K183" s="6">
        <v>45200</v>
      </c>
      <c r="L183" s="6">
        <v>45231</v>
      </c>
      <c r="M183" s="6">
        <v>45261</v>
      </c>
    </row>
    <row r="184" spans="1:13" hidden="1" x14ac:dyDescent="0.35">
      <c r="A184" s="2" t="s">
        <v>40</v>
      </c>
      <c r="B184" s="7">
        <v>0</v>
      </c>
      <c r="C184" s="7">
        <v>0</v>
      </c>
      <c r="D184" s="7">
        <v>0</v>
      </c>
      <c r="E184" s="7">
        <v>0</v>
      </c>
      <c r="F184" s="7">
        <v>0</v>
      </c>
      <c r="G184" s="7">
        <v>0</v>
      </c>
      <c r="H184" s="7">
        <v>0</v>
      </c>
      <c r="I184" s="7">
        <v>0</v>
      </c>
      <c r="J184" s="7">
        <v>0</v>
      </c>
      <c r="K184" s="7">
        <v>0</v>
      </c>
      <c r="L184" s="7">
        <v>0</v>
      </c>
      <c r="M184" s="7">
        <v>0</v>
      </c>
    </row>
    <row r="188" spans="1:13" ht="33" hidden="1" customHeight="1" thickBot="1" x14ac:dyDescent="0.4">
      <c r="A188" s="78" t="s">
        <v>261</v>
      </c>
      <c r="B188" s="79"/>
      <c r="C188" s="79"/>
      <c r="D188" s="79"/>
      <c r="E188" s="79"/>
      <c r="F188" s="79"/>
      <c r="G188" s="79"/>
      <c r="H188" s="79"/>
      <c r="I188" s="79"/>
      <c r="J188" s="79"/>
      <c r="K188" s="79"/>
      <c r="L188" s="79"/>
      <c r="M188" s="80"/>
    </row>
    <row r="189" spans="1:13" ht="15" hidden="1" thickBot="1" x14ac:dyDescent="0.4">
      <c r="A189" s="9" t="s">
        <v>271</v>
      </c>
      <c r="B189" s="6">
        <v>44927</v>
      </c>
      <c r="C189" s="6">
        <v>44958</v>
      </c>
      <c r="D189" s="6">
        <v>44986</v>
      </c>
      <c r="E189" s="6">
        <v>45017</v>
      </c>
      <c r="F189" s="6">
        <v>45047</v>
      </c>
      <c r="G189" s="6">
        <v>45078</v>
      </c>
      <c r="H189" s="6">
        <v>45108</v>
      </c>
      <c r="I189" s="6">
        <v>45139</v>
      </c>
      <c r="J189" s="6">
        <v>45170</v>
      </c>
      <c r="K189" s="6">
        <v>45200</v>
      </c>
      <c r="L189" s="6">
        <v>45231</v>
      </c>
      <c r="M189" s="6">
        <v>45261</v>
      </c>
    </row>
    <row r="190" spans="1:13" hidden="1" x14ac:dyDescent="0.35">
      <c r="A190" s="2" t="s">
        <v>41</v>
      </c>
      <c r="B190" s="7">
        <v>0</v>
      </c>
      <c r="C190" s="7">
        <v>0</v>
      </c>
      <c r="D190" s="7">
        <v>0</v>
      </c>
      <c r="E190" s="7">
        <v>0</v>
      </c>
      <c r="F190" s="7">
        <v>0</v>
      </c>
      <c r="G190" s="7">
        <v>0</v>
      </c>
      <c r="H190" s="7">
        <v>0</v>
      </c>
      <c r="I190" s="7">
        <v>0</v>
      </c>
      <c r="J190" s="7">
        <v>0</v>
      </c>
      <c r="K190" s="7">
        <v>0</v>
      </c>
      <c r="L190" s="7">
        <v>0</v>
      </c>
      <c r="M190" s="7">
        <v>0</v>
      </c>
    </row>
    <row r="193" spans="1:13" ht="15" thickBot="1" x14ac:dyDescent="0.4"/>
    <row r="194" spans="1:13" ht="33" customHeight="1" thickBot="1" x14ac:dyDescent="0.4">
      <c r="A194" s="78" t="s">
        <v>261</v>
      </c>
      <c r="B194" s="79"/>
      <c r="C194" s="79"/>
      <c r="D194" s="79"/>
      <c r="E194" s="79"/>
      <c r="F194" s="79"/>
      <c r="G194" s="79"/>
      <c r="H194" s="79"/>
      <c r="I194" s="79"/>
      <c r="J194" s="79"/>
      <c r="K194" s="79"/>
      <c r="L194" s="79"/>
      <c r="M194" s="80"/>
    </row>
    <row r="195" spans="1:13" ht="15" thickBot="1" x14ac:dyDescent="0.4">
      <c r="A195" s="9" t="s">
        <v>271</v>
      </c>
      <c r="B195" s="6">
        <v>44927</v>
      </c>
      <c r="C195" s="6">
        <v>44958</v>
      </c>
      <c r="D195" s="6">
        <v>44986</v>
      </c>
      <c r="E195" s="6">
        <v>45017</v>
      </c>
      <c r="F195" s="6">
        <v>45047</v>
      </c>
      <c r="G195" s="6">
        <v>45078</v>
      </c>
      <c r="H195" s="6">
        <v>45108</v>
      </c>
      <c r="I195" s="6">
        <v>45139</v>
      </c>
      <c r="J195" s="6">
        <v>45170</v>
      </c>
      <c r="K195" s="6">
        <v>45200</v>
      </c>
      <c r="L195" s="6">
        <v>45231</v>
      </c>
      <c r="M195" s="6">
        <v>45261</v>
      </c>
    </row>
    <row r="196" spans="1:13" x14ac:dyDescent="0.35">
      <c r="A196" s="2" t="s">
        <v>42</v>
      </c>
      <c r="B196" s="7">
        <v>17633578.324050497</v>
      </c>
      <c r="C196" s="7">
        <v>17419428.282980554</v>
      </c>
      <c r="D196" s="7">
        <v>17683003.472720083</v>
      </c>
      <c r="E196" s="7">
        <v>17689126.808214583</v>
      </c>
      <c r="F196" s="7">
        <v>17695307.872530583</v>
      </c>
      <c r="G196" s="7">
        <v>17428048.139069002</v>
      </c>
      <c r="H196" s="7">
        <v>18042491.3224665</v>
      </c>
      <c r="I196" s="7">
        <v>18048760.418021251</v>
      </c>
      <c r="J196" s="7">
        <v>18055059.135073502</v>
      </c>
      <c r="K196" s="7">
        <v>18181294.28019717</v>
      </c>
      <c r="L196" s="7">
        <v>18187652.66072217</v>
      </c>
      <c r="M196" s="7">
        <v>18194041.08459267</v>
      </c>
    </row>
    <row r="197" spans="1:13" x14ac:dyDescent="0.35"/>
    <row r="198" spans="1:13" x14ac:dyDescent="0.35"/>
    <row r="200" spans="1:13" ht="33" hidden="1" customHeight="1" thickBot="1" x14ac:dyDescent="0.4">
      <c r="A200" s="78" t="s">
        <v>261</v>
      </c>
      <c r="B200" s="79"/>
      <c r="C200" s="79"/>
      <c r="D200" s="79"/>
      <c r="E200" s="79"/>
      <c r="F200" s="79"/>
      <c r="G200" s="79"/>
      <c r="H200" s="79"/>
      <c r="I200" s="79"/>
      <c r="J200" s="79"/>
      <c r="K200" s="79"/>
      <c r="L200" s="79"/>
      <c r="M200" s="80"/>
    </row>
    <row r="201" spans="1:13" ht="15" hidden="1" thickBot="1" x14ac:dyDescent="0.4">
      <c r="A201" s="9" t="s">
        <v>271</v>
      </c>
      <c r="B201" s="6">
        <v>44927</v>
      </c>
      <c r="C201" s="6">
        <v>44958</v>
      </c>
      <c r="D201" s="6">
        <v>44986</v>
      </c>
      <c r="E201" s="6">
        <v>45017</v>
      </c>
      <c r="F201" s="6">
        <v>45047</v>
      </c>
      <c r="G201" s="6">
        <v>45078</v>
      </c>
      <c r="H201" s="6">
        <v>45108</v>
      </c>
      <c r="I201" s="6">
        <v>45139</v>
      </c>
      <c r="J201" s="6">
        <v>45170</v>
      </c>
      <c r="K201" s="6">
        <v>45200</v>
      </c>
      <c r="L201" s="6">
        <v>45231</v>
      </c>
      <c r="M201" s="6">
        <v>45261</v>
      </c>
    </row>
    <row r="202" spans="1:13" hidden="1" x14ac:dyDescent="0.35">
      <c r="A202" s="2" t="s">
        <v>43</v>
      </c>
      <c r="B202" s="7"/>
      <c r="C202" s="7"/>
      <c r="D202" s="7"/>
      <c r="E202" s="7"/>
      <c r="F202" s="7"/>
      <c r="G202" s="7"/>
      <c r="H202" s="7"/>
      <c r="I202" s="7"/>
      <c r="J202" s="7"/>
      <c r="K202" s="7"/>
      <c r="L202" s="7"/>
      <c r="M202" s="7"/>
    </row>
    <row r="206" spans="1:13" ht="33" hidden="1" customHeight="1" thickBot="1" x14ac:dyDescent="0.4">
      <c r="A206" s="78" t="s">
        <v>261</v>
      </c>
      <c r="B206" s="79"/>
      <c r="C206" s="79"/>
      <c r="D206" s="79"/>
      <c r="E206" s="79"/>
      <c r="F206" s="79"/>
      <c r="G206" s="79"/>
      <c r="H206" s="79"/>
      <c r="I206" s="79"/>
      <c r="J206" s="79"/>
      <c r="K206" s="79"/>
      <c r="L206" s="79"/>
      <c r="M206" s="80"/>
    </row>
    <row r="207" spans="1:13" ht="15" hidden="1" thickBot="1" x14ac:dyDescent="0.4">
      <c r="A207" s="9" t="s">
        <v>271</v>
      </c>
      <c r="B207" s="6">
        <v>44927</v>
      </c>
      <c r="C207" s="6">
        <v>44958</v>
      </c>
      <c r="D207" s="6">
        <v>44986</v>
      </c>
      <c r="E207" s="6">
        <v>45017</v>
      </c>
      <c r="F207" s="6">
        <v>45047</v>
      </c>
      <c r="G207" s="6">
        <v>45078</v>
      </c>
      <c r="H207" s="6">
        <v>45108</v>
      </c>
      <c r="I207" s="6">
        <v>45139</v>
      </c>
      <c r="J207" s="6">
        <v>45170</v>
      </c>
      <c r="K207" s="6">
        <v>45200</v>
      </c>
      <c r="L207" s="6">
        <v>45231</v>
      </c>
      <c r="M207" s="6">
        <v>45261</v>
      </c>
    </row>
    <row r="208" spans="1:13" hidden="1" x14ac:dyDescent="0.35">
      <c r="A208" s="2" t="s">
        <v>44</v>
      </c>
      <c r="B208" s="7"/>
      <c r="C208" s="7"/>
      <c r="D208" s="7"/>
      <c r="E208" s="7"/>
      <c r="F208" s="7"/>
      <c r="G208" s="7"/>
      <c r="H208" s="7"/>
      <c r="I208" s="7"/>
      <c r="J208" s="7"/>
      <c r="K208" s="7"/>
      <c r="L208" s="7"/>
      <c r="M208" s="7"/>
    </row>
    <row r="211" spans="1:13" ht="15" thickBot="1" x14ac:dyDescent="0.4"/>
    <row r="212" spans="1:13" ht="33" customHeight="1" thickBot="1" x14ac:dyDescent="0.4">
      <c r="A212" s="78" t="s">
        <v>261</v>
      </c>
      <c r="B212" s="79"/>
      <c r="C212" s="79"/>
      <c r="D212" s="79"/>
      <c r="E212" s="79"/>
      <c r="F212" s="79"/>
      <c r="G212" s="79"/>
      <c r="H212" s="79"/>
      <c r="I212" s="79"/>
      <c r="J212" s="79"/>
      <c r="K212" s="79"/>
      <c r="L212" s="79"/>
      <c r="M212" s="80"/>
    </row>
    <row r="213" spans="1:13" ht="15" thickBot="1" x14ac:dyDescent="0.4">
      <c r="A213" s="9" t="s">
        <v>271</v>
      </c>
      <c r="B213" s="6">
        <v>44927</v>
      </c>
      <c r="C213" s="6">
        <v>44958</v>
      </c>
      <c r="D213" s="6">
        <v>44986</v>
      </c>
      <c r="E213" s="6">
        <v>45017</v>
      </c>
      <c r="F213" s="6">
        <v>45047</v>
      </c>
      <c r="G213" s="6">
        <v>45078</v>
      </c>
      <c r="H213" s="6">
        <v>45108</v>
      </c>
      <c r="I213" s="6">
        <v>45139</v>
      </c>
      <c r="J213" s="6">
        <v>45170</v>
      </c>
      <c r="K213" s="6">
        <v>45200</v>
      </c>
      <c r="L213" s="6">
        <v>45231</v>
      </c>
      <c r="M213" s="6">
        <v>45261</v>
      </c>
    </row>
    <row r="214" spans="1:13" x14ac:dyDescent="0.35">
      <c r="A214" s="2" t="s">
        <v>45</v>
      </c>
      <c r="B214" s="7">
        <v>1032609.2480065222</v>
      </c>
      <c r="C214" s="7">
        <v>1029277.0928613833</v>
      </c>
      <c r="D214" s="7">
        <v>1025914.3929607475</v>
      </c>
      <c r="E214" s="7">
        <v>1022520.8683110224</v>
      </c>
      <c r="F214" s="7">
        <v>1019096.2363520083</v>
      </c>
      <c r="G214" s="7">
        <v>1015640.2119333697</v>
      </c>
      <c r="H214" s="7">
        <v>1012152.5072908937</v>
      </c>
      <c r="I214" s="7">
        <v>1008632.8320225283</v>
      </c>
      <c r="J214" s="7">
        <v>1005080.893064203</v>
      </c>
      <c r="K214" s="7">
        <v>1001496.3946654261</v>
      </c>
      <c r="L214" s="7">
        <v>997879.03836466069</v>
      </c>
      <c r="M214" s="7">
        <v>994228.52296447149</v>
      </c>
    </row>
    <row r="215" spans="1:13" x14ac:dyDescent="0.35"/>
    <row r="218" spans="1:13" ht="33" hidden="1" customHeight="1" thickBot="1" x14ac:dyDescent="0.4">
      <c r="A218" s="78" t="s">
        <v>261</v>
      </c>
      <c r="B218" s="79"/>
      <c r="C218" s="79"/>
      <c r="D218" s="79"/>
      <c r="E218" s="79"/>
      <c r="F218" s="79"/>
      <c r="G218" s="79"/>
      <c r="H218" s="79"/>
      <c r="I218" s="79"/>
      <c r="J218" s="79"/>
      <c r="K218" s="79"/>
      <c r="L218" s="79"/>
      <c r="M218" s="80"/>
    </row>
    <row r="219" spans="1:13" ht="15" hidden="1" thickBot="1" x14ac:dyDescent="0.4">
      <c r="A219" s="9" t="s">
        <v>272</v>
      </c>
      <c r="B219" s="6">
        <v>44927</v>
      </c>
      <c r="C219" s="6">
        <v>44958</v>
      </c>
      <c r="D219" s="6">
        <v>44986</v>
      </c>
      <c r="E219" s="6">
        <v>45017</v>
      </c>
      <c r="F219" s="6">
        <v>45047</v>
      </c>
      <c r="G219" s="6">
        <v>45078</v>
      </c>
      <c r="H219" s="6">
        <v>45108</v>
      </c>
      <c r="I219" s="6">
        <v>45139</v>
      </c>
      <c r="J219" s="6">
        <v>45170</v>
      </c>
      <c r="K219" s="6">
        <v>45200</v>
      </c>
      <c r="L219" s="6">
        <v>45231</v>
      </c>
      <c r="M219" s="6">
        <v>45261</v>
      </c>
    </row>
    <row r="220" spans="1:13" hidden="1" x14ac:dyDescent="0.35">
      <c r="A220" s="2" t="s">
        <v>46</v>
      </c>
      <c r="B220" s="7"/>
      <c r="C220" s="7"/>
      <c r="D220" s="7"/>
      <c r="E220" s="7"/>
      <c r="F220" s="7"/>
      <c r="G220" s="7"/>
      <c r="H220" s="7"/>
      <c r="I220" s="7"/>
      <c r="J220" s="7"/>
      <c r="K220" s="7"/>
      <c r="L220" s="7"/>
      <c r="M220" s="7"/>
    </row>
    <row r="224" spans="1:13" ht="33" hidden="1" customHeight="1" thickBot="1" x14ac:dyDescent="0.4">
      <c r="A224" s="78" t="s">
        <v>261</v>
      </c>
      <c r="B224" s="79"/>
      <c r="C224" s="79"/>
      <c r="D224" s="79"/>
      <c r="E224" s="79"/>
      <c r="F224" s="79"/>
      <c r="G224" s="79"/>
      <c r="H224" s="79"/>
      <c r="I224" s="79"/>
      <c r="J224" s="79"/>
      <c r="K224" s="79"/>
      <c r="L224" s="79"/>
      <c r="M224" s="80"/>
    </row>
    <row r="225" spans="1:13" ht="15" hidden="1" thickBot="1" x14ac:dyDescent="0.4">
      <c r="A225" s="9" t="s">
        <v>271</v>
      </c>
      <c r="B225" s="6">
        <v>44927</v>
      </c>
      <c r="C225" s="6">
        <v>44958</v>
      </c>
      <c r="D225" s="6">
        <v>44986</v>
      </c>
      <c r="E225" s="6">
        <v>45017</v>
      </c>
      <c r="F225" s="6">
        <v>45047</v>
      </c>
      <c r="G225" s="6">
        <v>45078</v>
      </c>
      <c r="H225" s="6">
        <v>45108</v>
      </c>
      <c r="I225" s="6">
        <v>45139</v>
      </c>
      <c r="J225" s="6">
        <v>45170</v>
      </c>
      <c r="K225" s="6">
        <v>45200</v>
      </c>
      <c r="L225" s="6">
        <v>45231</v>
      </c>
      <c r="M225" s="6">
        <v>45261</v>
      </c>
    </row>
    <row r="226" spans="1:13" hidden="1" x14ac:dyDescent="0.35">
      <c r="A226" s="2" t="s">
        <v>47</v>
      </c>
      <c r="B226" s="7"/>
      <c r="C226" s="7"/>
      <c r="D226" s="7"/>
      <c r="E226" s="7"/>
      <c r="F226" s="7"/>
      <c r="G226" s="7"/>
      <c r="H226" s="7"/>
      <c r="I226" s="7"/>
      <c r="J226" s="7"/>
      <c r="K226" s="7"/>
      <c r="L226" s="7"/>
      <c r="M226" s="7"/>
    </row>
    <row r="230" spans="1:13" ht="33" hidden="1" customHeight="1" thickBot="1" x14ac:dyDescent="0.4">
      <c r="A230" s="78" t="s">
        <v>261</v>
      </c>
      <c r="B230" s="79"/>
      <c r="C230" s="79"/>
      <c r="D230" s="79"/>
      <c r="E230" s="79"/>
      <c r="F230" s="79"/>
      <c r="G230" s="79"/>
      <c r="H230" s="79"/>
      <c r="I230" s="79"/>
      <c r="J230" s="79"/>
      <c r="K230" s="79"/>
      <c r="L230" s="79"/>
      <c r="M230" s="80"/>
    </row>
    <row r="231" spans="1:13" ht="15" hidden="1" thickBot="1" x14ac:dyDescent="0.4">
      <c r="A231" s="9" t="s">
        <v>272</v>
      </c>
      <c r="B231" s="6">
        <v>44927</v>
      </c>
      <c r="C231" s="6">
        <v>44958</v>
      </c>
      <c r="D231" s="6">
        <v>44986</v>
      </c>
      <c r="E231" s="6">
        <v>45017</v>
      </c>
      <c r="F231" s="6">
        <v>45047</v>
      </c>
      <c r="G231" s="6">
        <v>45078</v>
      </c>
      <c r="H231" s="6">
        <v>45108</v>
      </c>
      <c r="I231" s="6">
        <v>45139</v>
      </c>
      <c r="J231" s="6">
        <v>45170</v>
      </c>
      <c r="K231" s="6">
        <v>45200</v>
      </c>
      <c r="L231" s="6">
        <v>45231</v>
      </c>
      <c r="M231" s="6">
        <v>45261</v>
      </c>
    </row>
    <row r="232" spans="1:13" hidden="1" x14ac:dyDescent="0.35">
      <c r="A232" s="2" t="s">
        <v>273</v>
      </c>
      <c r="B232" s="7">
        <v>0</v>
      </c>
      <c r="C232" s="7">
        <v>0</v>
      </c>
      <c r="D232" s="7">
        <v>0</v>
      </c>
      <c r="E232" s="7">
        <v>0</v>
      </c>
      <c r="F232" s="7">
        <v>0</v>
      </c>
      <c r="G232" s="7">
        <v>0</v>
      </c>
      <c r="H232" s="7">
        <v>0</v>
      </c>
      <c r="I232" s="7">
        <v>0</v>
      </c>
      <c r="J232" s="7">
        <v>0</v>
      </c>
      <c r="K232" s="7">
        <v>0</v>
      </c>
      <c r="L232" s="7">
        <v>0</v>
      </c>
      <c r="M232" s="7">
        <v>0</v>
      </c>
    </row>
    <row r="236" spans="1:13" ht="33" hidden="1" customHeight="1" thickBot="1" x14ac:dyDescent="0.4">
      <c r="A236" s="78" t="s">
        <v>261</v>
      </c>
      <c r="B236" s="79"/>
      <c r="C236" s="79"/>
      <c r="D236" s="79"/>
      <c r="E236" s="79"/>
      <c r="F236" s="79"/>
      <c r="G236" s="79"/>
      <c r="H236" s="79"/>
      <c r="I236" s="79"/>
      <c r="J236" s="79"/>
      <c r="K236" s="79"/>
      <c r="L236" s="79"/>
      <c r="M236" s="80"/>
    </row>
    <row r="237" spans="1:13" ht="15" hidden="1" thickBot="1" x14ac:dyDescent="0.4">
      <c r="A237" s="9" t="s">
        <v>272</v>
      </c>
      <c r="B237" s="6">
        <v>44927</v>
      </c>
      <c r="C237" s="6">
        <v>44958</v>
      </c>
      <c r="D237" s="6">
        <v>44986</v>
      </c>
      <c r="E237" s="6">
        <v>45017</v>
      </c>
      <c r="F237" s="6">
        <v>45047</v>
      </c>
      <c r="G237" s="6">
        <v>45078</v>
      </c>
      <c r="H237" s="6">
        <v>45108</v>
      </c>
      <c r="I237" s="6">
        <v>45139</v>
      </c>
      <c r="J237" s="6">
        <v>45170</v>
      </c>
      <c r="K237" s="6">
        <v>45200</v>
      </c>
      <c r="L237" s="6">
        <v>45231</v>
      </c>
      <c r="M237" s="6">
        <v>45261</v>
      </c>
    </row>
    <row r="238" spans="1:13" hidden="1" x14ac:dyDescent="0.35">
      <c r="A238" s="2" t="s">
        <v>50</v>
      </c>
      <c r="B238" s="7"/>
      <c r="C238" s="7"/>
      <c r="D238" s="7"/>
      <c r="E238" s="7"/>
      <c r="F238" s="7"/>
      <c r="G238" s="7"/>
      <c r="H238" s="7"/>
      <c r="I238" s="7"/>
      <c r="J238" s="7"/>
      <c r="K238" s="7"/>
      <c r="L238" s="7"/>
      <c r="M238" s="7"/>
    </row>
    <row r="242" spans="1:13" ht="33" hidden="1" customHeight="1" thickBot="1" x14ac:dyDescent="0.4">
      <c r="A242" s="78" t="s">
        <v>261</v>
      </c>
      <c r="B242" s="79"/>
      <c r="C242" s="79"/>
      <c r="D242" s="79"/>
      <c r="E242" s="79"/>
      <c r="F242" s="79"/>
      <c r="G242" s="79"/>
      <c r="H242" s="79"/>
      <c r="I242" s="79"/>
      <c r="J242" s="79"/>
      <c r="K242" s="79"/>
      <c r="L242" s="79"/>
      <c r="M242" s="80"/>
    </row>
    <row r="243" spans="1:13" ht="15" hidden="1" thickBot="1" x14ac:dyDescent="0.4">
      <c r="A243" s="9" t="s">
        <v>272</v>
      </c>
      <c r="B243" s="6">
        <v>44927</v>
      </c>
      <c r="C243" s="6">
        <v>44958</v>
      </c>
      <c r="D243" s="6">
        <v>44986</v>
      </c>
      <c r="E243" s="6">
        <v>45017</v>
      </c>
      <c r="F243" s="6">
        <v>45047</v>
      </c>
      <c r="G243" s="6">
        <v>45078</v>
      </c>
      <c r="H243" s="6">
        <v>45108</v>
      </c>
      <c r="I243" s="6">
        <v>45139</v>
      </c>
      <c r="J243" s="6">
        <v>45170</v>
      </c>
      <c r="K243" s="6">
        <v>45200</v>
      </c>
      <c r="L243" s="6">
        <v>45231</v>
      </c>
      <c r="M243" s="6">
        <v>45261</v>
      </c>
    </row>
    <row r="244" spans="1:13" hidden="1" x14ac:dyDescent="0.35">
      <c r="A244" s="2" t="s">
        <v>274</v>
      </c>
      <c r="B244" s="7"/>
      <c r="C244" s="7"/>
      <c r="D244" s="7"/>
      <c r="E244" s="7"/>
      <c r="F244" s="7"/>
      <c r="G244" s="7"/>
      <c r="H244" s="7"/>
      <c r="I244" s="7"/>
      <c r="J244" s="7"/>
      <c r="K244" s="7"/>
      <c r="L244" s="7"/>
      <c r="M244" s="7"/>
    </row>
    <row r="248" spans="1:13" ht="33" hidden="1" customHeight="1" thickBot="1" x14ac:dyDescent="0.4">
      <c r="A248" s="78" t="s">
        <v>261</v>
      </c>
      <c r="B248" s="79"/>
      <c r="C248" s="79"/>
      <c r="D248" s="79"/>
      <c r="E248" s="79"/>
      <c r="F248" s="79"/>
      <c r="G248" s="79"/>
      <c r="H248" s="79"/>
      <c r="I248" s="79"/>
      <c r="J248" s="79"/>
      <c r="K248" s="79"/>
      <c r="L248" s="79"/>
      <c r="M248" s="80"/>
    </row>
    <row r="249" spans="1:13" ht="15" hidden="1" thickBot="1" x14ac:dyDescent="0.4">
      <c r="A249" s="9" t="s">
        <v>272</v>
      </c>
      <c r="B249" s="6">
        <v>44927</v>
      </c>
      <c r="C249" s="6">
        <v>44958</v>
      </c>
      <c r="D249" s="6">
        <v>44986</v>
      </c>
      <c r="E249" s="6">
        <v>45017</v>
      </c>
      <c r="F249" s="6">
        <v>45047</v>
      </c>
      <c r="G249" s="6">
        <v>45078</v>
      </c>
      <c r="H249" s="6">
        <v>45108</v>
      </c>
      <c r="I249" s="6">
        <v>45139</v>
      </c>
      <c r="J249" s="6">
        <v>45170</v>
      </c>
      <c r="K249" s="6">
        <v>45200</v>
      </c>
      <c r="L249" s="6">
        <v>45231</v>
      </c>
      <c r="M249" s="6">
        <v>45261</v>
      </c>
    </row>
    <row r="250" spans="1:13" hidden="1" x14ac:dyDescent="0.35">
      <c r="A250" s="2" t="s">
        <v>52</v>
      </c>
      <c r="B250" s="7">
        <v>0</v>
      </c>
      <c r="C250" s="7">
        <v>0</v>
      </c>
      <c r="D250" s="7">
        <v>0</v>
      </c>
      <c r="E250" s="7">
        <v>0</v>
      </c>
      <c r="F250" s="7">
        <v>0</v>
      </c>
      <c r="G250" s="7">
        <v>0</v>
      </c>
      <c r="H250" s="7">
        <v>0</v>
      </c>
      <c r="I250" s="7">
        <v>0</v>
      </c>
      <c r="J250" s="7">
        <v>0</v>
      </c>
      <c r="K250" s="7">
        <v>0</v>
      </c>
      <c r="L250" s="7">
        <v>0</v>
      </c>
      <c r="M250" s="7">
        <v>0</v>
      </c>
    </row>
    <row r="254" spans="1:13" ht="33" hidden="1" customHeight="1" thickBot="1" x14ac:dyDescent="0.4">
      <c r="A254" s="78" t="s">
        <v>261</v>
      </c>
      <c r="B254" s="79"/>
      <c r="C254" s="79"/>
      <c r="D254" s="79"/>
      <c r="E254" s="79"/>
      <c r="F254" s="79"/>
      <c r="G254" s="79"/>
      <c r="H254" s="79"/>
      <c r="I254" s="79"/>
      <c r="J254" s="79"/>
      <c r="K254" s="79"/>
      <c r="L254" s="79"/>
      <c r="M254" s="80"/>
    </row>
    <row r="255" spans="1:13" ht="15" hidden="1" thickBot="1" x14ac:dyDescent="0.4">
      <c r="A255" s="9" t="s">
        <v>272</v>
      </c>
      <c r="B255" s="6">
        <v>44927</v>
      </c>
      <c r="C255" s="6">
        <v>44958</v>
      </c>
      <c r="D255" s="6">
        <v>44986</v>
      </c>
      <c r="E255" s="6">
        <v>45017</v>
      </c>
      <c r="F255" s="6">
        <v>45047</v>
      </c>
      <c r="G255" s="6">
        <v>45078</v>
      </c>
      <c r="H255" s="6">
        <v>45108</v>
      </c>
      <c r="I255" s="6">
        <v>45139</v>
      </c>
      <c r="J255" s="6">
        <v>45170</v>
      </c>
      <c r="K255" s="6">
        <v>45200</v>
      </c>
      <c r="L255" s="6">
        <v>45231</v>
      </c>
      <c r="M255" s="6">
        <v>45261</v>
      </c>
    </row>
    <row r="256" spans="1:13" hidden="1" x14ac:dyDescent="0.35">
      <c r="A256" s="2" t="s">
        <v>53</v>
      </c>
      <c r="B256" s="7"/>
      <c r="C256" s="7"/>
      <c r="D256" s="7"/>
      <c r="E256" s="7"/>
      <c r="F256" s="7"/>
      <c r="G256" s="7"/>
      <c r="H256" s="7"/>
      <c r="I256" s="7"/>
      <c r="J256" s="7"/>
      <c r="K256" s="7"/>
      <c r="L256" s="7"/>
      <c r="M256" s="7"/>
    </row>
    <row r="260" spans="1:13" ht="33" hidden="1" customHeight="1" thickBot="1" x14ac:dyDescent="0.4">
      <c r="A260" s="78" t="s">
        <v>261</v>
      </c>
      <c r="B260" s="79"/>
      <c r="C260" s="79"/>
      <c r="D260" s="79"/>
      <c r="E260" s="79"/>
      <c r="F260" s="79"/>
      <c r="G260" s="79"/>
      <c r="H260" s="79"/>
      <c r="I260" s="79"/>
      <c r="J260" s="79"/>
      <c r="K260" s="79"/>
      <c r="L260" s="79"/>
      <c r="M260" s="80"/>
    </row>
    <row r="261" spans="1:13" ht="15" hidden="1" thickBot="1" x14ac:dyDescent="0.4">
      <c r="A261" s="9" t="s">
        <v>272</v>
      </c>
      <c r="B261" s="6">
        <v>44927</v>
      </c>
      <c r="C261" s="6">
        <v>44958</v>
      </c>
      <c r="D261" s="6">
        <v>44986</v>
      </c>
      <c r="E261" s="6">
        <v>45017</v>
      </c>
      <c r="F261" s="6">
        <v>45047</v>
      </c>
      <c r="G261" s="6">
        <v>45078</v>
      </c>
      <c r="H261" s="6">
        <v>45108</v>
      </c>
      <c r="I261" s="6">
        <v>45139</v>
      </c>
      <c r="J261" s="6">
        <v>45170</v>
      </c>
      <c r="K261" s="6">
        <v>45200</v>
      </c>
      <c r="L261" s="6">
        <v>45231</v>
      </c>
      <c r="M261" s="6">
        <v>45261</v>
      </c>
    </row>
    <row r="262" spans="1:13" hidden="1" x14ac:dyDescent="0.35">
      <c r="A262" s="2" t="s">
        <v>54</v>
      </c>
      <c r="B262" s="7">
        <v>0</v>
      </c>
      <c r="C262" s="7">
        <v>0</v>
      </c>
      <c r="D262" s="7">
        <v>0</v>
      </c>
      <c r="E262" s="7">
        <v>0</v>
      </c>
      <c r="F262" s="7">
        <v>0</v>
      </c>
      <c r="G262" s="7">
        <v>0</v>
      </c>
      <c r="H262" s="7">
        <v>0</v>
      </c>
      <c r="I262" s="7">
        <v>0</v>
      </c>
      <c r="J262" s="7">
        <v>0</v>
      </c>
      <c r="K262" s="7">
        <v>0</v>
      </c>
      <c r="L262" s="7">
        <v>0</v>
      </c>
      <c r="M262" s="7">
        <v>0</v>
      </c>
    </row>
    <row r="266" spans="1:13" ht="33" hidden="1" customHeight="1" thickBot="1" x14ac:dyDescent="0.4">
      <c r="A266" s="78" t="s">
        <v>261</v>
      </c>
      <c r="B266" s="79"/>
      <c r="C266" s="79"/>
      <c r="D266" s="79"/>
      <c r="E266" s="79"/>
      <c r="F266" s="79"/>
      <c r="G266" s="79"/>
      <c r="H266" s="79"/>
      <c r="I266" s="79"/>
      <c r="J266" s="79"/>
      <c r="K266" s="79"/>
      <c r="L266" s="79"/>
      <c r="M266" s="80"/>
    </row>
    <row r="267" spans="1:13" ht="15" hidden="1" thickBot="1" x14ac:dyDescent="0.4">
      <c r="A267" s="9" t="s">
        <v>275</v>
      </c>
      <c r="B267" s="6">
        <v>44927</v>
      </c>
      <c r="C267" s="6">
        <v>44958</v>
      </c>
      <c r="D267" s="6">
        <v>44986</v>
      </c>
      <c r="E267" s="6">
        <v>45017</v>
      </c>
      <c r="F267" s="6">
        <v>45047</v>
      </c>
      <c r="G267" s="6">
        <v>45078</v>
      </c>
      <c r="H267" s="6">
        <v>45108</v>
      </c>
      <c r="I267" s="6">
        <v>45139</v>
      </c>
      <c r="J267" s="6">
        <v>45170</v>
      </c>
      <c r="K267" s="6">
        <v>45200</v>
      </c>
      <c r="L267" s="6">
        <v>45231</v>
      </c>
      <c r="M267" s="6">
        <v>45261</v>
      </c>
    </row>
    <row r="268" spans="1:13" hidden="1" x14ac:dyDescent="0.35">
      <c r="A268" s="2" t="s">
        <v>56</v>
      </c>
      <c r="B268" s="7"/>
      <c r="C268" s="7"/>
      <c r="D268" s="7"/>
      <c r="E268" s="7"/>
      <c r="F268" s="7">
        <v>0</v>
      </c>
      <c r="G268" s="7"/>
      <c r="H268" s="7"/>
      <c r="I268" s="7"/>
      <c r="J268" s="7"/>
      <c r="K268" s="7"/>
      <c r="L268" s="7"/>
      <c r="M268" s="7"/>
    </row>
    <row r="272" spans="1:13" ht="33" hidden="1" customHeight="1" thickBot="1" x14ac:dyDescent="0.4">
      <c r="A272" s="78" t="s">
        <v>261</v>
      </c>
      <c r="B272" s="79"/>
      <c r="C272" s="79"/>
      <c r="D272" s="79"/>
      <c r="E272" s="79"/>
      <c r="F272" s="79"/>
      <c r="G272" s="79"/>
      <c r="H272" s="79"/>
      <c r="I272" s="79"/>
      <c r="J272" s="79"/>
      <c r="K272" s="79"/>
      <c r="L272" s="79"/>
      <c r="M272" s="80"/>
    </row>
    <row r="273" spans="1:13" ht="15" hidden="1" thickBot="1" x14ac:dyDescent="0.4">
      <c r="A273" s="9" t="s">
        <v>275</v>
      </c>
      <c r="B273" s="6">
        <v>44927</v>
      </c>
      <c r="C273" s="6">
        <v>44958</v>
      </c>
      <c r="D273" s="6">
        <v>44986</v>
      </c>
      <c r="E273" s="6">
        <v>45017</v>
      </c>
      <c r="F273" s="6">
        <v>45047</v>
      </c>
      <c r="G273" s="6">
        <v>45078</v>
      </c>
      <c r="H273" s="6">
        <v>45108</v>
      </c>
      <c r="I273" s="6">
        <v>45139</v>
      </c>
      <c r="J273" s="6">
        <v>45170</v>
      </c>
      <c r="K273" s="6">
        <v>45200</v>
      </c>
      <c r="L273" s="6">
        <v>45231</v>
      </c>
      <c r="M273" s="6">
        <v>45261</v>
      </c>
    </row>
    <row r="274" spans="1:13" hidden="1" x14ac:dyDescent="0.35">
      <c r="A274" s="2" t="s">
        <v>57</v>
      </c>
      <c r="B274" s="7"/>
      <c r="C274" s="7"/>
      <c r="D274" s="7"/>
      <c r="E274" s="7"/>
      <c r="F274" s="7">
        <v>0</v>
      </c>
      <c r="G274" s="7"/>
      <c r="H274" s="7"/>
      <c r="I274" s="7"/>
      <c r="J274" s="7"/>
      <c r="K274" s="7"/>
      <c r="L274" s="7"/>
      <c r="M274" s="7"/>
    </row>
    <row r="278" spans="1:13" ht="33" hidden="1" customHeight="1" thickBot="1" x14ac:dyDescent="0.4">
      <c r="A278" s="78" t="s">
        <v>261</v>
      </c>
      <c r="B278" s="79"/>
      <c r="C278" s="79"/>
      <c r="D278" s="79"/>
      <c r="E278" s="79"/>
      <c r="F278" s="79"/>
      <c r="G278" s="79"/>
      <c r="H278" s="79"/>
      <c r="I278" s="79"/>
      <c r="J278" s="79"/>
      <c r="K278" s="79"/>
      <c r="L278" s="79"/>
      <c r="M278" s="80"/>
    </row>
    <row r="279" spans="1:13" ht="15" hidden="1" thickBot="1" x14ac:dyDescent="0.4">
      <c r="A279" s="9" t="s">
        <v>275</v>
      </c>
      <c r="B279" s="6">
        <v>44927</v>
      </c>
      <c r="C279" s="6">
        <v>44958</v>
      </c>
      <c r="D279" s="6">
        <v>44986</v>
      </c>
      <c r="E279" s="6">
        <v>45017</v>
      </c>
      <c r="F279" s="6">
        <v>45047</v>
      </c>
      <c r="G279" s="6">
        <v>45078</v>
      </c>
      <c r="H279" s="6">
        <v>45108</v>
      </c>
      <c r="I279" s="6">
        <v>45139</v>
      </c>
      <c r="J279" s="6">
        <v>45170</v>
      </c>
      <c r="K279" s="6">
        <v>45200</v>
      </c>
      <c r="L279" s="6">
        <v>45231</v>
      </c>
      <c r="M279" s="6">
        <v>45261</v>
      </c>
    </row>
    <row r="280" spans="1:13" hidden="1" x14ac:dyDescent="0.35">
      <c r="A280" s="2" t="s">
        <v>58</v>
      </c>
      <c r="B280" s="7"/>
      <c r="C280" s="7"/>
      <c r="D280" s="7"/>
      <c r="E280" s="7"/>
      <c r="F280" s="7"/>
      <c r="G280" s="7"/>
      <c r="H280" s="7"/>
      <c r="I280" s="7"/>
      <c r="J280" s="7"/>
      <c r="K280" s="7"/>
      <c r="L280" s="7"/>
      <c r="M280" s="7"/>
    </row>
    <row r="284" spans="1:13" ht="33" hidden="1" customHeight="1" thickBot="1" x14ac:dyDescent="0.4">
      <c r="A284" s="78" t="s">
        <v>261</v>
      </c>
      <c r="B284" s="79"/>
      <c r="C284" s="79"/>
      <c r="D284" s="79"/>
      <c r="E284" s="79"/>
      <c r="F284" s="79"/>
      <c r="G284" s="79"/>
      <c r="H284" s="79"/>
      <c r="I284" s="79"/>
      <c r="J284" s="79"/>
      <c r="K284" s="79"/>
      <c r="L284" s="79"/>
      <c r="M284" s="80"/>
    </row>
    <row r="285" spans="1:13" ht="15" hidden="1" thickBot="1" x14ac:dyDescent="0.4">
      <c r="A285" s="9" t="s">
        <v>276</v>
      </c>
      <c r="B285" s="6">
        <v>44927</v>
      </c>
      <c r="C285" s="6">
        <v>44958</v>
      </c>
      <c r="D285" s="6">
        <v>44986</v>
      </c>
      <c r="E285" s="6">
        <v>45017</v>
      </c>
      <c r="F285" s="6">
        <v>45047</v>
      </c>
      <c r="G285" s="6">
        <v>45078</v>
      </c>
      <c r="H285" s="6">
        <v>45108</v>
      </c>
      <c r="I285" s="6">
        <v>45139</v>
      </c>
      <c r="J285" s="6">
        <v>45170</v>
      </c>
      <c r="K285" s="6">
        <v>45200</v>
      </c>
      <c r="L285" s="6">
        <v>45231</v>
      </c>
      <c r="M285" s="6">
        <v>45261</v>
      </c>
    </row>
    <row r="286" spans="1:13" hidden="1" x14ac:dyDescent="0.35">
      <c r="A286" s="2" t="s">
        <v>60</v>
      </c>
      <c r="B286" s="7"/>
      <c r="C286" s="7"/>
      <c r="D286" s="7"/>
      <c r="E286" s="7"/>
      <c r="F286" s="7"/>
      <c r="G286" s="7"/>
      <c r="H286" s="7"/>
      <c r="I286" s="7"/>
      <c r="J286" s="7"/>
      <c r="K286" s="7"/>
      <c r="L286" s="7"/>
      <c r="M286" s="7"/>
    </row>
    <row r="290" spans="1:13" ht="33" hidden="1" customHeight="1" thickBot="1" x14ac:dyDescent="0.4">
      <c r="A290" s="78" t="s">
        <v>261</v>
      </c>
      <c r="B290" s="79"/>
      <c r="C290" s="79"/>
      <c r="D290" s="79"/>
      <c r="E290" s="79"/>
      <c r="F290" s="79"/>
      <c r="G290" s="79"/>
      <c r="H290" s="79"/>
      <c r="I290" s="79"/>
      <c r="J290" s="79"/>
      <c r="K290" s="79"/>
      <c r="L290" s="79"/>
      <c r="M290" s="80"/>
    </row>
    <row r="291" spans="1:13" ht="15" hidden="1" thickBot="1" x14ac:dyDescent="0.4">
      <c r="A291" s="9" t="s">
        <v>276</v>
      </c>
      <c r="B291" s="6">
        <v>44927</v>
      </c>
      <c r="C291" s="6">
        <v>44958</v>
      </c>
      <c r="D291" s="6">
        <v>44986</v>
      </c>
      <c r="E291" s="6">
        <v>45017</v>
      </c>
      <c r="F291" s="6">
        <v>45047</v>
      </c>
      <c r="G291" s="6">
        <v>45078</v>
      </c>
      <c r="H291" s="6">
        <v>45108</v>
      </c>
      <c r="I291" s="6">
        <v>45139</v>
      </c>
      <c r="J291" s="6">
        <v>45170</v>
      </c>
      <c r="K291" s="6">
        <v>45200</v>
      </c>
      <c r="L291" s="6">
        <v>45231</v>
      </c>
      <c r="M291" s="6">
        <v>45261</v>
      </c>
    </row>
    <row r="292" spans="1:13" hidden="1" x14ac:dyDescent="0.35">
      <c r="A292" s="2" t="s">
        <v>61</v>
      </c>
      <c r="B292" s="7">
        <v>0</v>
      </c>
      <c r="C292" s="7">
        <v>0</v>
      </c>
      <c r="D292" s="7">
        <v>0</v>
      </c>
      <c r="E292" s="7">
        <v>0</v>
      </c>
      <c r="F292" s="7">
        <v>0</v>
      </c>
      <c r="G292" s="7">
        <v>0</v>
      </c>
      <c r="H292" s="7">
        <v>0</v>
      </c>
      <c r="I292" s="7">
        <v>0</v>
      </c>
      <c r="J292" s="7">
        <v>0</v>
      </c>
      <c r="K292" s="7">
        <v>0</v>
      </c>
      <c r="L292" s="7">
        <v>0</v>
      </c>
      <c r="M292" s="7">
        <v>0</v>
      </c>
    </row>
    <row r="296" spans="1:13" ht="33" hidden="1" customHeight="1" thickBot="1" x14ac:dyDescent="0.4">
      <c r="A296" s="78" t="s">
        <v>261</v>
      </c>
      <c r="B296" s="79"/>
      <c r="C296" s="79"/>
      <c r="D296" s="79"/>
      <c r="E296" s="79"/>
      <c r="F296" s="79"/>
      <c r="G296" s="79"/>
      <c r="H296" s="79"/>
      <c r="I296" s="79"/>
      <c r="J296" s="79"/>
      <c r="K296" s="79"/>
      <c r="L296" s="79"/>
      <c r="M296" s="80"/>
    </row>
    <row r="297" spans="1:13" ht="15" hidden="1" thickBot="1" x14ac:dyDescent="0.4">
      <c r="A297" s="9" t="s">
        <v>276</v>
      </c>
      <c r="B297" s="6">
        <v>44927</v>
      </c>
      <c r="C297" s="6">
        <v>44958</v>
      </c>
      <c r="D297" s="6">
        <v>44986</v>
      </c>
      <c r="E297" s="6">
        <v>45017</v>
      </c>
      <c r="F297" s="6">
        <v>45047</v>
      </c>
      <c r="G297" s="6">
        <v>45078</v>
      </c>
      <c r="H297" s="6">
        <v>45108</v>
      </c>
      <c r="I297" s="6">
        <v>45139</v>
      </c>
      <c r="J297" s="6">
        <v>45170</v>
      </c>
      <c r="K297" s="6">
        <v>45200</v>
      </c>
      <c r="L297" s="6">
        <v>45231</v>
      </c>
      <c r="M297" s="6">
        <v>45261</v>
      </c>
    </row>
    <row r="298" spans="1:13" hidden="1" x14ac:dyDescent="0.35">
      <c r="A298" s="2" t="s">
        <v>62</v>
      </c>
      <c r="B298" s="7"/>
      <c r="C298" s="7"/>
      <c r="D298" s="7"/>
      <c r="E298" s="7"/>
      <c r="F298" s="7"/>
      <c r="G298" s="7"/>
      <c r="H298" s="7"/>
      <c r="I298" s="7"/>
      <c r="J298" s="7"/>
      <c r="K298" s="7"/>
      <c r="L298" s="7"/>
      <c r="M298" s="7"/>
    </row>
    <row r="302" spans="1:13" ht="33" hidden="1" customHeight="1" thickBot="1" x14ac:dyDescent="0.4">
      <c r="A302" s="78" t="s">
        <v>261</v>
      </c>
      <c r="B302" s="79"/>
      <c r="C302" s="79"/>
      <c r="D302" s="79"/>
      <c r="E302" s="79"/>
      <c r="F302" s="79"/>
      <c r="G302" s="79"/>
      <c r="H302" s="79"/>
      <c r="I302" s="79"/>
      <c r="J302" s="79"/>
      <c r="K302" s="79"/>
      <c r="L302" s="79"/>
      <c r="M302" s="80"/>
    </row>
    <row r="303" spans="1:13" ht="15" hidden="1" thickBot="1" x14ac:dyDescent="0.4">
      <c r="A303" s="9" t="s">
        <v>277</v>
      </c>
      <c r="B303" s="6">
        <v>44927</v>
      </c>
      <c r="C303" s="6">
        <v>44958</v>
      </c>
      <c r="D303" s="6">
        <v>44986</v>
      </c>
      <c r="E303" s="6">
        <v>45017</v>
      </c>
      <c r="F303" s="6">
        <v>45047</v>
      </c>
      <c r="G303" s="6">
        <v>45078</v>
      </c>
      <c r="H303" s="6">
        <v>45108</v>
      </c>
      <c r="I303" s="6">
        <v>45139</v>
      </c>
      <c r="J303" s="6">
        <v>45170</v>
      </c>
      <c r="K303" s="6">
        <v>45200</v>
      </c>
      <c r="L303" s="6">
        <v>45231</v>
      </c>
      <c r="M303" s="6">
        <v>45261</v>
      </c>
    </row>
    <row r="304" spans="1:13" hidden="1" x14ac:dyDescent="0.35">
      <c r="A304" s="2" t="s">
        <v>64</v>
      </c>
      <c r="B304" s="7">
        <v>0</v>
      </c>
      <c r="C304" s="7">
        <v>0</v>
      </c>
      <c r="D304" s="7">
        <v>0</v>
      </c>
      <c r="E304" s="7">
        <v>0</v>
      </c>
      <c r="F304" s="7">
        <v>0</v>
      </c>
      <c r="G304" s="7">
        <v>0</v>
      </c>
      <c r="H304" s="7">
        <v>0</v>
      </c>
      <c r="I304" s="7">
        <v>0</v>
      </c>
      <c r="J304" s="7">
        <v>0</v>
      </c>
      <c r="K304" s="7">
        <v>0</v>
      </c>
      <c r="L304" s="7">
        <v>0</v>
      </c>
      <c r="M304" s="7">
        <v>0</v>
      </c>
    </row>
    <row r="308" spans="1:13" ht="33" hidden="1" customHeight="1" thickBot="1" x14ac:dyDescent="0.4">
      <c r="A308" s="78" t="s">
        <v>261</v>
      </c>
      <c r="B308" s="79"/>
      <c r="C308" s="79"/>
      <c r="D308" s="79"/>
      <c r="E308" s="79"/>
      <c r="F308" s="79"/>
      <c r="G308" s="79"/>
      <c r="H308" s="79"/>
      <c r="I308" s="79"/>
      <c r="J308" s="79"/>
      <c r="K308" s="79"/>
      <c r="L308" s="79"/>
      <c r="M308" s="80"/>
    </row>
    <row r="309" spans="1:13" ht="15" hidden="1" thickBot="1" x14ac:dyDescent="0.4">
      <c r="A309" s="9" t="s">
        <v>277</v>
      </c>
      <c r="B309" s="6">
        <v>44927</v>
      </c>
      <c r="C309" s="6">
        <v>44958</v>
      </c>
      <c r="D309" s="6">
        <v>44986</v>
      </c>
      <c r="E309" s="6">
        <v>45017</v>
      </c>
      <c r="F309" s="6">
        <v>45047</v>
      </c>
      <c r="G309" s="6">
        <v>45078</v>
      </c>
      <c r="H309" s="6">
        <v>45108</v>
      </c>
      <c r="I309" s="6">
        <v>45139</v>
      </c>
      <c r="J309" s="6">
        <v>45170</v>
      </c>
      <c r="K309" s="6">
        <v>45200</v>
      </c>
      <c r="L309" s="6">
        <v>45231</v>
      </c>
      <c r="M309" s="6">
        <v>45261</v>
      </c>
    </row>
    <row r="310" spans="1:13" hidden="1" x14ac:dyDescent="0.35">
      <c r="A310" s="2" t="s">
        <v>65</v>
      </c>
      <c r="B310" s="7"/>
      <c r="C310" s="7"/>
      <c r="D310" s="7"/>
      <c r="E310" s="7"/>
      <c r="F310" s="7"/>
      <c r="G310" s="7"/>
      <c r="H310" s="7"/>
      <c r="I310" s="7"/>
      <c r="J310" s="7"/>
      <c r="K310" s="7"/>
      <c r="L310" s="7"/>
      <c r="M310" s="7"/>
    </row>
    <row r="314" spans="1:13" ht="33" hidden="1" customHeight="1" thickBot="1" x14ac:dyDescent="0.4">
      <c r="A314" s="78" t="s">
        <v>261</v>
      </c>
      <c r="B314" s="79"/>
      <c r="C314" s="79"/>
      <c r="D314" s="79"/>
      <c r="E314" s="79"/>
      <c r="F314" s="79"/>
      <c r="G314" s="79"/>
      <c r="H314" s="79"/>
      <c r="I314" s="79"/>
      <c r="J314" s="79"/>
      <c r="K314" s="79"/>
      <c r="L314" s="79"/>
      <c r="M314" s="80"/>
    </row>
    <row r="315" spans="1:13" ht="15" hidden="1" thickBot="1" x14ac:dyDescent="0.4">
      <c r="A315" s="9" t="s">
        <v>277</v>
      </c>
      <c r="B315" s="6">
        <v>44927</v>
      </c>
      <c r="C315" s="6">
        <v>44958</v>
      </c>
      <c r="D315" s="6">
        <v>44986</v>
      </c>
      <c r="E315" s="6">
        <v>45017</v>
      </c>
      <c r="F315" s="6">
        <v>45047</v>
      </c>
      <c r="G315" s="6">
        <v>45078</v>
      </c>
      <c r="H315" s="6">
        <v>45108</v>
      </c>
      <c r="I315" s="6">
        <v>45139</v>
      </c>
      <c r="J315" s="6">
        <v>45170</v>
      </c>
      <c r="K315" s="6">
        <v>45200</v>
      </c>
      <c r="L315" s="6">
        <v>45231</v>
      </c>
      <c r="M315" s="6">
        <v>45261</v>
      </c>
    </row>
    <row r="316" spans="1:13" hidden="1" x14ac:dyDescent="0.35">
      <c r="A316" s="2" t="s">
        <v>66</v>
      </c>
      <c r="B316" s="7"/>
      <c r="C316" s="7"/>
      <c r="D316" s="7"/>
      <c r="E316" s="7"/>
      <c r="F316" s="7"/>
      <c r="G316" s="7"/>
      <c r="H316" s="7"/>
      <c r="I316" s="7"/>
      <c r="J316" s="7"/>
      <c r="K316" s="7"/>
      <c r="L316" s="7"/>
      <c r="M316" s="7"/>
    </row>
    <row r="320" spans="1:13" ht="33" hidden="1" customHeight="1" thickBot="1" x14ac:dyDescent="0.4">
      <c r="A320" s="78" t="s">
        <v>261</v>
      </c>
      <c r="B320" s="79"/>
      <c r="C320" s="79"/>
      <c r="D320" s="79"/>
      <c r="E320" s="79"/>
      <c r="F320" s="79"/>
      <c r="G320" s="79"/>
      <c r="H320" s="79"/>
      <c r="I320" s="79"/>
      <c r="J320" s="79"/>
      <c r="K320" s="79"/>
      <c r="L320" s="79"/>
      <c r="M320" s="80"/>
    </row>
    <row r="321" spans="1:13" ht="15" hidden="1" thickBot="1" x14ac:dyDescent="0.4">
      <c r="A321" s="9" t="s">
        <v>277</v>
      </c>
      <c r="B321" s="6">
        <v>44927</v>
      </c>
      <c r="C321" s="6">
        <v>44958</v>
      </c>
      <c r="D321" s="6">
        <v>44986</v>
      </c>
      <c r="E321" s="6">
        <v>45017</v>
      </c>
      <c r="F321" s="6">
        <v>45047</v>
      </c>
      <c r="G321" s="6">
        <v>45078</v>
      </c>
      <c r="H321" s="6">
        <v>45108</v>
      </c>
      <c r="I321" s="6">
        <v>45139</v>
      </c>
      <c r="J321" s="6">
        <v>45170</v>
      </c>
      <c r="K321" s="6">
        <v>45200</v>
      </c>
      <c r="L321" s="6">
        <v>45231</v>
      </c>
      <c r="M321" s="6">
        <v>45261</v>
      </c>
    </row>
    <row r="322" spans="1:13" hidden="1" x14ac:dyDescent="0.35">
      <c r="A322" s="2" t="s">
        <v>67</v>
      </c>
      <c r="B322" s="7">
        <v>0</v>
      </c>
      <c r="C322" s="7">
        <v>0</v>
      </c>
      <c r="D322" s="7">
        <v>0</v>
      </c>
      <c r="E322" s="7">
        <v>0</v>
      </c>
      <c r="F322" s="7">
        <v>0</v>
      </c>
      <c r="G322" s="7">
        <v>0</v>
      </c>
      <c r="H322" s="7">
        <v>0</v>
      </c>
      <c r="I322" s="7">
        <v>0</v>
      </c>
      <c r="J322" s="7">
        <v>0</v>
      </c>
      <c r="K322" s="7">
        <v>0</v>
      </c>
      <c r="L322" s="7">
        <v>0</v>
      </c>
      <c r="M322" s="7">
        <v>0</v>
      </c>
    </row>
    <row r="326" spans="1:13" ht="33" hidden="1" customHeight="1" thickBot="1" x14ac:dyDescent="0.4">
      <c r="A326" s="78" t="s">
        <v>261</v>
      </c>
      <c r="B326" s="79"/>
      <c r="C326" s="79"/>
      <c r="D326" s="79"/>
      <c r="E326" s="79"/>
      <c r="F326" s="79"/>
      <c r="G326" s="79"/>
      <c r="H326" s="79"/>
      <c r="I326" s="79"/>
      <c r="J326" s="79"/>
      <c r="K326" s="79"/>
      <c r="L326" s="79"/>
      <c r="M326" s="80"/>
    </row>
    <row r="327" spans="1:13" ht="15" hidden="1" thickBot="1" x14ac:dyDescent="0.4">
      <c r="A327" s="9" t="s">
        <v>277</v>
      </c>
      <c r="B327" s="6">
        <v>44927</v>
      </c>
      <c r="C327" s="6">
        <v>44958</v>
      </c>
      <c r="D327" s="6">
        <v>44986</v>
      </c>
      <c r="E327" s="6">
        <v>45017</v>
      </c>
      <c r="F327" s="6">
        <v>45047</v>
      </c>
      <c r="G327" s="6">
        <v>45078</v>
      </c>
      <c r="H327" s="6">
        <v>45108</v>
      </c>
      <c r="I327" s="6">
        <v>45139</v>
      </c>
      <c r="J327" s="6">
        <v>45170</v>
      </c>
      <c r="K327" s="6">
        <v>45200</v>
      </c>
      <c r="L327" s="6">
        <v>45231</v>
      </c>
      <c r="M327" s="6">
        <v>45261</v>
      </c>
    </row>
    <row r="328" spans="1:13" hidden="1" x14ac:dyDescent="0.35">
      <c r="A328" s="2" t="s">
        <v>68</v>
      </c>
      <c r="B328" s="7"/>
      <c r="C328" s="7"/>
      <c r="D328" s="7"/>
      <c r="E328" s="7"/>
      <c r="F328" s="7"/>
      <c r="G328" s="7"/>
      <c r="H328" s="7"/>
      <c r="I328" s="7"/>
      <c r="J328" s="7"/>
      <c r="K328" s="7"/>
      <c r="L328" s="7"/>
      <c r="M328" s="7"/>
    </row>
    <row r="332" spans="1:13" ht="33" hidden="1" customHeight="1" thickBot="1" x14ac:dyDescent="0.4">
      <c r="A332" s="78" t="s">
        <v>261</v>
      </c>
      <c r="B332" s="79"/>
      <c r="C332" s="79"/>
      <c r="D332" s="79"/>
      <c r="E332" s="79"/>
      <c r="F332" s="79"/>
      <c r="G332" s="79"/>
      <c r="H332" s="79"/>
      <c r="I332" s="79"/>
      <c r="J332" s="79"/>
      <c r="K332" s="79"/>
      <c r="L332" s="79"/>
      <c r="M332" s="80"/>
    </row>
    <row r="333" spans="1:13" ht="15" hidden="1" thickBot="1" x14ac:dyDescent="0.4">
      <c r="A333" s="9" t="s">
        <v>278</v>
      </c>
      <c r="B333" s="6">
        <v>44927</v>
      </c>
      <c r="C333" s="6">
        <v>44958</v>
      </c>
      <c r="D333" s="6">
        <v>44986</v>
      </c>
      <c r="E333" s="6">
        <v>45017</v>
      </c>
      <c r="F333" s="6">
        <v>45047</v>
      </c>
      <c r="G333" s="6">
        <v>45078</v>
      </c>
      <c r="H333" s="6">
        <v>45108</v>
      </c>
      <c r="I333" s="6">
        <v>45139</v>
      </c>
      <c r="J333" s="6">
        <v>45170</v>
      </c>
      <c r="K333" s="6">
        <v>45200</v>
      </c>
      <c r="L333" s="6">
        <v>45231</v>
      </c>
      <c r="M333" s="6">
        <v>45261</v>
      </c>
    </row>
    <row r="334" spans="1:13" hidden="1" x14ac:dyDescent="0.35">
      <c r="A334" s="2" t="s">
        <v>70</v>
      </c>
      <c r="B334" s="7"/>
      <c r="C334" s="7"/>
      <c r="D334" s="7"/>
      <c r="E334" s="7"/>
      <c r="F334" s="7"/>
      <c r="G334" s="7"/>
      <c r="H334" s="7"/>
      <c r="I334" s="7"/>
      <c r="J334" s="7"/>
      <c r="K334" s="7"/>
      <c r="L334" s="7"/>
      <c r="M334" s="7"/>
    </row>
    <row r="338" spans="1:13" ht="33" hidden="1" customHeight="1" thickBot="1" x14ac:dyDescent="0.4">
      <c r="A338" s="78" t="s">
        <v>261</v>
      </c>
      <c r="B338" s="79"/>
      <c r="C338" s="79"/>
      <c r="D338" s="79"/>
      <c r="E338" s="79"/>
      <c r="F338" s="79"/>
      <c r="G338" s="79"/>
      <c r="H338" s="79"/>
      <c r="I338" s="79"/>
      <c r="J338" s="79"/>
      <c r="K338" s="79"/>
      <c r="L338" s="79"/>
      <c r="M338" s="80"/>
    </row>
    <row r="339" spans="1:13" ht="15" hidden="1" thickBot="1" x14ac:dyDescent="0.4">
      <c r="A339" s="9" t="s">
        <v>278</v>
      </c>
      <c r="B339" s="6">
        <v>44927</v>
      </c>
      <c r="C339" s="6">
        <v>44958</v>
      </c>
      <c r="D339" s="6">
        <v>44986</v>
      </c>
      <c r="E339" s="6">
        <v>45017</v>
      </c>
      <c r="F339" s="6">
        <v>45047</v>
      </c>
      <c r="G339" s="6">
        <v>45078</v>
      </c>
      <c r="H339" s="6">
        <v>45108</v>
      </c>
      <c r="I339" s="6">
        <v>45139</v>
      </c>
      <c r="J339" s="6">
        <v>45170</v>
      </c>
      <c r="K339" s="6">
        <v>45200</v>
      </c>
      <c r="L339" s="6">
        <v>45231</v>
      </c>
      <c r="M339" s="6">
        <v>45261</v>
      </c>
    </row>
    <row r="340" spans="1:13" hidden="1" x14ac:dyDescent="0.35">
      <c r="A340" s="2" t="s">
        <v>71</v>
      </c>
      <c r="B340" s="7"/>
      <c r="C340" s="7"/>
      <c r="D340" s="7"/>
      <c r="E340" s="7"/>
      <c r="F340" s="7"/>
      <c r="G340" s="7"/>
      <c r="H340" s="7"/>
      <c r="I340" s="7"/>
      <c r="J340" s="7"/>
      <c r="K340" s="7"/>
      <c r="L340" s="7"/>
      <c r="M340" s="7"/>
    </row>
    <row r="345" spans="1:13" hidden="1" x14ac:dyDescent="0.35">
      <c r="A345" s="84" t="s">
        <v>279</v>
      </c>
    </row>
    <row r="346" spans="1:13" hidden="1" x14ac:dyDescent="0.35">
      <c r="A346" s="84"/>
    </row>
    <row r="349" spans="1:13" ht="33" hidden="1" customHeight="1" thickBot="1" x14ac:dyDescent="0.4">
      <c r="A349" s="78" t="s">
        <v>261</v>
      </c>
      <c r="B349" s="79"/>
      <c r="C349" s="79"/>
      <c r="D349" s="79"/>
      <c r="E349" s="79"/>
      <c r="F349" s="79"/>
      <c r="G349" s="79"/>
      <c r="H349" s="79"/>
      <c r="I349" s="79"/>
      <c r="J349" s="79"/>
      <c r="K349" s="79"/>
      <c r="L349" s="79"/>
      <c r="M349" s="80"/>
    </row>
    <row r="350" spans="1:13" ht="15" hidden="1" thickBot="1" x14ac:dyDescent="0.4">
      <c r="A350" s="9" t="s">
        <v>262</v>
      </c>
      <c r="B350" s="6">
        <v>44927</v>
      </c>
      <c r="C350" s="6">
        <v>44958</v>
      </c>
      <c r="D350" s="6">
        <v>44986</v>
      </c>
      <c r="E350" s="6">
        <v>45017</v>
      </c>
      <c r="F350" s="6">
        <v>45047</v>
      </c>
      <c r="G350" s="6">
        <v>45078</v>
      </c>
      <c r="H350" s="6">
        <v>45108</v>
      </c>
      <c r="I350" s="6">
        <v>45139</v>
      </c>
      <c r="J350" s="6">
        <v>45170</v>
      </c>
      <c r="K350" s="6">
        <v>45200</v>
      </c>
      <c r="L350" s="6">
        <v>45231</v>
      </c>
      <c r="M350" s="6">
        <v>45261</v>
      </c>
    </row>
    <row r="351" spans="1:13" hidden="1" x14ac:dyDescent="0.35">
      <c r="A351" s="2" t="s">
        <v>75</v>
      </c>
      <c r="B351" s="7"/>
      <c r="C351" s="7"/>
      <c r="D351" s="7"/>
      <c r="E351" s="7"/>
      <c r="F351" s="7"/>
      <c r="G351" s="7"/>
      <c r="H351" s="7"/>
      <c r="I351" s="7"/>
      <c r="J351" s="7"/>
      <c r="K351" s="7"/>
      <c r="L351" s="7"/>
      <c r="M351" s="7"/>
    </row>
    <row r="355" spans="1:13" ht="33" hidden="1" customHeight="1" thickBot="1" x14ac:dyDescent="0.4">
      <c r="A355" s="78" t="s">
        <v>261</v>
      </c>
      <c r="B355" s="79"/>
      <c r="C355" s="79"/>
      <c r="D355" s="79"/>
      <c r="E355" s="79"/>
      <c r="F355" s="79"/>
      <c r="G355" s="79"/>
      <c r="H355" s="79"/>
      <c r="I355" s="79"/>
      <c r="J355" s="79"/>
      <c r="K355" s="79"/>
      <c r="L355" s="79"/>
      <c r="M355" s="80"/>
    </row>
    <row r="356" spans="1:13" ht="15" hidden="1" thickBot="1" x14ac:dyDescent="0.4">
      <c r="A356" s="9" t="s">
        <v>267</v>
      </c>
      <c r="B356" s="6">
        <v>44927</v>
      </c>
      <c r="C356" s="6">
        <v>44958</v>
      </c>
      <c r="D356" s="6">
        <v>44986</v>
      </c>
      <c r="E356" s="6">
        <v>45017</v>
      </c>
      <c r="F356" s="6">
        <v>45047</v>
      </c>
      <c r="G356" s="6">
        <v>45078</v>
      </c>
      <c r="H356" s="6">
        <v>45108</v>
      </c>
      <c r="I356" s="6">
        <v>45139</v>
      </c>
      <c r="J356" s="6">
        <v>45170</v>
      </c>
      <c r="K356" s="6">
        <v>45200</v>
      </c>
      <c r="L356" s="6">
        <v>45231</v>
      </c>
      <c r="M356" s="6">
        <v>45261</v>
      </c>
    </row>
    <row r="357" spans="1:13" hidden="1" x14ac:dyDescent="0.35">
      <c r="A357" s="2" t="s">
        <v>280</v>
      </c>
      <c r="B357" s="7"/>
      <c r="C357" s="7"/>
      <c r="D357" s="7"/>
      <c r="E357" s="7"/>
      <c r="F357" s="7"/>
      <c r="G357" s="7"/>
      <c r="H357" s="7"/>
      <c r="I357" s="7"/>
      <c r="J357" s="7"/>
      <c r="K357" s="7"/>
      <c r="L357" s="7"/>
      <c r="M357" s="7"/>
    </row>
    <row r="361" spans="1:13" ht="33" hidden="1" customHeight="1" thickBot="1" x14ac:dyDescent="0.4">
      <c r="A361" s="78" t="s">
        <v>261</v>
      </c>
      <c r="B361" s="79"/>
      <c r="C361" s="79"/>
      <c r="D361" s="79"/>
      <c r="E361" s="79"/>
      <c r="F361" s="79"/>
      <c r="G361" s="79"/>
      <c r="H361" s="79"/>
      <c r="I361" s="79"/>
      <c r="J361" s="79"/>
      <c r="K361" s="79"/>
      <c r="L361" s="79"/>
      <c r="M361" s="80"/>
    </row>
    <row r="362" spans="1:13" ht="15" hidden="1" thickBot="1" x14ac:dyDescent="0.4">
      <c r="A362" s="9" t="s">
        <v>267</v>
      </c>
      <c r="B362" s="6">
        <v>44927</v>
      </c>
      <c r="C362" s="6">
        <v>44958</v>
      </c>
      <c r="D362" s="6">
        <v>44986</v>
      </c>
      <c r="E362" s="6">
        <v>45017</v>
      </c>
      <c r="F362" s="6">
        <v>45047</v>
      </c>
      <c r="G362" s="6">
        <v>45078</v>
      </c>
      <c r="H362" s="6">
        <v>45108</v>
      </c>
      <c r="I362" s="6">
        <v>45139</v>
      </c>
      <c r="J362" s="6">
        <v>45170</v>
      </c>
      <c r="K362" s="6">
        <v>45200</v>
      </c>
      <c r="L362" s="6">
        <v>45231</v>
      </c>
      <c r="M362" s="6">
        <v>45261</v>
      </c>
    </row>
    <row r="363" spans="1:13" hidden="1" x14ac:dyDescent="0.35">
      <c r="A363" s="2" t="s">
        <v>78</v>
      </c>
      <c r="B363" s="7"/>
      <c r="C363" s="7"/>
      <c r="D363" s="7"/>
      <c r="E363" s="7"/>
      <c r="F363" s="7"/>
      <c r="G363" s="7"/>
      <c r="H363" s="7"/>
      <c r="I363" s="7"/>
      <c r="J363" s="7"/>
      <c r="K363" s="7"/>
      <c r="L363" s="7"/>
      <c r="M363" s="7"/>
    </row>
    <row r="367" spans="1:13" ht="33" hidden="1" customHeight="1" thickBot="1" x14ac:dyDescent="0.4">
      <c r="A367" s="78" t="s">
        <v>261</v>
      </c>
      <c r="B367" s="79"/>
      <c r="C367" s="79"/>
      <c r="D367" s="79"/>
      <c r="E367" s="79"/>
      <c r="F367" s="79"/>
      <c r="G367" s="79"/>
      <c r="H367" s="79"/>
      <c r="I367" s="79"/>
      <c r="J367" s="79"/>
      <c r="K367" s="79"/>
      <c r="L367" s="79"/>
      <c r="M367" s="80"/>
    </row>
    <row r="368" spans="1:13" ht="15" hidden="1" thickBot="1" x14ac:dyDescent="0.4">
      <c r="A368" s="9" t="s">
        <v>281</v>
      </c>
      <c r="B368" s="6">
        <v>44927</v>
      </c>
      <c r="C368" s="6">
        <v>44958</v>
      </c>
      <c r="D368" s="6">
        <v>44986</v>
      </c>
      <c r="E368" s="6">
        <v>45017</v>
      </c>
      <c r="F368" s="6">
        <v>45047</v>
      </c>
      <c r="G368" s="6">
        <v>45078</v>
      </c>
      <c r="H368" s="6">
        <v>45108</v>
      </c>
      <c r="I368" s="6">
        <v>45139</v>
      </c>
      <c r="J368" s="6">
        <v>45170</v>
      </c>
      <c r="K368" s="6">
        <v>45200</v>
      </c>
      <c r="L368" s="6">
        <v>45231</v>
      </c>
      <c r="M368" s="6">
        <v>45261</v>
      </c>
    </row>
    <row r="369" spans="1:13" hidden="1" x14ac:dyDescent="0.35">
      <c r="A369" s="2" t="s">
        <v>80</v>
      </c>
      <c r="B369" s="7">
        <v>0</v>
      </c>
      <c r="C369" s="7">
        <v>0</v>
      </c>
      <c r="D369" s="7">
        <v>0</v>
      </c>
      <c r="E369" s="7">
        <v>0</v>
      </c>
      <c r="F369" s="7">
        <v>0</v>
      </c>
      <c r="G369" s="7">
        <v>0</v>
      </c>
      <c r="H369" s="7">
        <v>0</v>
      </c>
      <c r="I369" s="7">
        <v>0</v>
      </c>
      <c r="J369" s="7">
        <v>0</v>
      </c>
      <c r="K369" s="7">
        <v>0</v>
      </c>
      <c r="L369" s="7">
        <v>0</v>
      </c>
      <c r="M369" s="7">
        <v>0</v>
      </c>
    </row>
    <row r="373" spans="1:13" ht="33" hidden="1" customHeight="1" thickBot="1" x14ac:dyDescent="0.4">
      <c r="A373" s="78" t="s">
        <v>261</v>
      </c>
      <c r="B373" s="79"/>
      <c r="C373" s="79"/>
      <c r="D373" s="79"/>
      <c r="E373" s="79"/>
      <c r="F373" s="79"/>
      <c r="G373" s="79"/>
      <c r="H373" s="79"/>
      <c r="I373" s="79"/>
      <c r="J373" s="79"/>
      <c r="K373" s="79"/>
      <c r="L373" s="79"/>
      <c r="M373" s="80"/>
    </row>
    <row r="374" spans="1:13" ht="15" hidden="1" thickBot="1" x14ac:dyDescent="0.4">
      <c r="A374" s="9" t="s">
        <v>266</v>
      </c>
      <c r="B374" s="6">
        <v>44927</v>
      </c>
      <c r="C374" s="6">
        <v>44958</v>
      </c>
      <c r="D374" s="6">
        <v>44986</v>
      </c>
      <c r="E374" s="6">
        <v>45017</v>
      </c>
      <c r="F374" s="6">
        <v>45047</v>
      </c>
      <c r="G374" s="6">
        <v>45078</v>
      </c>
      <c r="H374" s="6">
        <v>45108</v>
      </c>
      <c r="I374" s="6">
        <v>45139</v>
      </c>
      <c r="J374" s="6">
        <v>45170</v>
      </c>
      <c r="K374" s="6">
        <v>45200</v>
      </c>
      <c r="L374" s="6">
        <v>45231</v>
      </c>
      <c r="M374" s="6">
        <v>45261</v>
      </c>
    </row>
    <row r="375" spans="1:13" hidden="1" x14ac:dyDescent="0.35">
      <c r="A375" s="2" t="s">
        <v>282</v>
      </c>
      <c r="B375" s="7">
        <v>0</v>
      </c>
      <c r="C375" s="7">
        <v>0</v>
      </c>
      <c r="D375" s="7">
        <v>0</v>
      </c>
      <c r="E375" s="7">
        <v>0</v>
      </c>
      <c r="F375" s="7">
        <v>0</v>
      </c>
      <c r="G375" s="7">
        <v>0</v>
      </c>
      <c r="H375" s="7">
        <v>0</v>
      </c>
      <c r="I375" s="7">
        <v>0</v>
      </c>
      <c r="J375" s="7">
        <v>0</v>
      </c>
      <c r="K375" s="7">
        <v>0</v>
      </c>
      <c r="L375" s="7">
        <v>0</v>
      </c>
      <c r="M375" s="7">
        <v>0</v>
      </c>
    </row>
    <row r="380" spans="1:13" x14ac:dyDescent="0.35">
      <c r="A380" s="84" t="s">
        <v>283</v>
      </c>
    </row>
    <row r="381" spans="1:13" x14ac:dyDescent="0.35">
      <c r="A381" s="84"/>
    </row>
    <row r="382" spans="1:13" x14ac:dyDescent="0.35"/>
    <row r="384" spans="1:13" ht="33" hidden="1" customHeight="1" thickBot="1" x14ac:dyDescent="0.4">
      <c r="A384" s="78" t="s">
        <v>261</v>
      </c>
      <c r="B384" s="79"/>
      <c r="C384" s="79"/>
      <c r="D384" s="79"/>
      <c r="E384" s="79"/>
      <c r="F384" s="79"/>
      <c r="G384" s="79"/>
      <c r="H384" s="79"/>
      <c r="I384" s="79"/>
      <c r="J384" s="79"/>
      <c r="K384" s="79"/>
      <c r="L384" s="79"/>
      <c r="M384" s="80"/>
    </row>
    <row r="385" spans="1:13" ht="15" hidden="1" thickBot="1" x14ac:dyDescent="0.4">
      <c r="A385" s="9" t="s">
        <v>284</v>
      </c>
      <c r="B385" s="6">
        <v>44927</v>
      </c>
      <c r="C385" s="6">
        <v>44958</v>
      </c>
      <c r="D385" s="6">
        <v>44986</v>
      </c>
      <c r="E385" s="6">
        <v>45017</v>
      </c>
      <c r="F385" s="6">
        <v>45047</v>
      </c>
      <c r="G385" s="6">
        <v>45078</v>
      </c>
      <c r="H385" s="6">
        <v>45108</v>
      </c>
      <c r="I385" s="6">
        <v>45139</v>
      </c>
      <c r="J385" s="6">
        <v>45170</v>
      </c>
      <c r="K385" s="6">
        <v>45200</v>
      </c>
      <c r="L385" s="6">
        <v>45231</v>
      </c>
      <c r="M385" s="6">
        <v>45261</v>
      </c>
    </row>
    <row r="386" spans="1:13" hidden="1" x14ac:dyDescent="0.35">
      <c r="A386" s="2" t="s">
        <v>85</v>
      </c>
      <c r="B386" s="7"/>
      <c r="C386" s="7"/>
      <c r="D386" s="7"/>
      <c r="E386" s="7"/>
      <c r="F386" s="7"/>
      <c r="G386" s="7"/>
      <c r="H386" s="7"/>
      <c r="I386" s="7"/>
      <c r="J386" s="7"/>
      <c r="K386" s="7"/>
      <c r="L386" s="7"/>
      <c r="M386" s="7"/>
    </row>
    <row r="387" spans="1:13" hidden="1" x14ac:dyDescent="0.35">
      <c r="A387" t="s">
        <v>351</v>
      </c>
    </row>
    <row r="388" spans="1:13" hidden="1" x14ac:dyDescent="0.35">
      <c r="A388" t="s">
        <v>352</v>
      </c>
    </row>
    <row r="393" spans="1:13" ht="33" hidden="1" customHeight="1" thickBot="1" x14ac:dyDescent="0.4">
      <c r="A393" s="78" t="s">
        <v>285</v>
      </c>
      <c r="B393" s="79"/>
      <c r="C393" s="79"/>
      <c r="D393" s="79"/>
      <c r="E393" s="79"/>
      <c r="F393" s="79"/>
      <c r="G393" s="79"/>
      <c r="H393" s="79"/>
      <c r="I393" s="79"/>
      <c r="J393" s="79"/>
      <c r="K393" s="79"/>
      <c r="L393" s="79"/>
      <c r="M393" s="80"/>
    </row>
    <row r="394" spans="1:13" ht="15" hidden="1" thickBot="1" x14ac:dyDescent="0.4">
      <c r="A394" s="9" t="s">
        <v>284</v>
      </c>
      <c r="B394" s="6">
        <v>44927</v>
      </c>
      <c r="C394" s="6">
        <v>44958</v>
      </c>
      <c r="D394" s="6">
        <v>44986</v>
      </c>
      <c r="E394" s="6">
        <v>45017</v>
      </c>
      <c r="F394" s="6">
        <v>45047</v>
      </c>
      <c r="G394" s="6">
        <v>45078</v>
      </c>
      <c r="H394" s="6">
        <v>45108</v>
      </c>
      <c r="I394" s="6">
        <v>45139</v>
      </c>
      <c r="J394" s="6">
        <v>45170</v>
      </c>
      <c r="K394" s="6">
        <v>45200</v>
      </c>
      <c r="L394" s="6">
        <v>45231</v>
      </c>
      <c r="M394" s="6">
        <v>45261</v>
      </c>
    </row>
    <row r="395" spans="1:13" hidden="1" x14ac:dyDescent="0.35">
      <c r="A395" s="14" t="s">
        <v>86</v>
      </c>
      <c r="B395" s="13">
        <v>0</v>
      </c>
      <c r="C395" s="13">
        <v>0</v>
      </c>
      <c r="D395" s="13">
        <v>0</v>
      </c>
      <c r="E395" s="13">
        <v>0</v>
      </c>
      <c r="F395" s="13">
        <v>0</v>
      </c>
      <c r="G395" s="13">
        <v>0</v>
      </c>
      <c r="H395" s="13">
        <v>0</v>
      </c>
      <c r="I395" s="13">
        <v>0</v>
      </c>
      <c r="J395" s="13">
        <v>0</v>
      </c>
      <c r="K395" s="13">
        <v>0</v>
      </c>
      <c r="L395" s="13">
        <v>0</v>
      </c>
      <c r="M395" s="13">
        <v>0</v>
      </c>
    </row>
    <row r="396" spans="1:13" hidden="1" x14ac:dyDescent="0.35">
      <c r="A396" t="s">
        <v>286</v>
      </c>
      <c r="B396" s="7">
        <v>0</v>
      </c>
      <c r="C396" s="7">
        <v>0</v>
      </c>
      <c r="D396" s="7">
        <v>0</v>
      </c>
      <c r="E396" s="7">
        <v>0</v>
      </c>
      <c r="F396" s="7">
        <v>0</v>
      </c>
      <c r="G396" s="7">
        <v>0</v>
      </c>
      <c r="H396" s="7">
        <v>0</v>
      </c>
      <c r="I396" s="7">
        <v>0</v>
      </c>
      <c r="J396" s="7">
        <v>0</v>
      </c>
      <c r="K396" s="7">
        <v>0</v>
      </c>
      <c r="L396" s="7">
        <v>0</v>
      </c>
      <c r="M396" s="7">
        <v>0</v>
      </c>
    </row>
    <row r="398" spans="1:13" hidden="1" x14ac:dyDescent="0.35">
      <c r="B398" s="7"/>
      <c r="C398" s="7"/>
      <c r="D398" s="7"/>
      <c r="E398" s="7"/>
      <c r="F398" s="7"/>
      <c r="G398" s="7"/>
      <c r="H398" s="7"/>
      <c r="I398" s="7"/>
      <c r="J398" s="7"/>
      <c r="K398" s="7"/>
      <c r="L398" s="7"/>
      <c r="M398" s="7"/>
    </row>
    <row r="399" spans="1:13" hidden="1" x14ac:dyDescent="0.35">
      <c r="B399" s="7"/>
      <c r="C399" s="7"/>
      <c r="D399" s="7"/>
      <c r="E399" s="7"/>
      <c r="F399" s="7"/>
      <c r="G399" s="7"/>
      <c r="H399" s="7"/>
      <c r="I399" s="7"/>
      <c r="J399" s="7"/>
      <c r="K399" s="7"/>
      <c r="L399" s="7"/>
      <c r="M399" s="7"/>
    </row>
    <row r="400" spans="1:13" hidden="1" x14ac:dyDescent="0.35">
      <c r="B400" s="7"/>
      <c r="C400" s="7"/>
      <c r="D400" s="7"/>
      <c r="E400" s="7"/>
      <c r="F400" s="7"/>
      <c r="G400" s="7"/>
      <c r="H400" s="7"/>
      <c r="I400" s="7"/>
      <c r="J400" s="7"/>
      <c r="K400" s="7"/>
      <c r="L400" s="7"/>
      <c r="M400" s="7"/>
    </row>
    <row r="402" spans="1:13" ht="33" hidden="1" customHeight="1" thickBot="1" x14ac:dyDescent="0.4">
      <c r="A402" s="78" t="s">
        <v>261</v>
      </c>
      <c r="B402" s="79"/>
      <c r="C402" s="79"/>
      <c r="D402" s="79"/>
      <c r="E402" s="79"/>
      <c r="F402" s="79"/>
      <c r="G402" s="79"/>
      <c r="H402" s="79"/>
      <c r="I402" s="79"/>
      <c r="J402" s="79"/>
      <c r="K402" s="79"/>
      <c r="L402" s="79"/>
      <c r="M402" s="80"/>
    </row>
    <row r="403" spans="1:13" ht="15" hidden="1" thickBot="1" x14ac:dyDescent="0.4">
      <c r="A403" s="9" t="s">
        <v>284</v>
      </c>
      <c r="B403" s="6">
        <v>44927</v>
      </c>
      <c r="C403" s="6">
        <v>44958</v>
      </c>
      <c r="D403" s="6">
        <v>44986</v>
      </c>
      <c r="E403" s="6">
        <v>45017</v>
      </c>
      <c r="F403" s="6">
        <v>45047</v>
      </c>
      <c r="G403" s="6">
        <v>45078</v>
      </c>
      <c r="H403" s="6">
        <v>45108</v>
      </c>
      <c r="I403" s="6">
        <v>45139</v>
      </c>
      <c r="J403" s="6">
        <v>45170</v>
      </c>
      <c r="K403" s="6">
        <v>45200</v>
      </c>
      <c r="L403" s="6">
        <v>45231</v>
      </c>
      <c r="M403" s="6">
        <v>45261</v>
      </c>
    </row>
    <row r="404" spans="1:13" hidden="1" x14ac:dyDescent="0.35">
      <c r="A404" s="2" t="s">
        <v>87</v>
      </c>
      <c r="B404" s="7">
        <v>0</v>
      </c>
      <c r="C404" s="7">
        <v>0</v>
      </c>
      <c r="D404" s="7">
        <v>0</v>
      </c>
      <c r="E404" s="7">
        <v>0</v>
      </c>
      <c r="F404" s="7">
        <v>0</v>
      </c>
      <c r="G404" s="7">
        <v>0</v>
      </c>
      <c r="H404" s="7">
        <v>0</v>
      </c>
      <c r="I404" s="7">
        <v>0</v>
      </c>
      <c r="J404" s="7">
        <v>0</v>
      </c>
      <c r="K404" s="7">
        <v>0</v>
      </c>
      <c r="L404" s="7">
        <v>0</v>
      </c>
      <c r="M404" s="7">
        <v>0</v>
      </c>
    </row>
    <row r="406" spans="1:13" hidden="1" x14ac:dyDescent="0.35">
      <c r="B406" s="7"/>
      <c r="C406" s="7"/>
      <c r="D406" s="7"/>
      <c r="E406" s="7"/>
      <c r="F406" s="7"/>
      <c r="G406" s="7"/>
      <c r="H406" s="7"/>
      <c r="I406" s="7"/>
      <c r="J406" s="7"/>
      <c r="K406" s="7"/>
      <c r="L406" s="7"/>
      <c r="M406" s="7"/>
    </row>
    <row r="408" spans="1:13" ht="33" hidden="1" customHeight="1" thickBot="1" x14ac:dyDescent="0.4">
      <c r="A408" s="78" t="s">
        <v>261</v>
      </c>
      <c r="B408" s="79"/>
      <c r="C408" s="79"/>
      <c r="D408" s="79"/>
      <c r="E408" s="79"/>
      <c r="F408" s="79"/>
      <c r="G408" s="79"/>
      <c r="H408" s="79"/>
      <c r="I408" s="79"/>
      <c r="J408" s="79"/>
      <c r="K408" s="79"/>
      <c r="L408" s="79"/>
      <c r="M408" s="80"/>
    </row>
    <row r="409" spans="1:13" ht="15" hidden="1" thickBot="1" x14ac:dyDescent="0.4">
      <c r="A409" s="9" t="s">
        <v>284</v>
      </c>
      <c r="B409" s="6">
        <v>44927</v>
      </c>
      <c r="C409" s="6">
        <v>44958</v>
      </c>
      <c r="D409" s="6">
        <v>44986</v>
      </c>
      <c r="E409" s="6">
        <v>45017</v>
      </c>
      <c r="F409" s="6">
        <v>45047</v>
      </c>
      <c r="G409" s="6">
        <v>45078</v>
      </c>
      <c r="H409" s="6">
        <v>45108</v>
      </c>
      <c r="I409" s="6">
        <v>45139</v>
      </c>
      <c r="J409" s="6">
        <v>45170</v>
      </c>
      <c r="K409" s="6">
        <v>45200</v>
      </c>
      <c r="L409" s="6">
        <v>45231</v>
      </c>
      <c r="M409" s="6">
        <v>45261</v>
      </c>
    </row>
    <row r="410" spans="1:13" hidden="1" x14ac:dyDescent="0.35">
      <c r="A410" s="2" t="s">
        <v>254</v>
      </c>
      <c r="B410" s="7">
        <v>0</v>
      </c>
      <c r="C410" s="7">
        <v>0</v>
      </c>
      <c r="D410" s="7">
        <v>0</v>
      </c>
      <c r="E410" s="7">
        <v>0</v>
      </c>
      <c r="F410" s="7">
        <v>0</v>
      </c>
      <c r="G410" s="7">
        <v>0</v>
      </c>
      <c r="H410" s="7">
        <v>0</v>
      </c>
      <c r="I410" s="7">
        <v>0</v>
      </c>
      <c r="J410" s="7">
        <v>0</v>
      </c>
      <c r="K410" s="7">
        <v>0</v>
      </c>
      <c r="L410" s="7">
        <v>0</v>
      </c>
      <c r="M410" s="7">
        <v>0</v>
      </c>
    </row>
    <row r="414" spans="1:13" ht="33" hidden="1" customHeight="1" thickBot="1" x14ac:dyDescent="0.4">
      <c r="A414" s="78" t="s">
        <v>261</v>
      </c>
      <c r="B414" s="79"/>
      <c r="C414" s="79"/>
      <c r="D414" s="79"/>
      <c r="E414" s="79"/>
      <c r="F414" s="79"/>
      <c r="G414" s="79"/>
      <c r="H414" s="79"/>
      <c r="I414" s="79"/>
      <c r="J414" s="79"/>
      <c r="K414" s="79"/>
      <c r="L414" s="79"/>
      <c r="M414" s="80"/>
    </row>
    <row r="415" spans="1:13" ht="15" hidden="1" thickBot="1" x14ac:dyDescent="0.4">
      <c r="A415" s="9" t="s">
        <v>262</v>
      </c>
      <c r="B415" s="6">
        <v>44927</v>
      </c>
      <c r="C415" s="6">
        <v>44958</v>
      </c>
      <c r="D415" s="6">
        <v>44986</v>
      </c>
      <c r="E415" s="6">
        <v>45017</v>
      </c>
      <c r="F415" s="6">
        <v>45047</v>
      </c>
      <c r="G415" s="6">
        <v>45078</v>
      </c>
      <c r="H415" s="6">
        <v>45108</v>
      </c>
      <c r="I415" s="6">
        <v>45139</v>
      </c>
      <c r="J415" s="6">
        <v>45170</v>
      </c>
      <c r="K415" s="6">
        <v>45200</v>
      </c>
      <c r="L415" s="6">
        <v>45231</v>
      </c>
      <c r="M415" s="6">
        <v>45261</v>
      </c>
    </row>
    <row r="416" spans="1:13" hidden="1" x14ac:dyDescent="0.35">
      <c r="A416" s="2" t="s">
        <v>90</v>
      </c>
      <c r="B416" s="7"/>
      <c r="C416" s="7"/>
      <c r="D416" s="7"/>
      <c r="E416" s="7"/>
      <c r="F416" s="7"/>
      <c r="G416" s="7"/>
      <c r="H416" s="7"/>
      <c r="I416" s="7"/>
      <c r="J416" s="7"/>
      <c r="K416" s="7"/>
      <c r="L416" s="7"/>
      <c r="M416" s="7"/>
    </row>
    <row r="420" spans="1:13" ht="33" hidden="1" customHeight="1" thickBot="1" x14ac:dyDescent="0.4">
      <c r="A420" s="78" t="s">
        <v>261</v>
      </c>
      <c r="B420" s="79"/>
      <c r="C420" s="79"/>
      <c r="D420" s="79"/>
      <c r="E420" s="79"/>
      <c r="F420" s="79"/>
      <c r="G420" s="79"/>
      <c r="H420" s="79"/>
      <c r="I420" s="79"/>
      <c r="J420" s="79"/>
      <c r="K420" s="79"/>
      <c r="L420" s="79"/>
      <c r="M420" s="80"/>
    </row>
    <row r="421" spans="1:13" ht="15" hidden="1" thickBot="1" x14ac:dyDescent="0.4">
      <c r="A421" s="9" t="s">
        <v>262</v>
      </c>
      <c r="B421" s="6">
        <v>44927</v>
      </c>
      <c r="C421" s="6">
        <v>44958</v>
      </c>
      <c r="D421" s="6">
        <v>44986</v>
      </c>
      <c r="E421" s="6">
        <v>45017</v>
      </c>
      <c r="F421" s="6">
        <v>45047</v>
      </c>
      <c r="G421" s="6">
        <v>45078</v>
      </c>
      <c r="H421" s="6">
        <v>45108</v>
      </c>
      <c r="I421" s="6">
        <v>45139</v>
      </c>
      <c r="J421" s="6">
        <v>45170</v>
      </c>
      <c r="K421" s="6">
        <v>45200</v>
      </c>
      <c r="L421" s="6">
        <v>45231</v>
      </c>
      <c r="M421" s="6">
        <v>45261</v>
      </c>
    </row>
    <row r="422" spans="1:13" hidden="1" x14ac:dyDescent="0.35">
      <c r="A422" s="2" t="s">
        <v>91</v>
      </c>
      <c r="B422" s="7"/>
      <c r="C422" s="7"/>
      <c r="D422" s="7"/>
      <c r="E422" s="7"/>
      <c r="F422" s="7"/>
      <c r="G422" s="7"/>
      <c r="H422" s="7"/>
      <c r="I422" s="7"/>
      <c r="J422" s="7"/>
      <c r="K422" s="7"/>
      <c r="L422" s="7"/>
      <c r="M422" s="7"/>
    </row>
    <row r="426" spans="1:13" ht="33" hidden="1" customHeight="1" thickBot="1" x14ac:dyDescent="0.4">
      <c r="A426" s="78" t="s">
        <v>261</v>
      </c>
      <c r="B426" s="79"/>
      <c r="C426" s="79"/>
      <c r="D426" s="79"/>
      <c r="E426" s="79"/>
      <c r="F426" s="79"/>
      <c r="G426" s="79"/>
      <c r="H426" s="79"/>
      <c r="I426" s="79"/>
      <c r="J426" s="79"/>
      <c r="K426" s="79"/>
      <c r="L426" s="79"/>
      <c r="M426" s="80"/>
    </row>
    <row r="427" spans="1:13" ht="15" hidden="1" thickBot="1" x14ac:dyDescent="0.4">
      <c r="A427" s="9" t="s">
        <v>262</v>
      </c>
      <c r="B427" s="6">
        <v>44927</v>
      </c>
      <c r="C427" s="6">
        <v>44958</v>
      </c>
      <c r="D427" s="6">
        <v>44986</v>
      </c>
      <c r="E427" s="6">
        <v>45017</v>
      </c>
      <c r="F427" s="6">
        <v>45047</v>
      </c>
      <c r="G427" s="6">
        <v>45078</v>
      </c>
      <c r="H427" s="6">
        <v>45108</v>
      </c>
      <c r="I427" s="6">
        <v>45139</v>
      </c>
      <c r="J427" s="6">
        <v>45170</v>
      </c>
      <c r="K427" s="6">
        <v>45200</v>
      </c>
      <c r="L427" s="6">
        <v>45231</v>
      </c>
      <c r="M427" s="6">
        <v>45261</v>
      </c>
    </row>
    <row r="428" spans="1:13" hidden="1" x14ac:dyDescent="0.35">
      <c r="A428" s="2" t="s">
        <v>92</v>
      </c>
      <c r="B428" s="7"/>
      <c r="C428" s="7"/>
      <c r="D428" s="7"/>
      <c r="E428" s="7"/>
      <c r="F428" s="7"/>
      <c r="G428" s="7"/>
      <c r="H428" s="7"/>
      <c r="I428" s="7"/>
      <c r="J428" s="7"/>
      <c r="K428" s="7"/>
      <c r="L428" s="7"/>
      <c r="M428" s="7"/>
    </row>
    <row r="432" spans="1:13" ht="33" hidden="1" customHeight="1" thickBot="1" x14ac:dyDescent="0.4">
      <c r="A432" s="78" t="s">
        <v>261</v>
      </c>
      <c r="B432" s="79"/>
      <c r="C432" s="79"/>
      <c r="D432" s="79"/>
      <c r="E432" s="79"/>
      <c r="F432" s="79"/>
      <c r="G432" s="79"/>
      <c r="H432" s="79"/>
      <c r="I432" s="79"/>
      <c r="J432" s="79"/>
      <c r="K432" s="79"/>
      <c r="L432" s="79"/>
      <c r="M432" s="80"/>
    </row>
    <row r="433" spans="1:13" ht="15" hidden="1" thickBot="1" x14ac:dyDescent="0.4">
      <c r="A433" s="9" t="s">
        <v>262</v>
      </c>
      <c r="B433" s="6">
        <v>44927</v>
      </c>
      <c r="C433" s="6">
        <v>44958</v>
      </c>
      <c r="D433" s="6">
        <v>44986</v>
      </c>
      <c r="E433" s="6">
        <v>45017</v>
      </c>
      <c r="F433" s="6">
        <v>45047</v>
      </c>
      <c r="G433" s="6">
        <v>45078</v>
      </c>
      <c r="H433" s="6">
        <v>45108</v>
      </c>
      <c r="I433" s="6">
        <v>45139</v>
      </c>
      <c r="J433" s="6">
        <v>45170</v>
      </c>
      <c r="K433" s="6">
        <v>45200</v>
      </c>
      <c r="L433" s="6">
        <v>45231</v>
      </c>
      <c r="M433" s="6">
        <v>45261</v>
      </c>
    </row>
    <row r="434" spans="1:13" hidden="1" x14ac:dyDescent="0.35">
      <c r="A434" s="2" t="s">
        <v>93</v>
      </c>
      <c r="B434" s="7"/>
      <c r="C434" s="7"/>
      <c r="D434" s="7"/>
      <c r="E434" s="7"/>
      <c r="F434" s="7"/>
      <c r="G434" s="7"/>
      <c r="H434" s="7"/>
      <c r="I434" s="7"/>
      <c r="J434" s="7"/>
      <c r="K434" s="7"/>
      <c r="L434" s="7"/>
      <c r="M434" s="7"/>
    </row>
    <row r="438" spans="1:13" ht="33" hidden="1" customHeight="1" thickBot="1" x14ac:dyDescent="0.4">
      <c r="A438" s="78" t="s">
        <v>261</v>
      </c>
      <c r="B438" s="79"/>
      <c r="C438" s="79"/>
      <c r="D438" s="79"/>
      <c r="E438" s="79"/>
      <c r="F438" s="79"/>
      <c r="G438" s="79"/>
      <c r="H438" s="79"/>
      <c r="I438" s="79"/>
      <c r="J438" s="79"/>
      <c r="K438" s="79"/>
      <c r="L438" s="79"/>
      <c r="M438" s="80"/>
    </row>
    <row r="439" spans="1:13" ht="15" hidden="1" thickBot="1" x14ac:dyDescent="0.4">
      <c r="A439" s="9" t="s">
        <v>262</v>
      </c>
      <c r="B439" s="6">
        <v>44927</v>
      </c>
      <c r="C439" s="6">
        <v>44958</v>
      </c>
      <c r="D439" s="6">
        <v>44986</v>
      </c>
      <c r="E439" s="6">
        <v>45017</v>
      </c>
      <c r="F439" s="6">
        <v>45047</v>
      </c>
      <c r="G439" s="6">
        <v>45078</v>
      </c>
      <c r="H439" s="6">
        <v>45108</v>
      </c>
      <c r="I439" s="6">
        <v>45139</v>
      </c>
      <c r="J439" s="6">
        <v>45170</v>
      </c>
      <c r="K439" s="6">
        <v>45200</v>
      </c>
      <c r="L439" s="6">
        <v>45231</v>
      </c>
      <c r="M439" s="6">
        <v>45261</v>
      </c>
    </row>
    <row r="440" spans="1:13" hidden="1" x14ac:dyDescent="0.35">
      <c r="A440" s="2" t="s">
        <v>94</v>
      </c>
      <c r="B440" s="7"/>
      <c r="C440" s="7"/>
      <c r="D440" s="7"/>
      <c r="E440" s="7"/>
      <c r="F440" s="7"/>
      <c r="G440" s="7"/>
      <c r="H440" s="7"/>
      <c r="I440" s="7"/>
      <c r="J440" s="7"/>
      <c r="K440" s="7"/>
      <c r="L440" s="7"/>
      <c r="M440" s="7"/>
    </row>
    <row r="444" spans="1:13" ht="33" hidden="1" customHeight="1" thickBot="1" x14ac:dyDescent="0.4">
      <c r="A444" s="78" t="s">
        <v>261</v>
      </c>
      <c r="B444" s="79"/>
      <c r="C444" s="79"/>
      <c r="D444" s="79"/>
      <c r="E444" s="79"/>
      <c r="F444" s="79"/>
      <c r="G444" s="79"/>
      <c r="H444" s="79"/>
      <c r="I444" s="79"/>
      <c r="J444" s="79"/>
      <c r="K444" s="79"/>
      <c r="L444" s="79"/>
      <c r="M444" s="80"/>
    </row>
    <row r="445" spans="1:13" ht="15" hidden="1" thickBot="1" x14ac:dyDescent="0.4">
      <c r="A445" s="9" t="s">
        <v>262</v>
      </c>
      <c r="B445" s="6">
        <v>44927</v>
      </c>
      <c r="C445" s="6">
        <v>44958</v>
      </c>
      <c r="D445" s="6">
        <v>44986</v>
      </c>
      <c r="E445" s="6">
        <v>45017</v>
      </c>
      <c r="F445" s="6">
        <v>45047</v>
      </c>
      <c r="G445" s="6">
        <v>45078</v>
      </c>
      <c r="H445" s="6">
        <v>45108</v>
      </c>
      <c r="I445" s="6">
        <v>45139</v>
      </c>
      <c r="J445" s="6">
        <v>45170</v>
      </c>
      <c r="K445" s="6">
        <v>45200</v>
      </c>
      <c r="L445" s="6">
        <v>45231</v>
      </c>
      <c r="M445" s="6">
        <v>45261</v>
      </c>
    </row>
    <row r="446" spans="1:13" hidden="1" x14ac:dyDescent="0.35">
      <c r="A446" s="2" t="s">
        <v>95</v>
      </c>
      <c r="B446" s="7"/>
      <c r="C446" s="7"/>
      <c r="D446" s="7"/>
      <c r="E446" s="7"/>
      <c r="F446" s="7"/>
      <c r="G446" s="7"/>
      <c r="H446" s="7"/>
      <c r="I446" s="7"/>
      <c r="J446" s="7"/>
      <c r="K446" s="7"/>
      <c r="L446" s="7"/>
      <c r="M446" s="7"/>
    </row>
    <row r="450" spans="1:13" ht="33" hidden="1" customHeight="1" thickBot="1" x14ac:dyDescent="0.4">
      <c r="A450" s="78" t="s">
        <v>261</v>
      </c>
      <c r="B450" s="79"/>
      <c r="C450" s="79"/>
      <c r="D450" s="79"/>
      <c r="E450" s="79"/>
      <c r="F450" s="79"/>
      <c r="G450" s="79"/>
      <c r="H450" s="79"/>
      <c r="I450" s="79"/>
      <c r="J450" s="79"/>
      <c r="K450" s="79"/>
      <c r="L450" s="79"/>
      <c r="M450" s="80"/>
    </row>
    <row r="451" spans="1:13" ht="15" hidden="1" thickBot="1" x14ac:dyDescent="0.4">
      <c r="A451" s="9" t="s">
        <v>262</v>
      </c>
      <c r="B451" s="6">
        <v>44927</v>
      </c>
      <c r="C451" s="6">
        <v>44958</v>
      </c>
      <c r="D451" s="6">
        <v>44986</v>
      </c>
      <c r="E451" s="6">
        <v>45017</v>
      </c>
      <c r="F451" s="6">
        <v>45047</v>
      </c>
      <c r="G451" s="6">
        <v>45078</v>
      </c>
      <c r="H451" s="6">
        <v>45108</v>
      </c>
      <c r="I451" s="6">
        <v>45139</v>
      </c>
      <c r="J451" s="6">
        <v>45170</v>
      </c>
      <c r="K451" s="6">
        <v>45200</v>
      </c>
      <c r="L451" s="6">
        <v>45231</v>
      </c>
      <c r="M451" s="6">
        <v>45261</v>
      </c>
    </row>
    <row r="452" spans="1:13" hidden="1" x14ac:dyDescent="0.35">
      <c r="A452" s="2" t="s">
        <v>96</v>
      </c>
      <c r="B452" s="7"/>
      <c r="C452" s="7"/>
      <c r="D452" s="7"/>
      <c r="E452" s="7"/>
      <c r="F452" s="7"/>
      <c r="G452" s="7"/>
      <c r="H452" s="7"/>
      <c r="I452" s="7"/>
      <c r="J452" s="7"/>
      <c r="K452" s="7"/>
      <c r="L452" s="7"/>
      <c r="M452" s="7"/>
    </row>
    <row r="456" spans="1:13" ht="33" hidden="1" customHeight="1" thickBot="1" x14ac:dyDescent="0.4">
      <c r="A456" s="78" t="s">
        <v>261</v>
      </c>
      <c r="B456" s="79"/>
      <c r="C456" s="79"/>
      <c r="D456" s="79"/>
      <c r="E456" s="79"/>
      <c r="F456" s="79"/>
      <c r="G456" s="79"/>
      <c r="H456" s="79"/>
      <c r="I456" s="79"/>
      <c r="J456" s="79"/>
      <c r="K456" s="79"/>
      <c r="L456" s="79"/>
      <c r="M456" s="80"/>
    </row>
    <row r="457" spans="1:13" ht="15" hidden="1" thickBot="1" x14ac:dyDescent="0.4">
      <c r="A457" s="9" t="s">
        <v>262</v>
      </c>
      <c r="B457" s="6">
        <v>44927</v>
      </c>
      <c r="C457" s="6">
        <v>44958</v>
      </c>
      <c r="D457" s="6">
        <v>44986</v>
      </c>
      <c r="E457" s="6">
        <v>45017</v>
      </c>
      <c r="F457" s="6">
        <v>45047</v>
      </c>
      <c r="G457" s="6">
        <v>45078</v>
      </c>
      <c r="H457" s="6">
        <v>45108</v>
      </c>
      <c r="I457" s="6">
        <v>45139</v>
      </c>
      <c r="J457" s="6">
        <v>45170</v>
      </c>
      <c r="K457" s="6">
        <v>45200</v>
      </c>
      <c r="L457" s="6">
        <v>45231</v>
      </c>
      <c r="M457" s="6">
        <v>45261</v>
      </c>
    </row>
    <row r="458" spans="1:13" hidden="1" x14ac:dyDescent="0.35">
      <c r="A458" s="2" t="s">
        <v>97</v>
      </c>
      <c r="B458" s="7"/>
      <c r="C458" s="7"/>
      <c r="D458" s="7"/>
      <c r="E458" s="7"/>
      <c r="F458" s="7"/>
      <c r="G458" s="7"/>
      <c r="H458" s="7"/>
      <c r="I458" s="7"/>
      <c r="J458" s="7"/>
      <c r="K458" s="7"/>
      <c r="L458" s="7"/>
      <c r="M458" s="7"/>
    </row>
    <row r="462" spans="1:13" ht="33" hidden="1" customHeight="1" thickBot="1" x14ac:dyDescent="0.4">
      <c r="A462" s="78" t="s">
        <v>261</v>
      </c>
      <c r="B462" s="79"/>
      <c r="C462" s="79"/>
      <c r="D462" s="79"/>
      <c r="E462" s="79"/>
      <c r="F462" s="79"/>
      <c r="G462" s="79"/>
      <c r="H462" s="79"/>
      <c r="I462" s="79"/>
      <c r="J462" s="79"/>
      <c r="K462" s="79"/>
      <c r="L462" s="79"/>
      <c r="M462" s="80"/>
    </row>
    <row r="463" spans="1:13" ht="15" hidden="1" thickBot="1" x14ac:dyDescent="0.4">
      <c r="A463" s="9" t="s">
        <v>262</v>
      </c>
      <c r="B463" s="6">
        <v>44927</v>
      </c>
      <c r="C463" s="6">
        <v>44958</v>
      </c>
      <c r="D463" s="6">
        <v>44986</v>
      </c>
      <c r="E463" s="6">
        <v>45017</v>
      </c>
      <c r="F463" s="6">
        <v>45047</v>
      </c>
      <c r="G463" s="6">
        <v>45078</v>
      </c>
      <c r="H463" s="6">
        <v>45108</v>
      </c>
      <c r="I463" s="6">
        <v>45139</v>
      </c>
      <c r="J463" s="6">
        <v>45170</v>
      </c>
      <c r="K463" s="6">
        <v>45200</v>
      </c>
      <c r="L463" s="6">
        <v>45231</v>
      </c>
      <c r="M463" s="6">
        <v>45261</v>
      </c>
    </row>
    <row r="464" spans="1:13" hidden="1" x14ac:dyDescent="0.35">
      <c r="A464" s="2" t="s">
        <v>98</v>
      </c>
      <c r="B464" s="7"/>
      <c r="C464" s="7"/>
      <c r="D464" s="7"/>
      <c r="E464" s="7"/>
      <c r="F464" s="7"/>
      <c r="G464" s="7"/>
      <c r="H464" s="7"/>
      <c r="I464" s="7"/>
      <c r="J464" s="7"/>
      <c r="K464" s="7"/>
      <c r="L464" s="7"/>
      <c r="M464" s="7"/>
    </row>
    <row r="468" spans="1:13" ht="33" hidden="1" customHeight="1" thickBot="1" x14ac:dyDescent="0.4">
      <c r="A468" s="78" t="s">
        <v>261</v>
      </c>
      <c r="B468" s="79"/>
      <c r="C468" s="79"/>
      <c r="D468" s="79"/>
      <c r="E468" s="79"/>
      <c r="F468" s="79"/>
      <c r="G468" s="79"/>
      <c r="H468" s="79"/>
      <c r="I468" s="79"/>
      <c r="J468" s="79"/>
      <c r="K468" s="79"/>
      <c r="L468" s="79"/>
      <c r="M468" s="80"/>
    </row>
    <row r="469" spans="1:13" ht="15" hidden="1" thickBot="1" x14ac:dyDescent="0.4">
      <c r="A469" s="9" t="s">
        <v>263</v>
      </c>
      <c r="B469" s="6">
        <v>44927</v>
      </c>
      <c r="C469" s="6">
        <v>44958</v>
      </c>
      <c r="D469" s="6">
        <v>44986</v>
      </c>
      <c r="E469" s="6">
        <v>45017</v>
      </c>
      <c r="F469" s="6">
        <v>45047</v>
      </c>
      <c r="G469" s="6">
        <v>45078</v>
      </c>
      <c r="H469" s="6">
        <v>45108</v>
      </c>
      <c r="I469" s="6">
        <v>45139</v>
      </c>
      <c r="J469" s="6">
        <v>45170</v>
      </c>
      <c r="K469" s="6">
        <v>45200</v>
      </c>
      <c r="L469" s="6">
        <v>45231</v>
      </c>
      <c r="M469" s="6">
        <v>45261</v>
      </c>
    </row>
    <row r="470" spans="1:13" hidden="1" x14ac:dyDescent="0.35">
      <c r="A470" s="2" t="s">
        <v>100</v>
      </c>
      <c r="B470" s="7"/>
      <c r="C470" s="7"/>
      <c r="D470" s="7"/>
      <c r="E470" s="7"/>
      <c r="F470" s="7">
        <v>0</v>
      </c>
      <c r="G470" s="7"/>
      <c r="H470" s="7"/>
      <c r="I470" s="7"/>
      <c r="J470" s="7"/>
      <c r="K470" s="7"/>
      <c r="L470" s="7"/>
      <c r="M470" s="7"/>
    </row>
    <row r="471" spans="1:13" hidden="1" x14ac:dyDescent="0.35">
      <c r="A471" s="2" t="s">
        <v>287</v>
      </c>
      <c r="B471" s="7">
        <v>0</v>
      </c>
      <c r="C471" s="7">
        <v>0</v>
      </c>
      <c r="D471" s="7">
        <v>0</v>
      </c>
      <c r="E471" s="7">
        <v>0</v>
      </c>
      <c r="F471" s="7">
        <v>0</v>
      </c>
      <c r="G471" s="7">
        <v>0</v>
      </c>
      <c r="H471" s="7">
        <v>0</v>
      </c>
      <c r="I471" s="7">
        <v>0</v>
      </c>
      <c r="J471" s="7">
        <v>0</v>
      </c>
      <c r="K471" s="7">
        <v>0</v>
      </c>
      <c r="L471" s="7">
        <v>0</v>
      </c>
      <c r="M471" s="7">
        <v>0</v>
      </c>
    </row>
    <row r="472" spans="1:13" hidden="1" x14ac:dyDescent="0.35">
      <c r="A472" s="2" t="s">
        <v>288</v>
      </c>
    </row>
    <row r="473" spans="1:13" hidden="1" x14ac:dyDescent="0.35">
      <c r="A473" s="2" t="s">
        <v>289</v>
      </c>
      <c r="B473" s="7"/>
      <c r="C473" s="7"/>
      <c r="D473" s="7"/>
      <c r="E473" s="7"/>
      <c r="F473" s="7">
        <v>0</v>
      </c>
      <c r="G473" s="7">
        <v>0</v>
      </c>
      <c r="H473" s="7">
        <v>0</v>
      </c>
      <c r="I473" s="7">
        <v>0</v>
      </c>
      <c r="J473" s="7">
        <v>0</v>
      </c>
      <c r="K473" s="7">
        <v>0</v>
      </c>
      <c r="L473" s="7">
        <v>0</v>
      </c>
      <c r="M473" s="7">
        <v>0</v>
      </c>
    </row>
    <row r="474" spans="1:13" hidden="1" x14ac:dyDescent="0.35">
      <c r="A474" s="2" t="s">
        <v>290</v>
      </c>
      <c r="B474" s="7"/>
      <c r="C474" s="7"/>
      <c r="D474" s="7"/>
      <c r="E474" s="7"/>
    </row>
    <row r="475" spans="1:13" hidden="1" x14ac:dyDescent="0.35">
      <c r="A475" s="2" t="s">
        <v>291</v>
      </c>
      <c r="B475" s="7"/>
      <c r="C475" s="7"/>
      <c r="D475" s="7"/>
      <c r="E475" s="7"/>
      <c r="F475" s="7">
        <v>0</v>
      </c>
      <c r="G475" s="7">
        <v>0</v>
      </c>
      <c r="H475" s="7">
        <v>0</v>
      </c>
      <c r="I475" s="7">
        <v>0</v>
      </c>
      <c r="J475" s="7">
        <v>0</v>
      </c>
      <c r="K475" s="7">
        <v>0</v>
      </c>
      <c r="L475" s="7">
        <v>0</v>
      </c>
      <c r="M475" s="7">
        <v>0</v>
      </c>
    </row>
    <row r="476" spans="1:13" hidden="1" x14ac:dyDescent="0.35">
      <c r="A476" s="2" t="s">
        <v>292</v>
      </c>
      <c r="B476" s="7"/>
      <c r="C476" s="7"/>
      <c r="D476" s="7"/>
      <c r="E476" s="7"/>
    </row>
    <row r="477" spans="1:13" hidden="1" x14ac:dyDescent="0.35">
      <c r="A477" s="2" t="s">
        <v>293</v>
      </c>
      <c r="B477" s="7"/>
      <c r="C477" s="7"/>
      <c r="D477" s="7"/>
      <c r="E477" s="7"/>
      <c r="F477" s="7">
        <v>0</v>
      </c>
      <c r="G477" s="7">
        <v>0</v>
      </c>
      <c r="H477" s="7">
        <v>0</v>
      </c>
      <c r="I477" s="7">
        <v>0</v>
      </c>
      <c r="J477" s="7">
        <v>0</v>
      </c>
      <c r="K477" s="7">
        <v>0</v>
      </c>
      <c r="L477" s="7">
        <v>0</v>
      </c>
      <c r="M477" s="7">
        <v>0</v>
      </c>
    </row>
    <row r="478" spans="1:13" hidden="1" x14ac:dyDescent="0.35">
      <c r="A478" s="2" t="s">
        <v>294</v>
      </c>
      <c r="B478" s="7"/>
      <c r="C478" s="7"/>
      <c r="D478" s="7"/>
      <c r="E478" s="7"/>
    </row>
    <row r="479" spans="1:13" hidden="1" x14ac:dyDescent="0.35">
      <c r="A479" t="s">
        <v>295</v>
      </c>
    </row>
    <row r="481" spans="1:13" ht="33" hidden="1" customHeight="1" thickBot="1" x14ac:dyDescent="0.4">
      <c r="A481" s="78" t="s">
        <v>261</v>
      </c>
      <c r="B481" s="79"/>
      <c r="C481" s="79"/>
      <c r="D481" s="79"/>
      <c r="E481" s="79"/>
      <c r="F481" s="79"/>
      <c r="G481" s="79"/>
      <c r="H481" s="79"/>
      <c r="I481" s="79"/>
      <c r="J481" s="79"/>
      <c r="K481" s="79"/>
      <c r="L481" s="79"/>
      <c r="M481" s="80"/>
    </row>
    <row r="482" spans="1:13" ht="15" hidden="1" thickBot="1" x14ac:dyDescent="0.4">
      <c r="A482" s="9" t="s">
        <v>265</v>
      </c>
      <c r="B482" s="6">
        <v>44927</v>
      </c>
      <c r="C482" s="6">
        <v>44958</v>
      </c>
      <c r="D482" s="6">
        <v>44986</v>
      </c>
      <c r="E482" s="6">
        <v>45017</v>
      </c>
      <c r="F482" s="6">
        <v>45047</v>
      </c>
      <c r="G482" s="6">
        <v>45078</v>
      </c>
      <c r="H482" s="6">
        <v>45108</v>
      </c>
      <c r="I482" s="6">
        <v>45139</v>
      </c>
      <c r="J482" s="6">
        <v>45170</v>
      </c>
      <c r="K482" s="6">
        <v>45200</v>
      </c>
      <c r="L482" s="6">
        <v>45231</v>
      </c>
      <c r="M482" s="6">
        <v>45261</v>
      </c>
    </row>
    <row r="483" spans="1:13" hidden="1" x14ac:dyDescent="0.35">
      <c r="A483" s="2" t="s">
        <v>102</v>
      </c>
      <c r="B483" s="7"/>
      <c r="C483" s="7"/>
      <c r="D483" s="7"/>
      <c r="E483" s="7"/>
      <c r="F483" s="7"/>
      <c r="G483" s="7"/>
      <c r="H483" s="7"/>
      <c r="I483" s="7"/>
      <c r="J483" s="7"/>
      <c r="K483" s="7">
        <v>0</v>
      </c>
      <c r="L483" s="7"/>
      <c r="M483" s="7"/>
    </row>
    <row r="487" spans="1:13" ht="33" hidden="1" customHeight="1" thickBot="1" x14ac:dyDescent="0.4">
      <c r="A487" s="78" t="s">
        <v>261</v>
      </c>
      <c r="B487" s="79"/>
      <c r="C487" s="79"/>
      <c r="D487" s="79"/>
      <c r="E487" s="79"/>
      <c r="F487" s="79"/>
      <c r="G487" s="79"/>
      <c r="H487" s="79"/>
      <c r="I487" s="79"/>
      <c r="J487" s="79"/>
      <c r="K487" s="79"/>
      <c r="L487" s="79"/>
      <c r="M487" s="80"/>
    </row>
    <row r="488" spans="1:13" ht="15" hidden="1" thickBot="1" x14ac:dyDescent="0.4">
      <c r="A488" s="9" t="s">
        <v>265</v>
      </c>
      <c r="B488" s="6">
        <v>44927</v>
      </c>
      <c r="C488" s="6">
        <v>44958</v>
      </c>
      <c r="D488" s="6">
        <v>44986</v>
      </c>
      <c r="E488" s="6">
        <v>45017</v>
      </c>
      <c r="F488" s="6">
        <v>45047</v>
      </c>
      <c r="G488" s="6">
        <v>45078</v>
      </c>
      <c r="H488" s="6">
        <v>45108</v>
      </c>
      <c r="I488" s="6">
        <v>45139</v>
      </c>
      <c r="J488" s="6">
        <v>45170</v>
      </c>
      <c r="K488" s="6">
        <v>45200</v>
      </c>
      <c r="L488" s="6">
        <v>45231</v>
      </c>
      <c r="M488" s="6">
        <v>45261</v>
      </c>
    </row>
    <row r="489" spans="1:13" hidden="1" x14ac:dyDescent="0.35">
      <c r="A489" s="2" t="s">
        <v>103</v>
      </c>
      <c r="B489" s="7"/>
      <c r="C489" s="7"/>
      <c r="D489" s="7"/>
      <c r="E489" s="7"/>
      <c r="F489" s="7"/>
      <c r="G489" s="7"/>
      <c r="H489" s="7"/>
      <c r="I489" s="7"/>
      <c r="J489" s="7"/>
      <c r="K489" s="7">
        <v>0</v>
      </c>
      <c r="L489" s="7"/>
      <c r="M489" s="7"/>
    </row>
    <row r="493" spans="1:13" ht="33" hidden="1" customHeight="1" thickBot="1" x14ac:dyDescent="0.4">
      <c r="A493" s="78" t="s">
        <v>261</v>
      </c>
      <c r="B493" s="79"/>
      <c r="C493" s="79"/>
      <c r="D493" s="79"/>
      <c r="E493" s="79"/>
      <c r="F493" s="79"/>
      <c r="G493" s="79"/>
      <c r="H493" s="79"/>
      <c r="I493" s="79"/>
      <c r="J493" s="79"/>
      <c r="K493" s="79"/>
      <c r="L493" s="79"/>
      <c r="M493" s="80"/>
    </row>
    <row r="494" spans="1:13" ht="15" hidden="1" thickBot="1" x14ac:dyDescent="0.4">
      <c r="A494" s="9" t="s">
        <v>265</v>
      </c>
      <c r="B494" s="6">
        <v>44927</v>
      </c>
      <c r="C494" s="6">
        <v>44958</v>
      </c>
      <c r="D494" s="6">
        <v>44986</v>
      </c>
      <c r="E494" s="6">
        <v>45017</v>
      </c>
      <c r="F494" s="6">
        <v>45047</v>
      </c>
      <c r="G494" s="6">
        <v>45078</v>
      </c>
      <c r="H494" s="6">
        <v>45108</v>
      </c>
      <c r="I494" s="6">
        <v>45139</v>
      </c>
      <c r="J494" s="6">
        <v>45170</v>
      </c>
      <c r="K494" s="6">
        <v>45200</v>
      </c>
      <c r="L494" s="6">
        <v>45231</v>
      </c>
      <c r="M494" s="6">
        <v>45261</v>
      </c>
    </row>
    <row r="495" spans="1:13" hidden="1" x14ac:dyDescent="0.35">
      <c r="A495" s="2" t="s">
        <v>104</v>
      </c>
      <c r="B495" s="7"/>
      <c r="C495" s="7"/>
      <c r="D495" s="7"/>
      <c r="E495" s="7"/>
      <c r="F495" s="7"/>
      <c r="G495" s="7"/>
      <c r="H495" s="7"/>
      <c r="I495" s="7"/>
      <c r="J495" s="7"/>
      <c r="K495" s="7">
        <v>0</v>
      </c>
      <c r="L495" s="7"/>
      <c r="M495" s="7"/>
    </row>
    <row r="498" spans="1:13" ht="15" thickBot="1" x14ac:dyDescent="0.4"/>
    <row r="499" spans="1:13" ht="33" customHeight="1" thickBot="1" x14ac:dyDescent="0.4">
      <c r="A499" s="78" t="s">
        <v>261</v>
      </c>
      <c r="B499" s="79"/>
      <c r="C499" s="79"/>
      <c r="D499" s="79"/>
      <c r="E499" s="79"/>
      <c r="F499" s="79"/>
      <c r="G499" s="79"/>
      <c r="H499" s="79"/>
      <c r="I499" s="79"/>
      <c r="J499" s="79"/>
      <c r="K499" s="79"/>
      <c r="L499" s="79"/>
      <c r="M499" s="80"/>
    </row>
    <row r="500" spans="1:13" ht="15" thickBot="1" x14ac:dyDescent="0.4">
      <c r="A500" s="9" t="s">
        <v>296</v>
      </c>
      <c r="B500" s="6">
        <v>44927</v>
      </c>
      <c r="C500" s="6">
        <v>44958</v>
      </c>
      <c r="D500" s="6">
        <v>44986</v>
      </c>
      <c r="E500" s="6">
        <v>45017</v>
      </c>
      <c r="F500" s="6">
        <v>45047</v>
      </c>
      <c r="G500" s="6">
        <v>45078</v>
      </c>
      <c r="H500" s="6">
        <v>45108</v>
      </c>
      <c r="I500" s="6">
        <v>45139</v>
      </c>
      <c r="J500" s="6">
        <v>45170</v>
      </c>
      <c r="K500" s="6">
        <v>45200</v>
      </c>
      <c r="L500" s="6">
        <v>45231</v>
      </c>
      <c r="M500" s="6">
        <v>45261</v>
      </c>
    </row>
    <row r="501" spans="1:13" x14ac:dyDescent="0.35">
      <c r="A501" s="2" t="s">
        <v>106</v>
      </c>
      <c r="B501" s="15">
        <v>10241.2932</v>
      </c>
      <c r="C501" s="15">
        <v>10241.2932</v>
      </c>
      <c r="D501" s="15">
        <v>10241.2932</v>
      </c>
      <c r="E501" s="15">
        <v>10241.2932</v>
      </c>
      <c r="F501" s="15">
        <v>10241.2932</v>
      </c>
      <c r="G501" s="15">
        <v>10241.2932</v>
      </c>
      <c r="H501" s="15">
        <v>10241.2932</v>
      </c>
      <c r="I501" s="15">
        <v>10241.2932</v>
      </c>
      <c r="J501" s="15">
        <v>10241.2932</v>
      </c>
      <c r="K501" s="15">
        <v>11172.31984</v>
      </c>
      <c r="L501" s="15">
        <v>11172.31984</v>
      </c>
      <c r="M501" s="15">
        <v>11172.31984</v>
      </c>
    </row>
    <row r="502" spans="1:13" x14ac:dyDescent="0.35">
      <c r="B502" s="15"/>
    </row>
    <row r="503" spans="1:13" x14ac:dyDescent="0.35">
      <c r="B503" s="7"/>
    </row>
    <row r="504" spans="1:13" ht="15" thickBot="1" x14ac:dyDescent="0.4">
      <c r="B504" s="15"/>
    </row>
    <row r="505" spans="1:13" ht="33" customHeight="1" thickBot="1" x14ac:dyDescent="0.4">
      <c r="A505" s="78" t="s">
        <v>261</v>
      </c>
      <c r="B505" s="79"/>
      <c r="C505" s="79"/>
      <c r="D505" s="79"/>
      <c r="E505" s="79"/>
      <c r="F505" s="79"/>
      <c r="G505" s="79"/>
      <c r="H505" s="79"/>
      <c r="I505" s="79"/>
      <c r="J505" s="79"/>
      <c r="K505" s="79"/>
      <c r="L505" s="79"/>
      <c r="M505" s="80"/>
    </row>
    <row r="506" spans="1:13" ht="15" thickBot="1" x14ac:dyDescent="0.4">
      <c r="A506" s="9" t="s">
        <v>296</v>
      </c>
      <c r="B506" s="6">
        <v>44927</v>
      </c>
      <c r="C506" s="6">
        <v>44958</v>
      </c>
      <c r="D506" s="6">
        <v>44986</v>
      </c>
      <c r="E506" s="6">
        <v>45017</v>
      </c>
      <c r="F506" s="6">
        <v>45047</v>
      </c>
      <c r="G506" s="6">
        <v>45078</v>
      </c>
      <c r="H506" s="6">
        <v>45108</v>
      </c>
      <c r="I506" s="6">
        <v>45139</v>
      </c>
      <c r="J506" s="6">
        <v>45170</v>
      </c>
      <c r="K506" s="6">
        <v>45200</v>
      </c>
      <c r="L506" s="6">
        <v>45231</v>
      </c>
      <c r="M506" s="6">
        <v>45261</v>
      </c>
    </row>
    <row r="507" spans="1:13" x14ac:dyDescent="0.35">
      <c r="A507" s="2" t="s">
        <v>107</v>
      </c>
      <c r="B507" s="15">
        <v>7680.9699000000001</v>
      </c>
      <c r="C507" s="15">
        <v>7680.9699000000001</v>
      </c>
      <c r="D507" s="15">
        <v>7680.9699000000001</v>
      </c>
      <c r="E507" s="15">
        <v>7680.9699000000001</v>
      </c>
      <c r="F507" s="15">
        <v>7680.9699000000001</v>
      </c>
      <c r="G507" s="15">
        <v>7680.9699000000001</v>
      </c>
      <c r="H507" s="15">
        <v>7680.9699000000001</v>
      </c>
      <c r="I507" s="15">
        <v>7680.9699000000001</v>
      </c>
      <c r="J507" s="15">
        <v>7680.9699000000001</v>
      </c>
      <c r="K507" s="15">
        <v>8379.2398799999992</v>
      </c>
      <c r="L507" s="15">
        <v>8379.2398799999992</v>
      </c>
      <c r="M507" s="15">
        <v>8379.2398799999992</v>
      </c>
    </row>
    <row r="508" spans="1:13" x14ac:dyDescent="0.35">
      <c r="B508" s="15"/>
    </row>
    <row r="509" spans="1:13" x14ac:dyDescent="0.35">
      <c r="B509" s="15"/>
    </row>
    <row r="510" spans="1:13" ht="15" thickBot="1" x14ac:dyDescent="0.4"/>
    <row r="511" spans="1:13" ht="33" customHeight="1" thickBot="1" x14ac:dyDescent="0.4">
      <c r="A511" s="78" t="s">
        <v>261</v>
      </c>
      <c r="B511" s="79"/>
      <c r="C511" s="79"/>
      <c r="D511" s="79"/>
      <c r="E511" s="79"/>
      <c r="F511" s="79"/>
      <c r="G511" s="79"/>
      <c r="H511" s="79"/>
      <c r="I511" s="79"/>
      <c r="J511" s="79"/>
      <c r="K511" s="79"/>
      <c r="L511" s="79"/>
      <c r="M511" s="80"/>
    </row>
    <row r="512" spans="1:13" ht="15" thickBot="1" x14ac:dyDescent="0.4">
      <c r="A512" s="9" t="s">
        <v>296</v>
      </c>
      <c r="B512" s="6">
        <v>44927</v>
      </c>
      <c r="C512" s="6">
        <v>44958</v>
      </c>
      <c r="D512" s="6">
        <v>44986</v>
      </c>
      <c r="E512" s="6">
        <v>45017</v>
      </c>
      <c r="F512" s="6">
        <v>45047</v>
      </c>
      <c r="G512" s="6">
        <v>45078</v>
      </c>
      <c r="H512" s="6">
        <v>45108</v>
      </c>
      <c r="I512" s="6">
        <v>45139</v>
      </c>
      <c r="J512" s="6">
        <v>45170</v>
      </c>
      <c r="K512" s="6">
        <v>45200</v>
      </c>
      <c r="L512" s="6">
        <v>45231</v>
      </c>
      <c r="M512" s="6">
        <v>45261</v>
      </c>
    </row>
    <row r="513" spans="1:13" x14ac:dyDescent="0.35">
      <c r="A513" s="2" t="s">
        <v>108</v>
      </c>
      <c r="B513" s="15">
        <v>10241.2932</v>
      </c>
      <c r="C513" s="15">
        <v>10241.2932</v>
      </c>
      <c r="D513" s="15">
        <v>10241.2932</v>
      </c>
      <c r="E513" s="15">
        <v>10241.2932</v>
      </c>
      <c r="F513" s="15">
        <v>10241.2932</v>
      </c>
      <c r="G513" s="15">
        <v>10241.2932</v>
      </c>
      <c r="H513" s="15">
        <v>10241.2932</v>
      </c>
      <c r="I513" s="15">
        <v>10241.2932</v>
      </c>
      <c r="J513" s="15">
        <v>10241.2932</v>
      </c>
      <c r="K513" s="15">
        <v>11172.31984</v>
      </c>
      <c r="L513" s="15">
        <v>11172.31984</v>
      </c>
      <c r="M513" s="15">
        <v>11172.31984</v>
      </c>
    </row>
    <row r="514" spans="1:13" x14ac:dyDescent="0.35"/>
    <row r="515" spans="1:13" x14ac:dyDescent="0.35"/>
    <row r="516" spans="1:13" ht="15" thickBot="1" x14ac:dyDescent="0.4"/>
    <row r="517" spans="1:13" ht="33" customHeight="1" thickBot="1" x14ac:dyDescent="0.4">
      <c r="A517" s="78" t="s">
        <v>261</v>
      </c>
      <c r="B517" s="79"/>
      <c r="C517" s="79"/>
      <c r="D517" s="79"/>
      <c r="E517" s="79"/>
      <c r="F517" s="79"/>
      <c r="G517" s="79"/>
      <c r="H517" s="79"/>
      <c r="I517" s="79"/>
      <c r="J517" s="79"/>
      <c r="K517" s="79"/>
      <c r="L517" s="79"/>
      <c r="M517" s="80"/>
    </row>
    <row r="518" spans="1:13" ht="15" thickBot="1" x14ac:dyDescent="0.4">
      <c r="A518" s="9" t="s">
        <v>296</v>
      </c>
      <c r="B518" s="6">
        <v>44927</v>
      </c>
      <c r="C518" s="6">
        <v>44958</v>
      </c>
      <c r="D518" s="6">
        <v>44986</v>
      </c>
      <c r="E518" s="6">
        <v>45017</v>
      </c>
      <c r="F518" s="6">
        <v>45047</v>
      </c>
      <c r="G518" s="6">
        <v>45078</v>
      </c>
      <c r="H518" s="6">
        <v>45108</v>
      </c>
      <c r="I518" s="6">
        <v>45139</v>
      </c>
      <c r="J518" s="6">
        <v>45170</v>
      </c>
      <c r="K518" s="6">
        <v>45200</v>
      </c>
      <c r="L518" s="6">
        <v>45231</v>
      </c>
      <c r="M518" s="6">
        <v>45261</v>
      </c>
    </row>
    <row r="519" spans="1:13" x14ac:dyDescent="0.35">
      <c r="A519" s="2" t="s">
        <v>109</v>
      </c>
      <c r="B519" s="15">
        <v>5120.6466</v>
      </c>
      <c r="C519" s="15">
        <v>5120.6466</v>
      </c>
      <c r="D519" s="15">
        <v>5120.6466</v>
      </c>
      <c r="E519" s="15">
        <v>5120.6466</v>
      </c>
      <c r="F519" s="15">
        <v>5120.6466</v>
      </c>
      <c r="G519" s="15">
        <v>5120.6466</v>
      </c>
      <c r="H519" s="15">
        <v>5120.6466</v>
      </c>
      <c r="I519" s="15">
        <v>5120.6466</v>
      </c>
      <c r="J519" s="15">
        <v>5120.6466</v>
      </c>
      <c r="K519" s="15">
        <v>5586.1599200000001</v>
      </c>
      <c r="L519" s="15">
        <v>5586.1599200000001</v>
      </c>
      <c r="M519" s="15">
        <v>5586.1599200000001</v>
      </c>
    </row>
    <row r="520" spans="1:13" x14ac:dyDescent="0.35">
      <c r="B520" s="15"/>
    </row>
    <row r="521" spans="1:13" x14ac:dyDescent="0.35">
      <c r="B521" s="15"/>
    </row>
    <row r="523" spans="1:13" ht="33" hidden="1" customHeight="1" thickBot="1" x14ac:dyDescent="0.4">
      <c r="A523" s="78" t="s">
        <v>261</v>
      </c>
      <c r="B523" s="79"/>
      <c r="C523" s="79"/>
      <c r="D523" s="79"/>
      <c r="E523" s="79"/>
      <c r="F523" s="79"/>
      <c r="G523" s="79"/>
      <c r="H523" s="79"/>
      <c r="I523" s="79"/>
      <c r="J523" s="79"/>
      <c r="K523" s="79"/>
      <c r="L523" s="79"/>
      <c r="M523" s="80"/>
    </row>
    <row r="524" spans="1:13" ht="15" hidden="1" thickBot="1" x14ac:dyDescent="0.4">
      <c r="A524" s="9" t="s">
        <v>296</v>
      </c>
      <c r="B524" s="6">
        <v>44927</v>
      </c>
      <c r="C524" s="6">
        <v>44958</v>
      </c>
      <c r="D524" s="6">
        <v>44986</v>
      </c>
      <c r="E524" s="6">
        <v>45017</v>
      </c>
      <c r="F524" s="6">
        <v>45047</v>
      </c>
      <c r="G524" s="6">
        <v>45078</v>
      </c>
      <c r="H524" s="6">
        <v>45108</v>
      </c>
      <c r="I524" s="6">
        <v>45139</v>
      </c>
      <c r="J524" s="6">
        <v>45170</v>
      </c>
      <c r="K524" s="6">
        <v>45200</v>
      </c>
      <c r="L524" s="6">
        <v>45231</v>
      </c>
      <c r="M524" s="6">
        <v>45261</v>
      </c>
    </row>
    <row r="525" spans="1:13" hidden="1" x14ac:dyDescent="0.35">
      <c r="A525" s="2" t="s">
        <v>110</v>
      </c>
      <c r="B525" s="7"/>
      <c r="C525" s="7"/>
      <c r="D525" s="7"/>
      <c r="E525" s="7"/>
      <c r="F525" s="7"/>
      <c r="G525" s="7"/>
      <c r="H525" s="7"/>
      <c r="I525" s="7"/>
      <c r="J525" s="7"/>
      <c r="K525" s="7"/>
      <c r="L525" s="7"/>
      <c r="M525" s="7"/>
    </row>
    <row r="526" spans="1:13" hidden="1" x14ac:dyDescent="0.35">
      <c r="B526" s="7"/>
      <c r="C526" s="7"/>
      <c r="D526" s="7"/>
      <c r="E526" s="7"/>
      <c r="F526" s="7"/>
      <c r="G526" s="7"/>
      <c r="H526" s="7"/>
      <c r="I526" s="7"/>
      <c r="J526" s="7"/>
      <c r="K526" s="7"/>
      <c r="L526" s="7"/>
      <c r="M526" s="7"/>
    </row>
    <row r="527" spans="1:13" hidden="1" x14ac:dyDescent="0.35">
      <c r="B527" s="7"/>
      <c r="C527" s="7"/>
      <c r="D527" s="7"/>
      <c r="E527" s="7"/>
      <c r="F527" s="7"/>
      <c r="G527" s="7"/>
      <c r="H527" s="7"/>
      <c r="I527" s="7"/>
      <c r="J527" s="7"/>
      <c r="K527" s="7"/>
      <c r="L527" s="7"/>
      <c r="M527" s="7"/>
    </row>
    <row r="528" spans="1:13" hidden="1" x14ac:dyDescent="0.35">
      <c r="B528" s="7"/>
      <c r="C528" s="7"/>
      <c r="D528" s="7"/>
      <c r="E528" s="7"/>
      <c r="F528" s="7"/>
      <c r="G528" s="7"/>
      <c r="H528" s="7"/>
      <c r="I528" s="7"/>
      <c r="J528" s="7"/>
      <c r="K528" s="7"/>
      <c r="L528" s="7"/>
      <c r="M528" s="7"/>
    </row>
    <row r="529" spans="1:13" ht="15" thickBot="1" x14ac:dyDescent="0.4">
      <c r="B529" s="7"/>
      <c r="C529" s="7"/>
      <c r="D529" s="7"/>
      <c r="E529" s="7"/>
      <c r="F529" s="7"/>
      <c r="G529" s="7"/>
      <c r="H529" s="7"/>
      <c r="I529" s="7"/>
      <c r="J529" s="7"/>
      <c r="K529" s="7"/>
      <c r="L529" s="7"/>
      <c r="M529" s="7"/>
    </row>
    <row r="530" spans="1:13" ht="33" customHeight="1" thickBot="1" x14ac:dyDescent="0.4">
      <c r="A530" s="78" t="s">
        <v>261</v>
      </c>
      <c r="B530" s="79"/>
      <c r="C530" s="79"/>
      <c r="D530" s="79"/>
      <c r="E530" s="79"/>
      <c r="F530" s="79"/>
      <c r="G530" s="79"/>
      <c r="H530" s="79"/>
      <c r="I530" s="79"/>
      <c r="J530" s="79"/>
      <c r="K530" s="79"/>
      <c r="L530" s="79"/>
      <c r="M530" s="80"/>
    </row>
    <row r="531" spans="1:13" ht="15" thickBot="1" x14ac:dyDescent="0.4">
      <c r="A531" s="9" t="s">
        <v>297</v>
      </c>
      <c r="B531" s="6">
        <v>44927</v>
      </c>
      <c r="C531" s="6">
        <v>44958</v>
      </c>
      <c r="D531" s="6">
        <v>44986</v>
      </c>
      <c r="E531" s="6">
        <v>45017</v>
      </c>
      <c r="F531" s="6">
        <v>45047</v>
      </c>
      <c r="G531" s="6">
        <v>45078</v>
      </c>
      <c r="H531" s="6">
        <v>45108</v>
      </c>
      <c r="I531" s="6">
        <v>45139</v>
      </c>
      <c r="J531" s="6">
        <v>45170</v>
      </c>
      <c r="K531" s="6">
        <v>45200</v>
      </c>
      <c r="L531" s="6">
        <v>45231</v>
      </c>
      <c r="M531" s="6">
        <v>45261</v>
      </c>
    </row>
    <row r="532" spans="1:13" x14ac:dyDescent="0.35">
      <c r="A532" s="2" t="s">
        <v>112</v>
      </c>
      <c r="B532" s="15">
        <v>25603.233000000004</v>
      </c>
      <c r="C532" s="15">
        <v>25603.233000000004</v>
      </c>
      <c r="D532" s="15">
        <v>25603.233000000004</v>
      </c>
      <c r="E532" s="15">
        <v>25603.233000000004</v>
      </c>
      <c r="F532" s="15">
        <v>25603.233000000004</v>
      </c>
      <c r="G532" s="15">
        <v>25603.233000000004</v>
      </c>
      <c r="H532" s="15">
        <v>25603.233000000004</v>
      </c>
      <c r="I532" s="15">
        <v>25603.233000000004</v>
      </c>
      <c r="J532" s="15">
        <v>25603.233000000004</v>
      </c>
      <c r="K532" s="15">
        <v>27930.799599999998</v>
      </c>
      <c r="L532" s="15">
        <v>27930.799599999998</v>
      </c>
      <c r="M532" s="15">
        <v>27930.799599999998</v>
      </c>
    </row>
    <row r="533" spans="1:13" x14ac:dyDescent="0.35">
      <c r="B533" s="15"/>
    </row>
    <row r="534" spans="1:13" x14ac:dyDescent="0.35"/>
    <row r="535" spans="1:13" ht="15" thickBot="1" x14ac:dyDescent="0.4"/>
    <row r="536" spans="1:13" ht="33" customHeight="1" thickBot="1" x14ac:dyDescent="0.4">
      <c r="A536" s="78" t="s">
        <v>261</v>
      </c>
      <c r="B536" s="79"/>
      <c r="C536" s="79"/>
      <c r="D536" s="79"/>
      <c r="E536" s="79"/>
      <c r="F536" s="79"/>
      <c r="G536" s="79"/>
      <c r="H536" s="79"/>
      <c r="I536" s="79"/>
      <c r="J536" s="79"/>
      <c r="K536" s="79"/>
      <c r="L536" s="79"/>
      <c r="M536" s="80"/>
    </row>
    <row r="537" spans="1:13" ht="15" thickBot="1" x14ac:dyDescent="0.4">
      <c r="A537" s="9" t="s">
        <v>297</v>
      </c>
      <c r="B537" s="6">
        <v>44927</v>
      </c>
      <c r="C537" s="6">
        <v>44958</v>
      </c>
      <c r="D537" s="6">
        <v>44986</v>
      </c>
      <c r="E537" s="6">
        <v>45017</v>
      </c>
      <c r="F537" s="6">
        <v>45047</v>
      </c>
      <c r="G537" s="6">
        <v>45078</v>
      </c>
      <c r="H537" s="6">
        <v>45108</v>
      </c>
      <c r="I537" s="6">
        <v>45139</v>
      </c>
      <c r="J537" s="6">
        <v>45170</v>
      </c>
      <c r="K537" s="6">
        <v>45200</v>
      </c>
      <c r="L537" s="6">
        <v>45231</v>
      </c>
      <c r="M537" s="6">
        <v>45261</v>
      </c>
    </row>
    <row r="538" spans="1:13" x14ac:dyDescent="0.35">
      <c r="A538" s="2" t="s">
        <v>113</v>
      </c>
      <c r="B538" s="15">
        <v>25603.233000000004</v>
      </c>
      <c r="C538" s="15">
        <v>25603.233000000004</v>
      </c>
      <c r="D538" s="15">
        <v>25603.233000000004</v>
      </c>
      <c r="E538" s="15">
        <v>25603.233000000004</v>
      </c>
      <c r="F538" s="15">
        <v>25603.233000000004</v>
      </c>
      <c r="G538" s="15">
        <v>25603.233000000004</v>
      </c>
      <c r="H538" s="15">
        <v>25603.233000000004</v>
      </c>
      <c r="I538" s="15">
        <v>25603.233000000004</v>
      </c>
      <c r="J538" s="15">
        <v>25603.233000000004</v>
      </c>
      <c r="K538" s="15">
        <v>27930.799599999998</v>
      </c>
      <c r="L538" s="15">
        <v>27930.799599999998</v>
      </c>
      <c r="M538" s="15">
        <v>27930.799599999998</v>
      </c>
    </row>
    <row r="539" spans="1:13" x14ac:dyDescent="0.35"/>
    <row r="540" spans="1:13" x14ac:dyDescent="0.35"/>
    <row r="541" spans="1:13" ht="15" thickBot="1" x14ac:dyDescent="0.4"/>
    <row r="542" spans="1:13" ht="33" customHeight="1" thickBot="1" x14ac:dyDescent="0.4">
      <c r="A542" s="78" t="s">
        <v>261</v>
      </c>
      <c r="B542" s="79"/>
      <c r="C542" s="79"/>
      <c r="D542" s="79"/>
      <c r="E542" s="79"/>
      <c r="F542" s="79"/>
      <c r="G542" s="79"/>
      <c r="H542" s="79"/>
      <c r="I542" s="79"/>
      <c r="J542" s="79"/>
      <c r="K542" s="79"/>
      <c r="L542" s="79"/>
      <c r="M542" s="80"/>
    </row>
    <row r="543" spans="1:13" ht="15" thickBot="1" x14ac:dyDescent="0.4">
      <c r="A543" s="9" t="s">
        <v>297</v>
      </c>
      <c r="B543" s="6">
        <v>44927</v>
      </c>
      <c r="C543" s="6">
        <v>44958</v>
      </c>
      <c r="D543" s="6">
        <v>44986</v>
      </c>
      <c r="E543" s="6">
        <v>45017</v>
      </c>
      <c r="F543" s="6">
        <v>45047</v>
      </c>
      <c r="G543" s="6">
        <v>45078</v>
      </c>
      <c r="H543" s="6">
        <v>45108</v>
      </c>
      <c r="I543" s="6">
        <v>45139</v>
      </c>
      <c r="J543" s="6">
        <v>45170</v>
      </c>
      <c r="K543" s="6">
        <v>45200</v>
      </c>
      <c r="L543" s="6">
        <v>45231</v>
      </c>
      <c r="M543" s="6">
        <v>45261</v>
      </c>
    </row>
    <row r="544" spans="1:13" x14ac:dyDescent="0.35">
      <c r="A544" s="2" t="s">
        <v>114</v>
      </c>
      <c r="B544" s="15">
        <v>7680.9699000000001</v>
      </c>
      <c r="C544" s="15">
        <v>7680.9699000000001</v>
      </c>
      <c r="D544" s="15">
        <v>7680.9699000000001</v>
      </c>
      <c r="E544" s="15">
        <v>7680.9699000000001</v>
      </c>
      <c r="F544" s="15">
        <v>7680.9699000000001</v>
      </c>
      <c r="G544" s="15">
        <v>7680.9699000000001</v>
      </c>
      <c r="H544" s="15">
        <v>7680.9699000000001</v>
      </c>
      <c r="I544" s="15">
        <v>7680.9699000000001</v>
      </c>
      <c r="J544" s="15">
        <v>7680.9699000000001</v>
      </c>
      <c r="K544" s="15">
        <v>8379.2398799999992</v>
      </c>
      <c r="L544" s="15">
        <v>8379.2398799999992</v>
      </c>
      <c r="M544" s="15">
        <v>8379.2398799999992</v>
      </c>
    </row>
    <row r="545" spans="1:13" x14ac:dyDescent="0.35"/>
    <row r="546" spans="1:13" x14ac:dyDescent="0.35"/>
    <row r="547" spans="1:13" ht="15" thickBot="1" x14ac:dyDescent="0.4"/>
    <row r="548" spans="1:13" ht="33" customHeight="1" thickBot="1" x14ac:dyDescent="0.4">
      <c r="A548" s="78" t="s">
        <v>261</v>
      </c>
      <c r="B548" s="79"/>
      <c r="C548" s="79"/>
      <c r="D548" s="79"/>
      <c r="E548" s="79"/>
      <c r="F548" s="79"/>
      <c r="G548" s="79"/>
      <c r="H548" s="79"/>
      <c r="I548" s="79"/>
      <c r="J548" s="79"/>
      <c r="K548" s="79"/>
      <c r="L548" s="79"/>
      <c r="M548" s="80"/>
    </row>
    <row r="549" spans="1:13" ht="15" thickBot="1" x14ac:dyDescent="0.4">
      <c r="A549" s="9" t="s">
        <v>297</v>
      </c>
      <c r="B549" s="6">
        <v>44927</v>
      </c>
      <c r="C549" s="6">
        <v>44958</v>
      </c>
      <c r="D549" s="6">
        <v>44986</v>
      </c>
      <c r="E549" s="6">
        <v>45017</v>
      </c>
      <c r="F549" s="6">
        <v>45047</v>
      </c>
      <c r="G549" s="6">
        <v>45078</v>
      </c>
      <c r="H549" s="6">
        <v>45108</v>
      </c>
      <c r="I549" s="6">
        <v>45139</v>
      </c>
      <c r="J549" s="6">
        <v>45170</v>
      </c>
      <c r="K549" s="6">
        <v>45200</v>
      </c>
      <c r="L549" s="6">
        <v>45231</v>
      </c>
      <c r="M549" s="6">
        <v>45261</v>
      </c>
    </row>
    <row r="550" spans="1:13" x14ac:dyDescent="0.35">
      <c r="A550" s="2" t="s">
        <v>115</v>
      </c>
      <c r="B550" s="15">
        <v>25603.233000000004</v>
      </c>
      <c r="C550" s="15">
        <v>25603.233000000004</v>
      </c>
      <c r="D550" s="15">
        <v>25603.233000000004</v>
      </c>
      <c r="E550" s="15">
        <v>25603.233000000004</v>
      </c>
      <c r="F550" s="15">
        <v>25603.233000000004</v>
      </c>
      <c r="G550" s="15">
        <v>25603.233000000004</v>
      </c>
      <c r="H550" s="15">
        <v>25603.233000000004</v>
      </c>
      <c r="I550" s="15">
        <v>25603.233000000004</v>
      </c>
      <c r="J550" s="15">
        <v>25603.233000000004</v>
      </c>
      <c r="K550" s="15">
        <v>27930.799599999998</v>
      </c>
      <c r="L550" s="15">
        <v>27930.799599999998</v>
      </c>
      <c r="M550" s="15">
        <v>27930.799599999998</v>
      </c>
    </row>
    <row r="551" spans="1:13" x14ac:dyDescent="0.35"/>
    <row r="552" spans="1:13" x14ac:dyDescent="0.35"/>
    <row r="553" spans="1:13" ht="15" thickBot="1" x14ac:dyDescent="0.4"/>
    <row r="554" spans="1:13" ht="33" customHeight="1" thickBot="1" x14ac:dyDescent="0.4">
      <c r="A554" s="78" t="s">
        <v>261</v>
      </c>
      <c r="B554" s="79"/>
      <c r="C554" s="79"/>
      <c r="D554" s="79"/>
      <c r="E554" s="79"/>
      <c r="F554" s="79"/>
      <c r="G554" s="79"/>
      <c r="H554" s="79"/>
      <c r="I554" s="79"/>
      <c r="J554" s="79"/>
      <c r="K554" s="79"/>
      <c r="L554" s="79"/>
      <c r="M554" s="80"/>
    </row>
    <row r="555" spans="1:13" ht="15" thickBot="1" x14ac:dyDescent="0.4">
      <c r="A555" s="9" t="s">
        <v>297</v>
      </c>
      <c r="B555" s="6">
        <v>44927</v>
      </c>
      <c r="C555" s="6">
        <v>44958</v>
      </c>
      <c r="D555" s="6">
        <v>44986</v>
      </c>
      <c r="E555" s="6">
        <v>45017</v>
      </c>
      <c r="F555" s="6">
        <v>45047</v>
      </c>
      <c r="G555" s="6">
        <v>45078</v>
      </c>
      <c r="H555" s="6">
        <v>45108</v>
      </c>
      <c r="I555" s="6">
        <v>45139</v>
      </c>
      <c r="J555" s="6">
        <v>45170</v>
      </c>
      <c r="K555" s="6">
        <v>45200</v>
      </c>
      <c r="L555" s="6">
        <v>45231</v>
      </c>
      <c r="M555" s="6">
        <v>45261</v>
      </c>
    </row>
    <row r="556" spans="1:13" x14ac:dyDescent="0.35">
      <c r="A556" s="2" t="s">
        <v>116</v>
      </c>
      <c r="B556" s="15">
        <v>40608.03620000001</v>
      </c>
      <c r="C556" s="15">
        <v>40608.03620000001</v>
      </c>
      <c r="D556" s="15">
        <v>40608.03620000001</v>
      </c>
      <c r="E556" s="15">
        <v>40608.03620000001</v>
      </c>
      <c r="F556" s="15">
        <v>40608.03620000001</v>
      </c>
      <c r="G556" s="15">
        <v>40608.03620000001</v>
      </c>
      <c r="H556" s="15">
        <v>40608.03620000001</v>
      </c>
      <c r="I556" s="15">
        <v>40608.03620000001</v>
      </c>
      <c r="J556" s="15">
        <v>40608.03620000001</v>
      </c>
      <c r="K556" s="15">
        <v>43866.629440000004</v>
      </c>
      <c r="L556" s="15">
        <v>43866.629440000004</v>
      </c>
      <c r="M556" s="15">
        <v>43866.629440000004</v>
      </c>
    </row>
    <row r="557" spans="1:13" x14ac:dyDescent="0.35"/>
    <row r="558" spans="1:13" ht="15" thickBot="1" x14ac:dyDescent="0.4"/>
    <row r="559" spans="1:13" ht="15" hidden="1" thickBot="1" x14ac:dyDescent="0.4"/>
    <row r="560" spans="1:13" ht="33" hidden="1" customHeight="1" thickBot="1" x14ac:dyDescent="0.4">
      <c r="A560" s="78" t="s">
        <v>261</v>
      </c>
      <c r="B560" s="79"/>
      <c r="C560" s="79"/>
      <c r="D560" s="79"/>
      <c r="E560" s="79"/>
      <c r="F560" s="79"/>
      <c r="G560" s="79"/>
      <c r="H560" s="79"/>
      <c r="I560" s="79"/>
      <c r="J560" s="79"/>
      <c r="K560" s="79"/>
      <c r="L560" s="79"/>
      <c r="M560" s="80"/>
    </row>
    <row r="561" spans="1:13" ht="15" hidden="1" thickBot="1" x14ac:dyDescent="0.4">
      <c r="A561" s="9" t="s">
        <v>266</v>
      </c>
      <c r="B561" s="6">
        <v>44927</v>
      </c>
      <c r="C561" s="6">
        <v>44958</v>
      </c>
      <c r="D561" s="6">
        <v>44986</v>
      </c>
      <c r="E561" s="6">
        <v>45017</v>
      </c>
      <c r="F561" s="6">
        <v>45047</v>
      </c>
      <c r="G561" s="6">
        <v>45078</v>
      </c>
      <c r="H561" s="6">
        <v>45108</v>
      </c>
      <c r="I561" s="6">
        <v>45139</v>
      </c>
      <c r="J561" s="6">
        <v>45170</v>
      </c>
      <c r="K561" s="6">
        <v>45200</v>
      </c>
      <c r="L561" s="6">
        <v>45231</v>
      </c>
      <c r="M561" s="6">
        <v>45261</v>
      </c>
    </row>
    <row r="562" spans="1:13" ht="15" hidden="1" thickBot="1" x14ac:dyDescent="0.4">
      <c r="A562" s="2" t="s">
        <v>119</v>
      </c>
      <c r="B562" s="7">
        <v>0</v>
      </c>
      <c r="C562" s="7">
        <v>0</v>
      </c>
      <c r="D562" s="7">
        <v>0</v>
      </c>
      <c r="E562" s="7">
        <v>0</v>
      </c>
      <c r="F562" s="7">
        <v>0</v>
      </c>
      <c r="G562" s="7">
        <v>0</v>
      </c>
      <c r="H562" s="7">
        <v>0</v>
      </c>
      <c r="I562" s="7">
        <v>0</v>
      </c>
      <c r="J562" s="7">
        <v>0</v>
      </c>
      <c r="K562" s="7">
        <v>0</v>
      </c>
      <c r="L562" s="7">
        <v>0</v>
      </c>
      <c r="M562" s="7">
        <v>0</v>
      </c>
    </row>
    <row r="563" spans="1:13" ht="15" hidden="1" thickBot="1" x14ac:dyDescent="0.4"/>
    <row r="564" spans="1:13" ht="15" hidden="1" thickBot="1" x14ac:dyDescent="0.4"/>
    <row r="565" spans="1:13" ht="15" hidden="1" thickBot="1" x14ac:dyDescent="0.4"/>
    <row r="566" spans="1:13" ht="33" hidden="1" customHeight="1" thickBot="1" x14ac:dyDescent="0.4">
      <c r="A566" s="78" t="s">
        <v>261</v>
      </c>
      <c r="B566" s="79"/>
      <c r="C566" s="79"/>
      <c r="D566" s="79"/>
      <c r="E566" s="79"/>
      <c r="F566" s="79"/>
      <c r="G566" s="79"/>
      <c r="H566" s="79"/>
      <c r="I566" s="79"/>
      <c r="J566" s="79"/>
      <c r="K566" s="79"/>
      <c r="L566" s="79"/>
      <c r="M566" s="80"/>
    </row>
    <row r="567" spans="1:13" ht="15" hidden="1" thickBot="1" x14ac:dyDescent="0.4">
      <c r="A567" s="9" t="s">
        <v>266</v>
      </c>
      <c r="B567" s="6">
        <v>44927</v>
      </c>
      <c r="C567" s="6">
        <v>44958</v>
      </c>
      <c r="D567" s="6">
        <v>44986</v>
      </c>
      <c r="E567" s="6">
        <v>45017</v>
      </c>
      <c r="F567" s="6">
        <v>45047</v>
      </c>
      <c r="G567" s="6">
        <v>45078</v>
      </c>
      <c r="H567" s="6">
        <v>45108</v>
      </c>
      <c r="I567" s="6">
        <v>45139</v>
      </c>
      <c r="J567" s="6">
        <v>45170</v>
      </c>
      <c r="K567" s="6">
        <v>45200</v>
      </c>
      <c r="L567" s="6">
        <v>45231</v>
      </c>
      <c r="M567" s="6">
        <v>45261</v>
      </c>
    </row>
    <row r="568" spans="1:13" ht="15" hidden="1" thickBot="1" x14ac:dyDescent="0.4">
      <c r="A568" s="2" t="s">
        <v>120</v>
      </c>
      <c r="B568" s="7"/>
      <c r="C568" s="7"/>
      <c r="D568" s="7"/>
      <c r="E568" s="7"/>
      <c r="F568" s="7"/>
      <c r="G568" s="7"/>
      <c r="H568" s="7"/>
      <c r="I568" s="7"/>
      <c r="J568" s="7"/>
      <c r="K568" s="7"/>
      <c r="L568" s="7"/>
      <c r="M568" s="7"/>
    </row>
    <row r="569" spans="1:13" ht="15" hidden="1" thickBot="1" x14ac:dyDescent="0.4"/>
    <row r="570" spans="1:13" ht="15" hidden="1" thickBot="1" x14ac:dyDescent="0.4"/>
    <row r="571" spans="1:13" ht="15" hidden="1" thickBot="1" x14ac:dyDescent="0.4"/>
    <row r="572" spans="1:13" ht="33" hidden="1" customHeight="1" thickBot="1" x14ac:dyDescent="0.4">
      <c r="A572" s="78" t="s">
        <v>261</v>
      </c>
      <c r="B572" s="79"/>
      <c r="C572" s="79"/>
      <c r="D572" s="79"/>
      <c r="E572" s="79"/>
      <c r="F572" s="79"/>
      <c r="G572" s="79"/>
      <c r="H572" s="79"/>
      <c r="I572" s="79"/>
      <c r="J572" s="79"/>
      <c r="K572" s="79"/>
      <c r="L572" s="79"/>
      <c r="M572" s="80"/>
    </row>
    <row r="573" spans="1:13" ht="15" hidden="1" thickBot="1" x14ac:dyDescent="0.4">
      <c r="A573" s="9" t="s">
        <v>266</v>
      </c>
      <c r="B573" s="6">
        <v>44927</v>
      </c>
      <c r="C573" s="6">
        <v>44958</v>
      </c>
      <c r="D573" s="6">
        <v>44986</v>
      </c>
      <c r="E573" s="6">
        <v>45017</v>
      </c>
      <c r="F573" s="6">
        <v>45047</v>
      </c>
      <c r="G573" s="6">
        <v>45078</v>
      </c>
      <c r="H573" s="6">
        <v>45108</v>
      </c>
      <c r="I573" s="6">
        <v>45139</v>
      </c>
      <c r="J573" s="6">
        <v>45170</v>
      </c>
      <c r="K573" s="6">
        <v>45200</v>
      </c>
      <c r="L573" s="6">
        <v>45231</v>
      </c>
      <c r="M573" s="6">
        <v>45261</v>
      </c>
    </row>
    <row r="574" spans="1:13" ht="15" hidden="1" thickBot="1" x14ac:dyDescent="0.4">
      <c r="A574" s="2" t="s">
        <v>121</v>
      </c>
      <c r="B574" s="7">
        <v>0</v>
      </c>
      <c r="C574" s="7">
        <v>0</v>
      </c>
      <c r="D574" s="7">
        <v>0</v>
      </c>
      <c r="E574" s="7">
        <v>0</v>
      </c>
      <c r="F574" s="7">
        <v>0</v>
      </c>
      <c r="G574" s="7">
        <v>0</v>
      </c>
      <c r="H574" s="7">
        <v>0</v>
      </c>
      <c r="I574" s="7">
        <v>0</v>
      </c>
      <c r="J574" s="7">
        <v>0</v>
      </c>
      <c r="K574" s="7">
        <v>0</v>
      </c>
      <c r="L574" s="7">
        <v>0</v>
      </c>
      <c r="M574" s="7">
        <v>0</v>
      </c>
    </row>
    <row r="575" spans="1:13" ht="15" hidden="1" thickBot="1" x14ac:dyDescent="0.4"/>
    <row r="576" spans="1:13" ht="15" hidden="1" thickBot="1" x14ac:dyDescent="0.4"/>
    <row r="577" spans="1:13" ht="15" hidden="1" thickBot="1" x14ac:dyDescent="0.4"/>
    <row r="578" spans="1:13" ht="15" hidden="1" thickBot="1" x14ac:dyDescent="0.4"/>
    <row r="579" spans="1:13" ht="33" hidden="1" customHeight="1" thickBot="1" x14ac:dyDescent="0.4">
      <c r="A579" s="78" t="s">
        <v>261</v>
      </c>
      <c r="B579" s="79"/>
      <c r="C579" s="79"/>
      <c r="D579" s="79"/>
      <c r="E579" s="79"/>
      <c r="F579" s="79"/>
      <c r="G579" s="79"/>
      <c r="H579" s="79"/>
      <c r="I579" s="79"/>
      <c r="J579" s="79"/>
      <c r="K579" s="79"/>
      <c r="L579" s="79"/>
      <c r="M579" s="80"/>
    </row>
    <row r="580" spans="1:13" ht="15" hidden="1" thickBot="1" x14ac:dyDescent="0.4">
      <c r="A580" s="9" t="s">
        <v>266</v>
      </c>
      <c r="B580" s="6">
        <v>44927</v>
      </c>
      <c r="C580" s="6">
        <v>44958</v>
      </c>
      <c r="D580" s="6">
        <v>44986</v>
      </c>
      <c r="E580" s="6">
        <v>45017</v>
      </c>
      <c r="F580" s="6">
        <v>45047</v>
      </c>
      <c r="G580" s="6">
        <v>45078</v>
      </c>
      <c r="H580" s="6">
        <v>45108</v>
      </c>
      <c r="I580" s="6">
        <v>45139</v>
      </c>
      <c r="J580" s="6">
        <v>45170</v>
      </c>
      <c r="K580" s="6">
        <v>45200</v>
      </c>
      <c r="L580" s="6">
        <v>45231</v>
      </c>
      <c r="M580" s="6">
        <v>45261</v>
      </c>
    </row>
    <row r="581" spans="1:13" ht="15" hidden="1" thickBot="1" x14ac:dyDescent="0.4">
      <c r="A581" s="2" t="s">
        <v>122</v>
      </c>
      <c r="B581" s="7">
        <v>0</v>
      </c>
      <c r="C581" s="7">
        <v>0</v>
      </c>
      <c r="D581" s="7">
        <v>0</v>
      </c>
      <c r="E581" s="7">
        <v>0</v>
      </c>
      <c r="F581" s="7">
        <v>0</v>
      </c>
      <c r="G581" s="7">
        <v>0</v>
      </c>
      <c r="H581" s="7">
        <v>0</v>
      </c>
      <c r="I581" s="7">
        <v>0</v>
      </c>
      <c r="J581" s="7">
        <v>0</v>
      </c>
      <c r="K581" s="7">
        <v>0</v>
      </c>
      <c r="L581" s="7">
        <v>0</v>
      </c>
      <c r="M581" s="7">
        <v>0</v>
      </c>
    </row>
    <row r="582" spans="1:13" ht="15" hidden="1" thickBot="1" x14ac:dyDescent="0.4"/>
    <row r="583" spans="1:13" ht="15" hidden="1" thickBot="1" x14ac:dyDescent="0.4"/>
    <row r="584" spans="1:13" ht="15" hidden="1" thickBot="1" x14ac:dyDescent="0.4"/>
    <row r="585" spans="1:13" ht="33" hidden="1" customHeight="1" thickBot="1" x14ac:dyDescent="0.4">
      <c r="A585" s="78" t="s">
        <v>261</v>
      </c>
      <c r="B585" s="79"/>
      <c r="C585" s="79"/>
      <c r="D585" s="79"/>
      <c r="E585" s="79"/>
      <c r="F585" s="79"/>
      <c r="G585" s="79"/>
      <c r="H585" s="79"/>
      <c r="I585" s="79"/>
      <c r="J585" s="79"/>
      <c r="K585" s="79"/>
      <c r="L585" s="79"/>
      <c r="M585" s="80"/>
    </row>
    <row r="586" spans="1:13" ht="15" hidden="1" thickBot="1" x14ac:dyDescent="0.4">
      <c r="A586" s="9" t="s">
        <v>267</v>
      </c>
      <c r="B586" s="6">
        <v>44927</v>
      </c>
      <c r="C586" s="6">
        <v>44958</v>
      </c>
      <c r="D586" s="6">
        <v>44986</v>
      </c>
      <c r="E586" s="6">
        <v>45017</v>
      </c>
      <c r="F586" s="6">
        <v>45047</v>
      </c>
      <c r="G586" s="6">
        <v>45078</v>
      </c>
      <c r="H586" s="6">
        <v>45108</v>
      </c>
      <c r="I586" s="6">
        <v>45139</v>
      </c>
      <c r="J586" s="6">
        <v>45170</v>
      </c>
      <c r="K586" s="6">
        <v>45200</v>
      </c>
      <c r="L586" s="6">
        <v>45231</v>
      </c>
      <c r="M586" s="6">
        <v>45261</v>
      </c>
    </row>
    <row r="587" spans="1:13" ht="15" hidden="1" thickBot="1" x14ac:dyDescent="0.4">
      <c r="A587" s="2" t="s">
        <v>350</v>
      </c>
      <c r="B587" s="7">
        <v>0</v>
      </c>
      <c r="C587" s="7">
        <v>0</v>
      </c>
      <c r="D587" s="7">
        <v>0</v>
      </c>
      <c r="E587" s="7">
        <v>0</v>
      </c>
      <c r="F587" s="7">
        <v>0</v>
      </c>
      <c r="G587" s="7">
        <v>0</v>
      </c>
      <c r="H587" s="7">
        <v>0</v>
      </c>
      <c r="I587" s="7">
        <v>0</v>
      </c>
      <c r="J587" s="7">
        <v>0</v>
      </c>
      <c r="K587" s="7">
        <v>0</v>
      </c>
      <c r="L587" s="7">
        <v>0</v>
      </c>
      <c r="M587" s="7">
        <v>0</v>
      </c>
    </row>
    <row r="588" spans="1:13" ht="15" hidden="1" thickBot="1" x14ac:dyDescent="0.4"/>
    <row r="589" spans="1:13" ht="15" hidden="1" thickBot="1" x14ac:dyDescent="0.4"/>
    <row r="590" spans="1:13" ht="15" hidden="1" thickBot="1" x14ac:dyDescent="0.4"/>
    <row r="591" spans="1:13" ht="33" hidden="1" customHeight="1" thickBot="1" x14ac:dyDescent="0.4">
      <c r="A591" s="78" t="s">
        <v>261</v>
      </c>
      <c r="B591" s="79"/>
      <c r="C591" s="79"/>
      <c r="D591" s="79"/>
      <c r="E591" s="79"/>
      <c r="F591" s="79"/>
      <c r="G591" s="79"/>
      <c r="H591" s="79"/>
      <c r="I591" s="79"/>
      <c r="J591" s="79"/>
      <c r="K591" s="79"/>
      <c r="L591" s="79"/>
      <c r="M591" s="80"/>
    </row>
    <row r="592" spans="1:13" ht="15" hidden="1" thickBot="1" x14ac:dyDescent="0.4">
      <c r="A592" s="9" t="s">
        <v>267</v>
      </c>
      <c r="B592" s="6">
        <v>44927</v>
      </c>
      <c r="C592" s="6">
        <v>44958</v>
      </c>
      <c r="D592" s="6">
        <v>44986</v>
      </c>
      <c r="E592" s="6">
        <v>45017</v>
      </c>
      <c r="F592" s="6">
        <v>45047</v>
      </c>
      <c r="G592" s="6">
        <v>45078</v>
      </c>
      <c r="H592" s="6">
        <v>45108</v>
      </c>
      <c r="I592" s="6">
        <v>45139</v>
      </c>
      <c r="J592" s="6">
        <v>45170</v>
      </c>
      <c r="K592" s="6">
        <v>45200</v>
      </c>
      <c r="L592" s="6">
        <v>45231</v>
      </c>
      <c r="M592" s="6">
        <v>45261</v>
      </c>
    </row>
    <row r="593" spans="1:13" ht="15" hidden="1" thickBot="1" x14ac:dyDescent="0.4">
      <c r="A593" s="2" t="s">
        <v>256</v>
      </c>
      <c r="B593" s="7">
        <v>0</v>
      </c>
      <c r="C593" s="7">
        <v>0</v>
      </c>
      <c r="D593" s="7">
        <v>0</v>
      </c>
      <c r="E593" s="7">
        <v>0</v>
      </c>
      <c r="F593" s="7">
        <v>0</v>
      </c>
      <c r="G593" s="7">
        <v>0</v>
      </c>
      <c r="H593" s="7">
        <v>0</v>
      </c>
      <c r="I593" s="7">
        <v>0</v>
      </c>
      <c r="J593" s="7">
        <v>0</v>
      </c>
      <c r="K593" s="7">
        <v>0</v>
      </c>
      <c r="L593" s="7">
        <v>0</v>
      </c>
      <c r="M593" s="7">
        <v>0</v>
      </c>
    </row>
    <row r="594" spans="1:13" ht="15" hidden="1" thickBot="1" x14ac:dyDescent="0.4"/>
    <row r="595" spans="1:13" ht="15" hidden="1" thickBot="1" x14ac:dyDescent="0.4"/>
    <row r="596" spans="1:13" ht="15" hidden="1" thickBot="1" x14ac:dyDescent="0.4"/>
    <row r="597" spans="1:13" ht="33" hidden="1" customHeight="1" thickBot="1" x14ac:dyDescent="0.4">
      <c r="A597" s="78" t="s">
        <v>261</v>
      </c>
      <c r="B597" s="79"/>
      <c r="C597" s="79"/>
      <c r="D597" s="79"/>
      <c r="E597" s="79"/>
      <c r="F597" s="79"/>
      <c r="G597" s="79"/>
      <c r="H597" s="79"/>
      <c r="I597" s="79"/>
      <c r="J597" s="79"/>
      <c r="K597" s="79"/>
      <c r="L597" s="79"/>
      <c r="M597" s="80"/>
    </row>
    <row r="598" spans="1:13" ht="15" hidden="1" thickBot="1" x14ac:dyDescent="0.4">
      <c r="A598" s="9" t="s">
        <v>267</v>
      </c>
      <c r="B598" s="6">
        <v>44927</v>
      </c>
      <c r="C598" s="6">
        <v>44958</v>
      </c>
      <c r="D598" s="6">
        <v>44986</v>
      </c>
      <c r="E598" s="6">
        <v>45017</v>
      </c>
      <c r="F598" s="6">
        <v>45047</v>
      </c>
      <c r="G598" s="6">
        <v>45078</v>
      </c>
      <c r="H598" s="6">
        <v>45108</v>
      </c>
      <c r="I598" s="6">
        <v>45139</v>
      </c>
      <c r="J598" s="6">
        <v>45170</v>
      </c>
      <c r="K598" s="6">
        <v>45200</v>
      </c>
      <c r="L598" s="6">
        <v>45231</v>
      </c>
      <c r="M598" s="6">
        <v>45261</v>
      </c>
    </row>
    <row r="599" spans="1:13" ht="15" hidden="1" thickBot="1" x14ac:dyDescent="0.4">
      <c r="A599" s="2" t="s">
        <v>257</v>
      </c>
      <c r="B599" s="7">
        <v>0</v>
      </c>
      <c r="C599" s="7">
        <v>0</v>
      </c>
      <c r="D599" s="7">
        <v>0</v>
      </c>
      <c r="E599" s="7">
        <v>0</v>
      </c>
      <c r="F599" s="7">
        <v>0</v>
      </c>
      <c r="G599" s="7">
        <v>0</v>
      </c>
      <c r="H599" s="7">
        <v>0</v>
      </c>
      <c r="I599" s="7">
        <v>0</v>
      </c>
      <c r="J599" s="7">
        <v>0</v>
      </c>
      <c r="K599" s="7">
        <v>0</v>
      </c>
      <c r="L599" s="7">
        <v>0</v>
      </c>
      <c r="M599" s="7">
        <v>0</v>
      </c>
    </row>
    <row r="600" spans="1:13" ht="15" hidden="1" thickBot="1" x14ac:dyDescent="0.4"/>
    <row r="601" spans="1:13" ht="15" hidden="1" thickBot="1" x14ac:dyDescent="0.4"/>
    <row r="602" spans="1:13" ht="15" hidden="1" thickBot="1" x14ac:dyDescent="0.4"/>
    <row r="603" spans="1:13" ht="33" hidden="1" customHeight="1" thickBot="1" x14ac:dyDescent="0.4">
      <c r="A603" s="78" t="s">
        <v>261</v>
      </c>
      <c r="B603" s="79"/>
      <c r="C603" s="79"/>
      <c r="D603" s="79"/>
      <c r="E603" s="79"/>
      <c r="F603" s="79"/>
      <c r="G603" s="79"/>
      <c r="H603" s="79"/>
      <c r="I603" s="79"/>
      <c r="J603" s="79"/>
      <c r="K603" s="79"/>
      <c r="L603" s="79"/>
      <c r="M603" s="80"/>
    </row>
    <row r="604" spans="1:13" ht="15" hidden="1" thickBot="1" x14ac:dyDescent="0.4">
      <c r="A604" s="9" t="s">
        <v>267</v>
      </c>
      <c r="B604" s="6">
        <v>44927</v>
      </c>
      <c r="C604" s="6">
        <v>44958</v>
      </c>
      <c r="D604" s="6">
        <v>44986</v>
      </c>
      <c r="E604" s="6">
        <v>45017</v>
      </c>
      <c r="F604" s="6">
        <v>45047</v>
      </c>
      <c r="G604" s="6">
        <v>45078</v>
      </c>
      <c r="H604" s="6">
        <v>45108</v>
      </c>
      <c r="I604" s="6">
        <v>45139</v>
      </c>
      <c r="J604" s="6">
        <v>45170</v>
      </c>
      <c r="K604" s="6">
        <v>45200</v>
      </c>
      <c r="L604" s="6">
        <v>45231</v>
      </c>
      <c r="M604" s="6">
        <v>45261</v>
      </c>
    </row>
    <row r="605" spans="1:13" ht="15" hidden="1" thickBot="1" x14ac:dyDescent="0.4">
      <c r="A605" s="2" t="s">
        <v>127</v>
      </c>
      <c r="B605" s="7">
        <v>0</v>
      </c>
      <c r="C605" s="7">
        <v>0</v>
      </c>
      <c r="D605" s="7">
        <v>0</v>
      </c>
      <c r="E605" s="7">
        <v>0</v>
      </c>
      <c r="F605" s="7">
        <v>0</v>
      </c>
      <c r="G605" s="7">
        <v>0</v>
      </c>
      <c r="H605" s="7">
        <v>0</v>
      </c>
      <c r="I605" s="7">
        <v>0</v>
      </c>
      <c r="J605" s="7">
        <v>0</v>
      </c>
      <c r="K605" s="7">
        <v>0</v>
      </c>
      <c r="L605" s="7">
        <v>0</v>
      </c>
      <c r="M605" s="7">
        <v>0</v>
      </c>
    </row>
    <row r="606" spans="1:13" ht="15" hidden="1" thickBot="1" x14ac:dyDescent="0.4"/>
    <row r="607" spans="1:13" ht="15" hidden="1" thickBot="1" x14ac:dyDescent="0.4"/>
    <row r="608" spans="1:13" ht="15" hidden="1" thickBot="1" x14ac:dyDescent="0.4"/>
    <row r="609" spans="1:13" ht="33" hidden="1" customHeight="1" thickBot="1" x14ac:dyDescent="0.4">
      <c r="A609" s="78" t="s">
        <v>261</v>
      </c>
      <c r="B609" s="79"/>
      <c r="C609" s="79"/>
      <c r="D609" s="79"/>
      <c r="E609" s="79"/>
      <c r="F609" s="79"/>
      <c r="G609" s="79"/>
      <c r="H609" s="79"/>
      <c r="I609" s="79"/>
      <c r="J609" s="79"/>
      <c r="K609" s="79"/>
      <c r="L609" s="79"/>
      <c r="M609" s="80"/>
    </row>
    <row r="610" spans="1:13" ht="15" hidden="1" thickBot="1" x14ac:dyDescent="0.4">
      <c r="A610" s="9" t="s">
        <v>302</v>
      </c>
      <c r="B610" s="6">
        <v>44927</v>
      </c>
      <c r="C610" s="6">
        <v>44958</v>
      </c>
      <c r="D610" s="6">
        <v>44986</v>
      </c>
      <c r="E610" s="6">
        <v>45017</v>
      </c>
      <c r="F610" s="6">
        <v>45047</v>
      </c>
      <c r="G610" s="6">
        <v>45078</v>
      </c>
      <c r="H610" s="6">
        <v>45108</v>
      </c>
      <c r="I610" s="6">
        <v>45139</v>
      </c>
      <c r="J610" s="6">
        <v>45170</v>
      </c>
      <c r="K610" s="6">
        <v>45200</v>
      </c>
      <c r="L610" s="6">
        <v>45231</v>
      </c>
      <c r="M610" s="6">
        <v>45261</v>
      </c>
    </row>
    <row r="611" spans="1:13" ht="15" hidden="1" thickBot="1" x14ac:dyDescent="0.4">
      <c r="A611" s="2" t="s">
        <v>129</v>
      </c>
      <c r="B611" s="7">
        <v>0</v>
      </c>
      <c r="C611" s="7">
        <v>0</v>
      </c>
      <c r="D611" s="7">
        <v>0</v>
      </c>
      <c r="E611" s="7">
        <v>0</v>
      </c>
      <c r="F611" s="7">
        <v>0</v>
      </c>
      <c r="G611" s="7">
        <v>0</v>
      </c>
      <c r="H611" s="7">
        <v>0</v>
      </c>
      <c r="I611" s="7">
        <v>0</v>
      </c>
      <c r="J611" s="7">
        <v>0</v>
      </c>
      <c r="K611" s="7">
        <v>0</v>
      </c>
      <c r="L611" s="7">
        <v>0</v>
      </c>
      <c r="M611" s="7">
        <v>0</v>
      </c>
    </row>
    <row r="612" spans="1:13" ht="15" hidden="1" thickBot="1" x14ac:dyDescent="0.4"/>
    <row r="613" spans="1:13" ht="15" hidden="1" thickBot="1" x14ac:dyDescent="0.4"/>
    <row r="614" spans="1:13" ht="15" hidden="1" thickBot="1" x14ac:dyDescent="0.4"/>
    <row r="615" spans="1:13" ht="33" hidden="1" customHeight="1" thickBot="1" x14ac:dyDescent="0.4">
      <c r="A615" s="78" t="s">
        <v>261</v>
      </c>
      <c r="B615" s="79"/>
      <c r="C615" s="79"/>
      <c r="D615" s="79"/>
      <c r="E615" s="79"/>
      <c r="F615" s="79"/>
      <c r="G615" s="79"/>
      <c r="H615" s="79"/>
      <c r="I615" s="79"/>
      <c r="J615" s="79"/>
      <c r="K615" s="79"/>
      <c r="L615" s="79"/>
      <c r="M615" s="80"/>
    </row>
    <row r="616" spans="1:13" ht="15" hidden="1" thickBot="1" x14ac:dyDescent="0.4">
      <c r="A616" s="9" t="s">
        <v>302</v>
      </c>
      <c r="B616" s="6">
        <v>44927</v>
      </c>
      <c r="C616" s="6">
        <v>44958</v>
      </c>
      <c r="D616" s="6">
        <v>44986</v>
      </c>
      <c r="E616" s="6">
        <v>45017</v>
      </c>
      <c r="F616" s="6">
        <v>45047</v>
      </c>
      <c r="G616" s="6">
        <v>45078</v>
      </c>
      <c r="H616" s="6">
        <v>45108</v>
      </c>
      <c r="I616" s="6">
        <v>45139</v>
      </c>
      <c r="J616" s="6">
        <v>45170</v>
      </c>
      <c r="K616" s="6">
        <v>45200</v>
      </c>
      <c r="L616" s="6">
        <v>45231</v>
      </c>
      <c r="M616" s="6">
        <v>45261</v>
      </c>
    </row>
    <row r="617" spans="1:13" ht="15" hidden="1" thickBot="1" x14ac:dyDescent="0.4">
      <c r="A617" s="2" t="s">
        <v>130</v>
      </c>
      <c r="B617" s="7"/>
      <c r="C617" s="7"/>
      <c r="D617" s="7"/>
      <c r="E617" s="7"/>
      <c r="F617" s="7"/>
      <c r="G617" s="7"/>
      <c r="H617" s="7"/>
      <c r="I617" s="7"/>
      <c r="J617" s="7"/>
      <c r="K617" s="7"/>
      <c r="L617" s="7"/>
      <c r="M617" s="7"/>
    </row>
    <row r="618" spans="1:13" ht="15" hidden="1" thickBot="1" x14ac:dyDescent="0.4"/>
    <row r="619" spans="1:13" ht="15" hidden="1" thickBot="1" x14ac:dyDescent="0.4"/>
    <row r="620" spans="1:13" ht="15" hidden="1" thickBot="1" x14ac:dyDescent="0.4"/>
    <row r="621" spans="1:13" ht="33" hidden="1" customHeight="1" thickBot="1" x14ac:dyDescent="0.4">
      <c r="A621" s="78" t="s">
        <v>261</v>
      </c>
      <c r="B621" s="79"/>
      <c r="C621" s="79"/>
      <c r="D621" s="79"/>
      <c r="E621" s="79"/>
      <c r="F621" s="79"/>
      <c r="G621" s="79"/>
      <c r="H621" s="79"/>
      <c r="I621" s="79"/>
      <c r="J621" s="79"/>
      <c r="K621" s="79"/>
      <c r="L621" s="79"/>
      <c r="M621" s="80"/>
    </row>
    <row r="622" spans="1:13" ht="15" hidden="1" thickBot="1" x14ac:dyDescent="0.4">
      <c r="A622" s="9" t="s">
        <v>266</v>
      </c>
      <c r="B622" s="6">
        <v>44927</v>
      </c>
      <c r="C622" s="6">
        <v>44958</v>
      </c>
      <c r="D622" s="6">
        <v>44986</v>
      </c>
      <c r="E622" s="6">
        <v>45017</v>
      </c>
      <c r="F622" s="6">
        <v>45047</v>
      </c>
      <c r="G622" s="6">
        <v>45078</v>
      </c>
      <c r="H622" s="6">
        <v>45108</v>
      </c>
      <c r="I622" s="6">
        <v>45139</v>
      </c>
      <c r="J622" s="6">
        <v>45170</v>
      </c>
      <c r="K622" s="6">
        <v>45200</v>
      </c>
      <c r="L622" s="6">
        <v>45231</v>
      </c>
      <c r="M622" s="6">
        <v>45261</v>
      </c>
    </row>
    <row r="623" spans="1:13" ht="15" hidden="1" thickBot="1" x14ac:dyDescent="0.4">
      <c r="A623" s="2" t="s">
        <v>132</v>
      </c>
      <c r="B623" s="7"/>
      <c r="C623" s="7"/>
      <c r="D623" s="7"/>
      <c r="E623" s="7"/>
      <c r="F623" s="7"/>
      <c r="G623" s="7"/>
      <c r="H623" s="7"/>
      <c r="I623" s="7"/>
      <c r="J623" s="7"/>
      <c r="K623" s="7"/>
      <c r="L623" s="7"/>
      <c r="M623" s="7"/>
    </row>
    <row r="624" spans="1:13" ht="15" hidden="1" thickBot="1" x14ac:dyDescent="0.4"/>
    <row r="625" spans="1:13" ht="15" hidden="1" thickBot="1" x14ac:dyDescent="0.4"/>
    <row r="626" spans="1:13" ht="15" hidden="1" thickBot="1" x14ac:dyDescent="0.4"/>
    <row r="627" spans="1:13" ht="33" hidden="1" customHeight="1" thickBot="1" x14ac:dyDescent="0.4">
      <c r="A627" s="78" t="s">
        <v>261</v>
      </c>
      <c r="B627" s="79"/>
      <c r="C627" s="79"/>
      <c r="D627" s="79"/>
      <c r="E627" s="79"/>
      <c r="F627" s="79"/>
      <c r="G627" s="79"/>
      <c r="H627" s="79"/>
      <c r="I627" s="79"/>
      <c r="J627" s="79"/>
      <c r="K627" s="79"/>
      <c r="L627" s="79"/>
      <c r="M627" s="80"/>
    </row>
    <row r="628" spans="1:13" ht="15" hidden="1" thickBot="1" x14ac:dyDescent="0.4">
      <c r="A628" s="9" t="s">
        <v>303</v>
      </c>
      <c r="B628" s="6">
        <v>44927</v>
      </c>
      <c r="C628" s="6">
        <v>44958</v>
      </c>
      <c r="D628" s="6">
        <v>44986</v>
      </c>
      <c r="E628" s="6">
        <v>45017</v>
      </c>
      <c r="F628" s="6">
        <v>45047</v>
      </c>
      <c r="G628" s="6">
        <v>45078</v>
      </c>
      <c r="H628" s="6">
        <v>45108</v>
      </c>
      <c r="I628" s="6">
        <v>45139</v>
      </c>
      <c r="J628" s="6">
        <v>45170</v>
      </c>
      <c r="K628" s="6">
        <v>45200</v>
      </c>
      <c r="L628" s="6">
        <v>45231</v>
      </c>
      <c r="M628" s="6">
        <v>45261</v>
      </c>
    </row>
    <row r="629" spans="1:13" ht="15" hidden="1" thickBot="1" x14ac:dyDescent="0.4">
      <c r="A629" s="2" t="s">
        <v>133</v>
      </c>
      <c r="B629" s="7"/>
      <c r="C629" s="7"/>
      <c r="D629" s="7"/>
      <c r="E629" s="7"/>
      <c r="F629" s="7"/>
      <c r="G629" s="7"/>
      <c r="H629" s="7"/>
      <c r="I629" s="7"/>
      <c r="J629" s="7"/>
      <c r="K629" s="7"/>
      <c r="L629" s="7"/>
      <c r="M629" s="7"/>
    </row>
    <row r="630" spans="1:13" ht="15" hidden="1" thickBot="1" x14ac:dyDescent="0.4"/>
    <row r="631" spans="1:13" ht="15" hidden="1" thickBot="1" x14ac:dyDescent="0.4"/>
    <row r="632" spans="1:13" ht="15" hidden="1" thickBot="1" x14ac:dyDescent="0.4"/>
    <row r="633" spans="1:13" ht="33" hidden="1" customHeight="1" thickBot="1" x14ac:dyDescent="0.4">
      <c r="A633" s="78" t="s">
        <v>261</v>
      </c>
      <c r="B633" s="79"/>
      <c r="C633" s="79"/>
      <c r="D633" s="79"/>
      <c r="E633" s="79"/>
      <c r="F633" s="79"/>
      <c r="G633" s="79"/>
      <c r="H633" s="79"/>
      <c r="I633" s="79"/>
      <c r="J633" s="79"/>
      <c r="K633" s="79"/>
      <c r="L633" s="79"/>
      <c r="M633" s="80"/>
    </row>
    <row r="634" spans="1:13" ht="15" hidden="1" thickBot="1" x14ac:dyDescent="0.4">
      <c r="A634" s="9" t="s">
        <v>303</v>
      </c>
      <c r="B634" s="6">
        <v>44927</v>
      </c>
      <c r="C634" s="6">
        <v>44958</v>
      </c>
      <c r="D634" s="6">
        <v>44986</v>
      </c>
      <c r="E634" s="6">
        <v>45017</v>
      </c>
      <c r="F634" s="6">
        <v>45047</v>
      </c>
      <c r="G634" s="6">
        <v>45078</v>
      </c>
      <c r="H634" s="6">
        <v>45108</v>
      </c>
      <c r="I634" s="6">
        <v>45139</v>
      </c>
      <c r="J634" s="6">
        <v>45170</v>
      </c>
      <c r="K634" s="6">
        <v>45200</v>
      </c>
      <c r="L634" s="6">
        <v>45231</v>
      </c>
      <c r="M634" s="6">
        <v>45261</v>
      </c>
    </row>
    <row r="635" spans="1:13" ht="15" hidden="1" thickBot="1" x14ac:dyDescent="0.4">
      <c r="A635" s="2" t="s">
        <v>134</v>
      </c>
      <c r="B635" s="7"/>
      <c r="C635" s="7"/>
      <c r="D635" s="7"/>
      <c r="E635" s="7"/>
      <c r="F635" s="7"/>
      <c r="G635" s="7"/>
      <c r="H635" s="7"/>
      <c r="I635" s="7"/>
      <c r="J635" s="7"/>
      <c r="K635" s="7"/>
      <c r="L635" s="7"/>
      <c r="M635" s="7"/>
    </row>
    <row r="636" spans="1:13" ht="15" hidden="1" thickBot="1" x14ac:dyDescent="0.4"/>
    <row r="637" spans="1:13" ht="15" hidden="1" thickBot="1" x14ac:dyDescent="0.4"/>
    <row r="638" spans="1:13" ht="15" hidden="1" thickBot="1" x14ac:dyDescent="0.4"/>
    <row r="639" spans="1:13" ht="33" hidden="1" customHeight="1" thickBot="1" x14ac:dyDescent="0.4">
      <c r="A639" s="78" t="s">
        <v>261</v>
      </c>
      <c r="B639" s="79"/>
      <c r="C639" s="79"/>
      <c r="D639" s="79"/>
      <c r="E639" s="79"/>
      <c r="F639" s="79"/>
      <c r="G639" s="79"/>
      <c r="H639" s="79"/>
      <c r="I639" s="79"/>
      <c r="J639" s="79"/>
      <c r="K639" s="79"/>
      <c r="L639" s="79"/>
      <c r="M639" s="80"/>
    </row>
    <row r="640" spans="1:13" ht="15" hidden="1" thickBot="1" x14ac:dyDescent="0.4">
      <c r="A640" s="9" t="s">
        <v>303</v>
      </c>
      <c r="B640" s="6">
        <v>44927</v>
      </c>
      <c r="C640" s="6">
        <v>44958</v>
      </c>
      <c r="D640" s="6">
        <v>44986</v>
      </c>
      <c r="E640" s="6">
        <v>45017</v>
      </c>
      <c r="F640" s="6">
        <v>45047</v>
      </c>
      <c r="G640" s="6">
        <v>45078</v>
      </c>
      <c r="H640" s="6">
        <v>45108</v>
      </c>
      <c r="I640" s="6">
        <v>45139</v>
      </c>
      <c r="J640" s="6">
        <v>45170</v>
      </c>
      <c r="K640" s="6">
        <v>45200</v>
      </c>
      <c r="L640" s="6">
        <v>45231</v>
      </c>
      <c r="M640" s="6">
        <v>45261</v>
      </c>
    </row>
    <row r="641" spans="1:13" ht="15" hidden="1" thickBot="1" x14ac:dyDescent="0.4">
      <c r="A641" s="2" t="s">
        <v>135</v>
      </c>
      <c r="B641" s="7"/>
      <c r="C641" s="7"/>
      <c r="D641" s="7"/>
      <c r="E641" s="7"/>
      <c r="F641" s="7"/>
      <c r="G641" s="7"/>
      <c r="H641" s="7"/>
      <c r="I641" s="7"/>
      <c r="J641" s="7"/>
      <c r="K641" s="7"/>
      <c r="L641" s="7"/>
      <c r="M641" s="7"/>
    </row>
    <row r="642" spans="1:13" ht="15" hidden="1" thickBot="1" x14ac:dyDescent="0.4"/>
    <row r="643" spans="1:13" ht="15" hidden="1" thickBot="1" x14ac:dyDescent="0.4"/>
    <row r="644" spans="1:13" ht="15" hidden="1" thickBot="1" x14ac:dyDescent="0.4"/>
    <row r="645" spans="1:13" ht="33" hidden="1" customHeight="1" thickBot="1" x14ac:dyDescent="0.4">
      <c r="A645" s="78" t="s">
        <v>261</v>
      </c>
      <c r="B645" s="79"/>
      <c r="C645" s="79"/>
      <c r="D645" s="79"/>
      <c r="E645" s="79"/>
      <c r="F645" s="79"/>
      <c r="G645" s="79"/>
      <c r="H645" s="79"/>
      <c r="I645" s="79"/>
      <c r="J645" s="79"/>
      <c r="K645" s="79"/>
      <c r="L645" s="79"/>
      <c r="M645" s="80"/>
    </row>
    <row r="646" spans="1:13" ht="15" hidden="1" thickBot="1" x14ac:dyDescent="0.4">
      <c r="A646" s="9" t="s">
        <v>303</v>
      </c>
      <c r="B646" s="6">
        <v>44927</v>
      </c>
      <c r="C646" s="6">
        <v>44958</v>
      </c>
      <c r="D646" s="6">
        <v>44986</v>
      </c>
      <c r="E646" s="6">
        <v>45017</v>
      </c>
      <c r="F646" s="6">
        <v>45047</v>
      </c>
      <c r="G646" s="6">
        <v>45078</v>
      </c>
      <c r="H646" s="6">
        <v>45108</v>
      </c>
      <c r="I646" s="6">
        <v>45139</v>
      </c>
      <c r="J646" s="6">
        <v>45170</v>
      </c>
      <c r="K646" s="6">
        <v>45200</v>
      </c>
      <c r="L646" s="6">
        <v>45231</v>
      </c>
      <c r="M646" s="6">
        <v>45261</v>
      </c>
    </row>
    <row r="647" spans="1:13" ht="15" hidden="1" thickBot="1" x14ac:dyDescent="0.4">
      <c r="A647" s="2" t="s">
        <v>136</v>
      </c>
      <c r="B647" s="7"/>
      <c r="C647" s="7"/>
      <c r="D647" s="7"/>
      <c r="E647" s="7"/>
      <c r="F647" s="7"/>
      <c r="G647" s="7"/>
      <c r="H647" s="7"/>
      <c r="I647" s="7"/>
      <c r="J647" s="7"/>
      <c r="K647" s="7"/>
      <c r="L647" s="7"/>
      <c r="M647" s="7"/>
    </row>
    <row r="648" spans="1:13" ht="15" hidden="1" thickBot="1" x14ac:dyDescent="0.4"/>
    <row r="649" spans="1:13" ht="15" hidden="1" thickBot="1" x14ac:dyDescent="0.4"/>
    <row r="650" spans="1:13" ht="15" hidden="1" thickBot="1" x14ac:dyDescent="0.4"/>
    <row r="651" spans="1:13" ht="15" hidden="1" thickBot="1" x14ac:dyDescent="0.4"/>
    <row r="652" spans="1:13" ht="33" hidden="1" customHeight="1" thickBot="1" x14ac:dyDescent="0.4">
      <c r="A652" s="78" t="s">
        <v>261</v>
      </c>
      <c r="B652" s="79"/>
      <c r="C652" s="79"/>
      <c r="D652" s="79"/>
      <c r="E652" s="79"/>
      <c r="F652" s="79"/>
      <c r="G652" s="79"/>
      <c r="H652" s="79"/>
      <c r="I652" s="79"/>
      <c r="J652" s="79"/>
      <c r="K652" s="79"/>
      <c r="L652" s="79"/>
      <c r="M652" s="80"/>
    </row>
    <row r="653" spans="1:13" ht="15" hidden="1" thickBot="1" x14ac:dyDescent="0.4">
      <c r="A653" s="9" t="s">
        <v>304</v>
      </c>
      <c r="B653" s="6">
        <v>44927</v>
      </c>
      <c r="C653" s="6">
        <v>44958</v>
      </c>
      <c r="D653" s="6">
        <v>44986</v>
      </c>
      <c r="E653" s="6">
        <v>45017</v>
      </c>
      <c r="F653" s="6">
        <v>45047</v>
      </c>
      <c r="G653" s="6">
        <v>45078</v>
      </c>
      <c r="H653" s="6">
        <v>45108</v>
      </c>
      <c r="I653" s="6">
        <v>45139</v>
      </c>
      <c r="J653" s="6">
        <v>45170</v>
      </c>
      <c r="K653" s="6">
        <v>45200</v>
      </c>
      <c r="L653" s="6">
        <v>45231</v>
      </c>
      <c r="M653" s="6">
        <v>45261</v>
      </c>
    </row>
    <row r="654" spans="1:13" ht="15" hidden="1" thickBot="1" x14ac:dyDescent="0.4">
      <c r="A654" s="2" t="s">
        <v>138</v>
      </c>
      <c r="B654" s="7"/>
      <c r="C654" s="7"/>
      <c r="D654" s="7"/>
      <c r="E654" s="7"/>
      <c r="F654" s="7"/>
      <c r="G654" s="7"/>
      <c r="H654" s="7"/>
      <c r="I654" s="7"/>
      <c r="J654" s="7"/>
      <c r="K654" s="7"/>
      <c r="L654" s="7"/>
      <c r="M654" s="7"/>
    </row>
    <row r="655" spans="1:13" ht="15" hidden="1" thickBot="1" x14ac:dyDescent="0.4"/>
    <row r="656" spans="1:13" ht="15" hidden="1" thickBot="1" x14ac:dyDescent="0.4"/>
    <row r="657" spans="1:13" ht="15" hidden="1" thickBot="1" x14ac:dyDescent="0.4"/>
    <row r="658" spans="1:13" ht="33" hidden="1" customHeight="1" thickBot="1" x14ac:dyDescent="0.4">
      <c r="A658" s="78" t="s">
        <v>261</v>
      </c>
      <c r="B658" s="79"/>
      <c r="C658" s="79"/>
      <c r="D658" s="79"/>
      <c r="E658" s="79"/>
      <c r="F658" s="79"/>
      <c r="G658" s="79"/>
      <c r="H658" s="79"/>
      <c r="I658" s="79"/>
      <c r="J658" s="79"/>
      <c r="K658" s="79"/>
      <c r="L658" s="79"/>
      <c r="M658" s="80"/>
    </row>
    <row r="659" spans="1:13" ht="15" hidden="1" thickBot="1" x14ac:dyDescent="0.4">
      <c r="A659" s="9" t="s">
        <v>305</v>
      </c>
      <c r="B659" s="6">
        <v>44927</v>
      </c>
      <c r="C659" s="6">
        <v>44958</v>
      </c>
      <c r="D659" s="6">
        <v>44986</v>
      </c>
      <c r="E659" s="6">
        <v>45017</v>
      </c>
      <c r="F659" s="6">
        <v>45047</v>
      </c>
      <c r="G659" s="6">
        <v>45078</v>
      </c>
      <c r="H659" s="6">
        <v>45108</v>
      </c>
      <c r="I659" s="6">
        <v>45139</v>
      </c>
      <c r="J659" s="6">
        <v>45170</v>
      </c>
      <c r="K659" s="6">
        <v>45200</v>
      </c>
      <c r="L659" s="6">
        <v>45231</v>
      </c>
      <c r="M659" s="6">
        <v>45261</v>
      </c>
    </row>
    <row r="660" spans="1:13" ht="15" hidden="1" thickBot="1" x14ac:dyDescent="0.4">
      <c r="A660" s="2" t="s">
        <v>140</v>
      </c>
      <c r="B660" s="7">
        <v>0</v>
      </c>
      <c r="C660" s="7">
        <v>0</v>
      </c>
      <c r="D660" s="7">
        <v>0</v>
      </c>
      <c r="E660" s="7">
        <v>0</v>
      </c>
      <c r="F660" s="7">
        <v>0</v>
      </c>
      <c r="G660" s="7">
        <v>0</v>
      </c>
      <c r="H660" s="7">
        <v>0</v>
      </c>
      <c r="I660" s="7">
        <v>0</v>
      </c>
      <c r="J660" s="7">
        <v>0</v>
      </c>
      <c r="K660" s="7">
        <v>0</v>
      </c>
      <c r="L660" s="7">
        <v>0</v>
      </c>
      <c r="M660" s="7">
        <v>0</v>
      </c>
    </row>
    <row r="661" spans="1:13" ht="15" hidden="1" thickBot="1" x14ac:dyDescent="0.4">
      <c r="B661" s="7"/>
      <c r="C661" s="7"/>
      <c r="D661" s="7"/>
      <c r="E661" s="7"/>
      <c r="F661" s="7"/>
      <c r="G661" s="7"/>
      <c r="H661" s="7"/>
      <c r="I661" s="7"/>
      <c r="J661" s="7"/>
      <c r="K661" s="7"/>
      <c r="L661" s="7"/>
      <c r="M661" s="7"/>
    </row>
    <row r="662" spans="1:13" ht="15" hidden="1" thickBot="1" x14ac:dyDescent="0.4"/>
    <row r="663" spans="1:13" ht="15" hidden="1" thickBot="1" x14ac:dyDescent="0.4"/>
    <row r="664" spans="1:13" ht="33" hidden="1" customHeight="1" thickBot="1" x14ac:dyDescent="0.4">
      <c r="A664" s="78" t="s">
        <v>261</v>
      </c>
      <c r="B664" s="79"/>
      <c r="C664" s="79"/>
      <c r="D664" s="79"/>
      <c r="E664" s="79"/>
      <c r="F664" s="79"/>
      <c r="G664" s="79"/>
      <c r="H664" s="79"/>
      <c r="I664" s="79"/>
      <c r="J664" s="79"/>
      <c r="K664" s="79"/>
      <c r="L664" s="79"/>
      <c r="M664" s="80"/>
    </row>
    <row r="665" spans="1:13" ht="15" hidden="1" thickBot="1" x14ac:dyDescent="0.4">
      <c r="A665" s="9" t="s">
        <v>305</v>
      </c>
      <c r="B665" s="6">
        <v>44927</v>
      </c>
      <c r="C665" s="6">
        <v>44958</v>
      </c>
      <c r="D665" s="6">
        <v>44986</v>
      </c>
      <c r="E665" s="6">
        <v>45017</v>
      </c>
      <c r="F665" s="6">
        <v>45047</v>
      </c>
      <c r="G665" s="6">
        <v>45078</v>
      </c>
      <c r="H665" s="6">
        <v>45108</v>
      </c>
      <c r="I665" s="6">
        <v>45139</v>
      </c>
      <c r="J665" s="6">
        <v>45170</v>
      </c>
      <c r="K665" s="6">
        <v>45200</v>
      </c>
      <c r="L665" s="6">
        <v>45231</v>
      </c>
      <c r="M665" s="6">
        <v>45261</v>
      </c>
    </row>
    <row r="666" spans="1:13" ht="15" hidden="1" thickBot="1" x14ac:dyDescent="0.4">
      <c r="A666" s="2" t="s">
        <v>141</v>
      </c>
      <c r="B666" s="7">
        <v>0</v>
      </c>
      <c r="C666" s="7">
        <v>0</v>
      </c>
      <c r="D666" s="7">
        <v>0</v>
      </c>
      <c r="E666" s="7">
        <v>0</v>
      </c>
      <c r="F666" s="7">
        <v>0</v>
      </c>
      <c r="G666" s="7">
        <v>0</v>
      </c>
      <c r="H666" s="7">
        <v>0</v>
      </c>
      <c r="I666" s="7">
        <v>0</v>
      </c>
      <c r="J666" s="7">
        <v>0</v>
      </c>
      <c r="K666" s="7">
        <v>0</v>
      </c>
      <c r="L666" s="7">
        <v>0</v>
      </c>
      <c r="M666" s="7">
        <v>0</v>
      </c>
    </row>
    <row r="667" spans="1:13" ht="15" hidden="1" thickBot="1" x14ac:dyDescent="0.4"/>
    <row r="668" spans="1:13" ht="15" hidden="1" thickBot="1" x14ac:dyDescent="0.4"/>
    <row r="669" spans="1:13" ht="15" hidden="1" thickBot="1" x14ac:dyDescent="0.4"/>
    <row r="670" spans="1:13" ht="33" hidden="1" customHeight="1" thickBot="1" x14ac:dyDescent="0.4">
      <c r="A670" s="78" t="s">
        <v>261</v>
      </c>
      <c r="B670" s="79"/>
      <c r="C670" s="79"/>
      <c r="D670" s="79"/>
      <c r="E670" s="79"/>
      <c r="F670" s="79"/>
      <c r="G670" s="79"/>
      <c r="H670" s="79"/>
      <c r="I670" s="79"/>
      <c r="J670" s="79"/>
      <c r="K670" s="79"/>
      <c r="L670" s="79"/>
      <c r="M670" s="80"/>
    </row>
    <row r="671" spans="1:13" ht="15" hidden="1" thickBot="1" x14ac:dyDescent="0.4">
      <c r="A671" s="9" t="s">
        <v>306</v>
      </c>
      <c r="B671" s="6">
        <v>44927</v>
      </c>
      <c r="C671" s="6">
        <v>44958</v>
      </c>
      <c r="D671" s="6">
        <v>44986</v>
      </c>
      <c r="E671" s="6">
        <v>45017</v>
      </c>
      <c r="F671" s="6">
        <v>45047</v>
      </c>
      <c r="G671" s="6">
        <v>45078</v>
      </c>
      <c r="H671" s="6">
        <v>45108</v>
      </c>
      <c r="I671" s="6">
        <v>45139</v>
      </c>
      <c r="J671" s="6">
        <v>45170</v>
      </c>
      <c r="K671" s="6">
        <v>45200</v>
      </c>
      <c r="L671" s="6">
        <v>45231</v>
      </c>
      <c r="M671" s="6">
        <v>45261</v>
      </c>
    </row>
    <row r="672" spans="1:13" ht="15" hidden="1" thickBot="1" x14ac:dyDescent="0.4">
      <c r="A672" s="2" t="s">
        <v>307</v>
      </c>
      <c r="B672" s="7"/>
      <c r="C672" s="7"/>
      <c r="D672" s="7"/>
      <c r="E672" s="7"/>
      <c r="F672" s="7"/>
      <c r="G672" s="7"/>
      <c r="H672" s="7"/>
      <c r="I672" s="7"/>
      <c r="J672" s="7"/>
      <c r="K672" s="7"/>
      <c r="L672" s="7"/>
      <c r="M672" s="7"/>
    </row>
    <row r="673" spans="1:13" ht="15" hidden="1" thickBot="1" x14ac:dyDescent="0.4"/>
    <row r="674" spans="1:13" ht="15" hidden="1" thickBot="1" x14ac:dyDescent="0.4"/>
    <row r="675" spans="1:13" ht="15" hidden="1" thickBot="1" x14ac:dyDescent="0.4"/>
    <row r="676" spans="1:13" ht="33" hidden="1" customHeight="1" thickBot="1" x14ac:dyDescent="0.4">
      <c r="A676" s="78" t="s">
        <v>261</v>
      </c>
      <c r="B676" s="79"/>
      <c r="C676" s="79"/>
      <c r="D676" s="79"/>
      <c r="E676" s="79"/>
      <c r="F676" s="79"/>
      <c r="G676" s="79"/>
      <c r="H676" s="79"/>
      <c r="I676" s="79"/>
      <c r="J676" s="79"/>
      <c r="K676" s="79"/>
      <c r="L676" s="79"/>
      <c r="M676" s="80"/>
    </row>
    <row r="677" spans="1:13" ht="15" hidden="1" thickBot="1" x14ac:dyDescent="0.4">
      <c r="A677" s="9" t="s">
        <v>306</v>
      </c>
      <c r="B677" s="6">
        <v>44927</v>
      </c>
      <c r="C677" s="6">
        <v>44958</v>
      </c>
      <c r="D677" s="6">
        <v>44986</v>
      </c>
      <c r="E677" s="6">
        <v>45017</v>
      </c>
      <c r="F677" s="6">
        <v>45047</v>
      </c>
      <c r="G677" s="6">
        <v>45078</v>
      </c>
      <c r="H677" s="6">
        <v>45108</v>
      </c>
      <c r="I677" s="6">
        <v>45139</v>
      </c>
      <c r="J677" s="6">
        <v>45170</v>
      </c>
      <c r="K677" s="6">
        <v>45200</v>
      </c>
      <c r="L677" s="6">
        <v>45231</v>
      </c>
      <c r="M677" s="6">
        <v>45261</v>
      </c>
    </row>
    <row r="678" spans="1:13" ht="15" hidden="1" thickBot="1" x14ac:dyDescent="0.4">
      <c r="A678" s="2" t="s">
        <v>144</v>
      </c>
      <c r="B678" s="7"/>
      <c r="C678" s="7"/>
      <c r="D678" s="7"/>
      <c r="E678" s="7"/>
      <c r="F678" s="7"/>
      <c r="G678" s="7"/>
      <c r="H678" s="7"/>
      <c r="I678" s="7"/>
      <c r="J678" s="7"/>
      <c r="K678" s="7"/>
      <c r="L678" s="7"/>
      <c r="M678" s="7"/>
    </row>
    <row r="679" spans="1:13" ht="15" hidden="1" thickBot="1" x14ac:dyDescent="0.4">
      <c r="B679" s="7"/>
      <c r="C679" s="7"/>
      <c r="D679" s="7"/>
      <c r="E679" s="7"/>
      <c r="F679" s="7"/>
      <c r="G679" s="7"/>
      <c r="H679" s="7"/>
      <c r="I679" s="7"/>
      <c r="J679" s="7"/>
      <c r="K679" s="7"/>
      <c r="L679" s="7"/>
      <c r="M679" s="7"/>
    </row>
    <row r="680" spans="1:13" ht="15" hidden="1" thickBot="1" x14ac:dyDescent="0.4">
      <c r="B680" s="7"/>
      <c r="C680" s="7"/>
      <c r="D680" s="7"/>
      <c r="E680" s="7"/>
      <c r="F680" s="7"/>
      <c r="G680" s="7"/>
      <c r="H680" s="7"/>
      <c r="I680" s="7"/>
      <c r="J680" s="7"/>
      <c r="K680" s="7"/>
      <c r="L680" s="7"/>
      <c r="M680" s="7"/>
    </row>
    <row r="681" spans="1:13" ht="15" hidden="1" thickBot="1" x14ac:dyDescent="0.4">
      <c r="B681" s="7"/>
      <c r="C681" s="7"/>
      <c r="D681" s="7"/>
      <c r="E681" s="7"/>
      <c r="F681" s="7"/>
      <c r="G681" s="7"/>
      <c r="H681" s="7"/>
      <c r="I681" s="7"/>
      <c r="J681" s="7"/>
      <c r="K681" s="7"/>
      <c r="L681" s="7"/>
      <c r="M681" s="7"/>
    </row>
    <row r="682" spans="1:13" ht="33" hidden="1" customHeight="1" thickBot="1" x14ac:dyDescent="0.4">
      <c r="A682" s="78" t="s">
        <v>261</v>
      </c>
      <c r="B682" s="79"/>
      <c r="C682" s="79"/>
      <c r="D682" s="79"/>
      <c r="E682" s="79"/>
      <c r="F682" s="79"/>
      <c r="G682" s="79"/>
      <c r="H682" s="79"/>
      <c r="I682" s="79"/>
      <c r="J682" s="79"/>
      <c r="K682" s="79"/>
      <c r="L682" s="79"/>
      <c r="M682" s="80"/>
    </row>
    <row r="683" spans="1:13" ht="15" hidden="1" thickBot="1" x14ac:dyDescent="0.4">
      <c r="A683" s="9" t="s">
        <v>306</v>
      </c>
      <c r="B683" s="6">
        <v>44927</v>
      </c>
      <c r="C683" s="6">
        <v>44958</v>
      </c>
      <c r="D683" s="6">
        <v>44986</v>
      </c>
      <c r="E683" s="6">
        <v>45017</v>
      </c>
      <c r="F683" s="6">
        <v>45047</v>
      </c>
      <c r="G683" s="6">
        <v>45078</v>
      </c>
      <c r="H683" s="6">
        <v>45108</v>
      </c>
      <c r="I683" s="6">
        <v>45139</v>
      </c>
      <c r="J683" s="6">
        <v>45170</v>
      </c>
      <c r="K683" s="6">
        <v>45200</v>
      </c>
      <c r="L683" s="6">
        <v>45231</v>
      </c>
      <c r="M683" s="6">
        <v>45261</v>
      </c>
    </row>
    <row r="684" spans="1:13" ht="15" hidden="1" thickBot="1" x14ac:dyDescent="0.4">
      <c r="A684" s="2" t="s">
        <v>145</v>
      </c>
      <c r="B684" s="7"/>
      <c r="C684" s="7"/>
      <c r="D684" s="7"/>
      <c r="E684" s="7"/>
      <c r="F684" s="7"/>
      <c r="G684" s="7"/>
      <c r="H684" s="7"/>
      <c r="I684" s="7"/>
      <c r="J684" s="7"/>
      <c r="K684" s="7"/>
      <c r="L684" s="7"/>
      <c r="M684" s="7"/>
    </row>
    <row r="685" spans="1:13" ht="15" hidden="1" thickBot="1" x14ac:dyDescent="0.4"/>
    <row r="686" spans="1:13" ht="15" hidden="1" thickBot="1" x14ac:dyDescent="0.4"/>
    <row r="687" spans="1:13" ht="15" hidden="1" thickBot="1" x14ac:dyDescent="0.4"/>
    <row r="688" spans="1:13" ht="33" customHeight="1" thickBot="1" x14ac:dyDescent="0.4">
      <c r="A688" s="78" t="s">
        <v>261</v>
      </c>
      <c r="B688" s="79"/>
      <c r="C688" s="79"/>
      <c r="D688" s="79"/>
      <c r="E688" s="79"/>
      <c r="F688" s="79"/>
      <c r="G688" s="79"/>
      <c r="H688" s="79"/>
      <c r="I688" s="79"/>
      <c r="J688" s="79"/>
      <c r="K688" s="79"/>
      <c r="L688" s="79"/>
      <c r="M688" s="80"/>
    </row>
    <row r="689" spans="1:13" ht="15" thickBot="1" x14ac:dyDescent="0.4">
      <c r="A689" s="9" t="s">
        <v>306</v>
      </c>
      <c r="B689" s="6">
        <v>44927</v>
      </c>
      <c r="C689" s="6">
        <v>44958</v>
      </c>
      <c r="D689" s="6">
        <v>44986</v>
      </c>
      <c r="E689" s="6">
        <v>45017</v>
      </c>
      <c r="F689" s="6">
        <v>45047</v>
      </c>
      <c r="G689" s="6">
        <v>45078</v>
      </c>
      <c r="H689" s="6">
        <v>45108</v>
      </c>
      <c r="I689" s="6">
        <v>45139</v>
      </c>
      <c r="J689" s="6">
        <v>45170</v>
      </c>
      <c r="K689" s="6">
        <v>45200</v>
      </c>
      <c r="L689" s="6">
        <v>45231</v>
      </c>
      <c r="M689" s="6">
        <v>45261</v>
      </c>
    </row>
    <row r="690" spans="1:13" x14ac:dyDescent="0.35">
      <c r="A690" s="2" t="s">
        <v>146</v>
      </c>
      <c r="B690" s="7">
        <v>2618586.3811214985</v>
      </c>
      <c r="C690" s="7">
        <v>2586785.1000226121</v>
      </c>
      <c r="D690" s="7">
        <v>2625926.0156989321</v>
      </c>
      <c r="E690" s="7">
        <v>2626835.3310198653</v>
      </c>
      <c r="F690" s="7">
        <v>2627753.2190707913</v>
      </c>
      <c r="G690" s="7">
        <v>2588065.1486517466</v>
      </c>
      <c r="H690" s="7">
        <v>2679309.961386275</v>
      </c>
      <c r="I690" s="7">
        <v>2680240.9220761554</v>
      </c>
      <c r="J690" s="7">
        <v>2681176.2815584149</v>
      </c>
      <c r="K690" s="7">
        <v>2699922.2006092798</v>
      </c>
      <c r="L690" s="7">
        <v>2700866.4201172423</v>
      </c>
      <c r="M690" s="7">
        <v>2721259.5010620113</v>
      </c>
    </row>
    <row r="691" spans="1:13" x14ac:dyDescent="0.35"/>
    <row r="692" spans="1:13" x14ac:dyDescent="0.35"/>
    <row r="694" spans="1:13" ht="33" hidden="1" customHeight="1" thickBot="1" x14ac:dyDescent="0.4">
      <c r="A694" s="78" t="s">
        <v>261</v>
      </c>
      <c r="B694" s="79"/>
      <c r="C694" s="79"/>
      <c r="D694" s="79"/>
      <c r="E694" s="79"/>
      <c r="F694" s="79"/>
      <c r="G694" s="79"/>
      <c r="H694" s="79"/>
      <c r="I694" s="79"/>
      <c r="J694" s="79"/>
      <c r="K694" s="79"/>
      <c r="L694" s="79"/>
      <c r="M694" s="80"/>
    </row>
    <row r="695" spans="1:13" ht="15" hidden="1" thickBot="1" x14ac:dyDescent="0.4">
      <c r="A695" s="9" t="s">
        <v>306</v>
      </c>
      <c r="B695" s="6">
        <v>44927</v>
      </c>
      <c r="C695" s="6">
        <v>44958</v>
      </c>
      <c r="D695" s="6">
        <v>44986</v>
      </c>
      <c r="E695" s="6">
        <v>45017</v>
      </c>
      <c r="F695" s="6">
        <v>45047</v>
      </c>
      <c r="G695" s="6">
        <v>45078</v>
      </c>
      <c r="H695" s="6">
        <v>45108</v>
      </c>
      <c r="I695" s="6">
        <v>45139</v>
      </c>
      <c r="J695" s="6">
        <v>45170</v>
      </c>
      <c r="K695" s="6">
        <v>45200</v>
      </c>
      <c r="L695" s="6">
        <v>45231</v>
      </c>
      <c r="M695" s="6">
        <v>45261</v>
      </c>
    </row>
    <row r="696" spans="1:13" hidden="1" x14ac:dyDescent="0.35">
      <c r="A696" s="2" t="s">
        <v>147</v>
      </c>
      <c r="B696" s="7"/>
      <c r="C696" s="7"/>
      <c r="D696" s="7"/>
      <c r="E696" s="7"/>
      <c r="F696" s="7"/>
      <c r="G696" s="7"/>
      <c r="H696" s="7"/>
      <c r="I696" s="7"/>
      <c r="J696" s="7"/>
      <c r="K696" s="7"/>
      <c r="L696" s="7"/>
      <c r="M696" s="7"/>
    </row>
    <row r="700" spans="1:13" ht="33" hidden="1" customHeight="1" thickBot="1" x14ac:dyDescent="0.4">
      <c r="A700" s="78" t="s">
        <v>261</v>
      </c>
      <c r="B700" s="79"/>
      <c r="C700" s="79"/>
      <c r="D700" s="79"/>
      <c r="E700" s="79"/>
      <c r="F700" s="79"/>
      <c r="G700" s="79"/>
      <c r="H700" s="79"/>
      <c r="I700" s="79"/>
      <c r="J700" s="79"/>
      <c r="K700" s="79"/>
      <c r="L700" s="79"/>
      <c r="M700" s="80"/>
    </row>
    <row r="701" spans="1:13" ht="15" hidden="1" thickBot="1" x14ac:dyDescent="0.4">
      <c r="A701" s="9" t="s">
        <v>306</v>
      </c>
      <c r="B701" s="6">
        <v>44927</v>
      </c>
      <c r="C701" s="6">
        <v>44958</v>
      </c>
      <c r="D701" s="6">
        <v>44986</v>
      </c>
      <c r="E701" s="6">
        <v>45017</v>
      </c>
      <c r="F701" s="6">
        <v>45047</v>
      </c>
      <c r="G701" s="6">
        <v>45078</v>
      </c>
      <c r="H701" s="6">
        <v>45108</v>
      </c>
      <c r="I701" s="6">
        <v>45139</v>
      </c>
      <c r="J701" s="6">
        <v>45170</v>
      </c>
      <c r="K701" s="6">
        <v>45200</v>
      </c>
      <c r="L701" s="6">
        <v>45231</v>
      </c>
      <c r="M701" s="6">
        <v>45261</v>
      </c>
    </row>
    <row r="702" spans="1:13" hidden="1" x14ac:dyDescent="0.35">
      <c r="A702" s="2" t="s">
        <v>148</v>
      </c>
      <c r="B702" s="7">
        <v>0</v>
      </c>
      <c r="C702" s="7">
        <v>0</v>
      </c>
      <c r="D702" s="7">
        <v>0</v>
      </c>
      <c r="E702" s="7">
        <v>0</v>
      </c>
      <c r="F702" s="7">
        <v>0</v>
      </c>
      <c r="G702" s="7">
        <v>0</v>
      </c>
      <c r="H702" s="7">
        <v>0</v>
      </c>
      <c r="I702" s="7">
        <v>0</v>
      </c>
      <c r="J702" s="7">
        <v>0</v>
      </c>
      <c r="K702" s="7">
        <v>0</v>
      </c>
      <c r="L702" s="7">
        <v>0</v>
      </c>
      <c r="M702" s="7">
        <v>0</v>
      </c>
    </row>
    <row r="705" spans="1:13" ht="15" thickBot="1" x14ac:dyDescent="0.4"/>
    <row r="706" spans="1:13" ht="33" customHeight="1" thickBot="1" x14ac:dyDescent="0.4">
      <c r="A706" s="78" t="s">
        <v>261</v>
      </c>
      <c r="B706" s="79"/>
      <c r="C706" s="79"/>
      <c r="D706" s="79"/>
      <c r="E706" s="79"/>
      <c r="F706" s="79"/>
      <c r="G706" s="79"/>
      <c r="H706" s="79"/>
      <c r="I706" s="79"/>
      <c r="J706" s="79"/>
      <c r="K706" s="79"/>
      <c r="L706" s="79"/>
      <c r="M706" s="80"/>
    </row>
    <row r="707" spans="1:13" ht="15" thickBot="1" x14ac:dyDescent="0.4">
      <c r="A707" s="9" t="s">
        <v>306</v>
      </c>
      <c r="B707" s="6">
        <v>44927</v>
      </c>
      <c r="C707" s="6">
        <v>44958</v>
      </c>
      <c r="D707" s="6">
        <v>44986</v>
      </c>
      <c r="E707" s="6">
        <v>45017</v>
      </c>
      <c r="F707" s="6">
        <v>45047</v>
      </c>
      <c r="G707" s="6">
        <v>45078</v>
      </c>
      <c r="H707" s="6">
        <v>45108</v>
      </c>
      <c r="I707" s="6">
        <v>45139</v>
      </c>
      <c r="J707" s="6">
        <v>45170</v>
      </c>
      <c r="K707" s="6">
        <v>45200</v>
      </c>
      <c r="L707" s="6">
        <v>45231</v>
      </c>
      <c r="M707" s="6">
        <v>45261</v>
      </c>
    </row>
    <row r="708" spans="1:13" x14ac:dyDescent="0.35">
      <c r="A708" s="2" t="s">
        <v>149</v>
      </c>
      <c r="B708" s="7">
        <v>15300</v>
      </c>
      <c r="C708" s="7">
        <v>15300</v>
      </c>
      <c r="D708" s="7">
        <v>15300</v>
      </c>
      <c r="E708" s="7">
        <v>15300</v>
      </c>
      <c r="F708" s="7">
        <v>15300</v>
      </c>
      <c r="G708" s="7">
        <v>15300</v>
      </c>
      <c r="H708" s="7">
        <v>15300</v>
      </c>
      <c r="I708" s="7">
        <v>15300</v>
      </c>
      <c r="J708" s="7">
        <v>15300</v>
      </c>
      <c r="K708" s="7">
        <v>15300</v>
      </c>
      <c r="L708" s="7">
        <v>15300</v>
      </c>
      <c r="M708" s="7">
        <v>15300</v>
      </c>
    </row>
    <row r="709" spans="1:13" x14ac:dyDescent="0.35"/>
    <row r="710" spans="1:13" x14ac:dyDescent="0.35"/>
    <row r="712" spans="1:13" ht="33" hidden="1" customHeight="1" thickBot="1" x14ac:dyDescent="0.4">
      <c r="A712" s="78" t="s">
        <v>261</v>
      </c>
      <c r="B712" s="79"/>
      <c r="C712" s="79"/>
      <c r="D712" s="79"/>
      <c r="E712" s="79"/>
      <c r="F712" s="79"/>
      <c r="G712" s="79"/>
      <c r="H712" s="79"/>
      <c r="I712" s="79"/>
      <c r="J712" s="79"/>
      <c r="K712" s="79"/>
      <c r="L712" s="79"/>
      <c r="M712" s="80"/>
    </row>
    <row r="713" spans="1:13" ht="15" hidden="1" thickBot="1" x14ac:dyDescent="0.4">
      <c r="A713" s="9" t="s">
        <v>306</v>
      </c>
      <c r="B713" s="6">
        <v>44927</v>
      </c>
      <c r="C713" s="6">
        <v>44958</v>
      </c>
      <c r="D713" s="6">
        <v>44986</v>
      </c>
      <c r="E713" s="6">
        <v>45017</v>
      </c>
      <c r="F713" s="6">
        <v>45047</v>
      </c>
      <c r="G713" s="6">
        <v>45078</v>
      </c>
      <c r="H713" s="6">
        <v>45108</v>
      </c>
      <c r="I713" s="6">
        <v>45139</v>
      </c>
      <c r="J713" s="6">
        <v>45170</v>
      </c>
      <c r="K713" s="6">
        <v>45200</v>
      </c>
      <c r="L713" s="6">
        <v>45231</v>
      </c>
      <c r="M713" s="6">
        <v>45261</v>
      </c>
    </row>
    <row r="714" spans="1:13" hidden="1" x14ac:dyDescent="0.35">
      <c r="A714" s="2" t="s">
        <v>150</v>
      </c>
      <c r="B714" s="7"/>
      <c r="C714" s="7"/>
      <c r="D714" s="7"/>
      <c r="E714" s="7"/>
      <c r="F714" s="7"/>
      <c r="G714" s="7"/>
      <c r="H714" s="7"/>
      <c r="I714" s="7"/>
      <c r="J714" s="7"/>
      <c r="K714" s="7"/>
      <c r="L714" s="7"/>
      <c r="M714" s="7"/>
    </row>
    <row r="718" spans="1:13" ht="33" hidden="1" customHeight="1" thickBot="1" x14ac:dyDescent="0.4">
      <c r="A718" s="78" t="s">
        <v>261</v>
      </c>
      <c r="B718" s="79"/>
      <c r="C718" s="79"/>
      <c r="D718" s="79"/>
      <c r="E718" s="79"/>
      <c r="F718" s="79"/>
      <c r="G718" s="79"/>
      <c r="H718" s="79"/>
      <c r="I718" s="79"/>
      <c r="J718" s="79"/>
      <c r="K718" s="79"/>
      <c r="L718" s="79"/>
      <c r="M718" s="80"/>
    </row>
    <row r="719" spans="1:13" ht="15" hidden="1" thickBot="1" x14ac:dyDescent="0.4">
      <c r="A719" s="9" t="s">
        <v>306</v>
      </c>
      <c r="B719" s="6">
        <v>44927</v>
      </c>
      <c r="C719" s="6">
        <v>44958</v>
      </c>
      <c r="D719" s="6">
        <v>44986</v>
      </c>
      <c r="E719" s="6">
        <v>45017</v>
      </c>
      <c r="F719" s="6">
        <v>45047</v>
      </c>
      <c r="G719" s="6">
        <v>45078</v>
      </c>
      <c r="H719" s="6">
        <v>45108</v>
      </c>
      <c r="I719" s="6">
        <v>45139</v>
      </c>
      <c r="J719" s="6">
        <v>45170</v>
      </c>
      <c r="K719" s="6">
        <v>45200</v>
      </c>
      <c r="L719" s="6">
        <v>45231</v>
      </c>
      <c r="M719" s="6">
        <v>45261</v>
      </c>
    </row>
    <row r="720" spans="1:13" hidden="1" x14ac:dyDescent="0.35">
      <c r="A720" s="2" t="s">
        <v>151</v>
      </c>
      <c r="B720" s="7">
        <v>0</v>
      </c>
      <c r="C720" s="7">
        <v>0</v>
      </c>
      <c r="D720" s="7">
        <v>0</v>
      </c>
      <c r="E720" s="7">
        <v>0</v>
      </c>
      <c r="F720" s="7">
        <v>0</v>
      </c>
      <c r="G720" s="7">
        <v>0</v>
      </c>
      <c r="H720" s="7">
        <v>0</v>
      </c>
      <c r="I720" s="7">
        <v>0</v>
      </c>
      <c r="J720" s="7">
        <v>0</v>
      </c>
      <c r="K720" s="7">
        <v>0</v>
      </c>
      <c r="L720" s="7">
        <v>0</v>
      </c>
      <c r="M720" s="7">
        <v>0</v>
      </c>
    </row>
    <row r="724" spans="1:13" ht="33" hidden="1" customHeight="1" thickBot="1" x14ac:dyDescent="0.4">
      <c r="A724" s="78" t="s">
        <v>261</v>
      </c>
      <c r="B724" s="79"/>
      <c r="C724" s="79"/>
      <c r="D724" s="79"/>
      <c r="E724" s="79"/>
      <c r="F724" s="79"/>
      <c r="G724" s="79"/>
      <c r="H724" s="79"/>
      <c r="I724" s="79"/>
      <c r="J724" s="79"/>
      <c r="K724" s="79"/>
      <c r="L724" s="79"/>
      <c r="M724" s="80"/>
    </row>
    <row r="725" spans="1:13" ht="15" hidden="1" thickBot="1" x14ac:dyDescent="0.4">
      <c r="A725" s="9" t="s">
        <v>269</v>
      </c>
      <c r="B725" s="6">
        <v>44927</v>
      </c>
      <c r="C725" s="6">
        <v>44958</v>
      </c>
      <c r="D725" s="6">
        <v>44986</v>
      </c>
      <c r="E725" s="6">
        <v>45017</v>
      </c>
      <c r="F725" s="6">
        <v>45047</v>
      </c>
      <c r="G725" s="6">
        <v>45078</v>
      </c>
      <c r="H725" s="6">
        <v>45108</v>
      </c>
      <c r="I725" s="6">
        <v>45139</v>
      </c>
      <c r="J725" s="6">
        <v>45170</v>
      </c>
      <c r="K725" s="6">
        <v>45200</v>
      </c>
      <c r="L725" s="6">
        <v>45231</v>
      </c>
      <c r="M725" s="6">
        <v>45261</v>
      </c>
    </row>
    <row r="726" spans="1:13" hidden="1" x14ac:dyDescent="0.35">
      <c r="A726" s="5" t="s">
        <v>153</v>
      </c>
      <c r="B726" s="7">
        <v>0</v>
      </c>
      <c r="C726" s="7">
        <v>0</v>
      </c>
      <c r="D726" s="7">
        <v>0</v>
      </c>
      <c r="E726" s="7">
        <v>0</v>
      </c>
      <c r="F726" s="7">
        <v>0</v>
      </c>
      <c r="G726" s="7">
        <v>0</v>
      </c>
      <c r="H726" s="7">
        <v>0</v>
      </c>
      <c r="I726" s="7">
        <v>0</v>
      </c>
      <c r="J726" s="7">
        <v>0</v>
      </c>
      <c r="K726" s="7">
        <v>0</v>
      </c>
      <c r="L726" s="7">
        <v>0</v>
      </c>
      <c r="M726" s="7">
        <v>0</v>
      </c>
    </row>
    <row r="730" spans="1:13" ht="33" hidden="1" customHeight="1" thickBot="1" x14ac:dyDescent="0.4">
      <c r="A730" s="78" t="s">
        <v>261</v>
      </c>
      <c r="B730" s="79"/>
      <c r="C730" s="79"/>
      <c r="D730" s="79"/>
      <c r="E730" s="79"/>
      <c r="F730" s="79"/>
      <c r="G730" s="79"/>
      <c r="H730" s="79"/>
      <c r="I730" s="79"/>
      <c r="J730" s="79"/>
      <c r="K730" s="79"/>
      <c r="L730" s="79"/>
      <c r="M730" s="80"/>
    </row>
    <row r="731" spans="1:13" ht="15" hidden="1" thickBot="1" x14ac:dyDescent="0.4">
      <c r="A731" s="9" t="s">
        <v>308</v>
      </c>
      <c r="B731" s="6">
        <v>44927</v>
      </c>
      <c r="C731" s="6">
        <v>44958</v>
      </c>
      <c r="D731" s="6">
        <v>44986</v>
      </c>
      <c r="E731" s="6">
        <v>45017</v>
      </c>
      <c r="F731" s="6">
        <v>45047</v>
      </c>
      <c r="G731" s="6">
        <v>45078</v>
      </c>
      <c r="H731" s="6">
        <v>45108</v>
      </c>
      <c r="I731" s="6">
        <v>45139</v>
      </c>
      <c r="J731" s="6">
        <v>45170</v>
      </c>
      <c r="K731" s="6">
        <v>45200</v>
      </c>
      <c r="L731" s="6">
        <v>45231</v>
      </c>
      <c r="M731" s="6">
        <v>45261</v>
      </c>
    </row>
    <row r="732" spans="1:13" hidden="1" x14ac:dyDescent="0.35">
      <c r="A732" s="5" t="s">
        <v>155</v>
      </c>
      <c r="B732" s="7"/>
      <c r="C732" s="7"/>
      <c r="D732" s="7"/>
      <c r="E732" s="7"/>
      <c r="F732" s="7"/>
      <c r="G732" s="7"/>
      <c r="H732" s="7"/>
      <c r="I732" s="7"/>
      <c r="J732" s="7"/>
      <c r="K732" s="7"/>
      <c r="L732" s="7"/>
      <c r="M732" s="7">
        <v>0</v>
      </c>
    </row>
    <row r="736" spans="1:13" ht="33" hidden="1" customHeight="1" thickBot="1" x14ac:dyDescent="0.4">
      <c r="A736" s="78" t="s">
        <v>261</v>
      </c>
      <c r="B736" s="79"/>
      <c r="C736" s="79"/>
      <c r="D736" s="79"/>
      <c r="E736" s="79"/>
      <c r="F736" s="79"/>
      <c r="G736" s="79"/>
      <c r="H736" s="79"/>
      <c r="I736" s="79"/>
      <c r="J736" s="79"/>
      <c r="K736" s="79"/>
      <c r="L736" s="79"/>
      <c r="M736" s="80"/>
    </row>
    <row r="737" spans="1:13" ht="15" hidden="1" thickBot="1" x14ac:dyDescent="0.4">
      <c r="A737" s="9" t="s">
        <v>308</v>
      </c>
      <c r="B737" s="6">
        <v>44927</v>
      </c>
      <c r="C737" s="6">
        <v>44958</v>
      </c>
      <c r="D737" s="6">
        <v>44986</v>
      </c>
      <c r="E737" s="6">
        <v>45017</v>
      </c>
      <c r="F737" s="6">
        <v>45047</v>
      </c>
      <c r="G737" s="6">
        <v>45078</v>
      </c>
      <c r="H737" s="6">
        <v>45108</v>
      </c>
      <c r="I737" s="6">
        <v>45139</v>
      </c>
      <c r="J737" s="6">
        <v>45170</v>
      </c>
      <c r="K737" s="6">
        <v>45200</v>
      </c>
      <c r="L737" s="6">
        <v>45231</v>
      </c>
      <c r="M737" s="6">
        <v>45261</v>
      </c>
    </row>
    <row r="738" spans="1:13" hidden="1" x14ac:dyDescent="0.35">
      <c r="A738" s="5" t="s">
        <v>156</v>
      </c>
      <c r="B738" s="7">
        <v>0</v>
      </c>
      <c r="C738" s="7">
        <v>0</v>
      </c>
      <c r="D738" s="7">
        <v>0</v>
      </c>
      <c r="E738" s="7">
        <v>0</v>
      </c>
      <c r="F738" s="7">
        <v>0</v>
      </c>
      <c r="G738" s="7">
        <v>0</v>
      </c>
      <c r="H738" s="7">
        <v>0</v>
      </c>
      <c r="I738" s="7">
        <v>0</v>
      </c>
      <c r="J738" s="7">
        <v>0</v>
      </c>
      <c r="K738" s="7">
        <v>0</v>
      </c>
      <c r="L738" s="7">
        <v>0</v>
      </c>
      <c r="M738" s="7">
        <v>0</v>
      </c>
    </row>
    <row r="739" spans="1:13" hidden="1" x14ac:dyDescent="0.35">
      <c r="A739" s="5" t="s">
        <v>309</v>
      </c>
    </row>
    <row r="740" spans="1:13" hidden="1" x14ac:dyDescent="0.35">
      <c r="A740" s="5" t="s">
        <v>310</v>
      </c>
      <c r="B740" s="7">
        <v>0</v>
      </c>
      <c r="C740" s="7">
        <v>0</v>
      </c>
      <c r="D740" s="7">
        <v>0</v>
      </c>
      <c r="E740" s="7">
        <v>0</v>
      </c>
      <c r="F740" s="7">
        <v>0</v>
      </c>
      <c r="G740" s="7">
        <v>0</v>
      </c>
      <c r="H740" s="7">
        <v>0</v>
      </c>
      <c r="I740" s="7">
        <v>0</v>
      </c>
      <c r="J740" s="7">
        <v>0</v>
      </c>
      <c r="K740" s="7">
        <v>0</v>
      </c>
      <c r="L740" s="7">
        <v>0</v>
      </c>
      <c r="M740" s="7">
        <v>0</v>
      </c>
    </row>
    <row r="741" spans="1:13" hidden="1" x14ac:dyDescent="0.35">
      <c r="A741" s="5" t="s">
        <v>311</v>
      </c>
    </row>
    <row r="742" spans="1:13" hidden="1" x14ac:dyDescent="0.35">
      <c r="A742" s="5" t="s">
        <v>312</v>
      </c>
      <c r="B742" s="7">
        <v>0</v>
      </c>
      <c r="C742" s="7">
        <v>0</v>
      </c>
      <c r="D742" s="7">
        <v>0</v>
      </c>
      <c r="E742" s="7">
        <v>0</v>
      </c>
      <c r="F742" s="7">
        <v>0</v>
      </c>
      <c r="G742" s="7">
        <v>0</v>
      </c>
      <c r="H742" s="7">
        <v>0</v>
      </c>
      <c r="I742" s="7">
        <v>0</v>
      </c>
      <c r="J742" s="7">
        <v>0</v>
      </c>
      <c r="K742" s="7">
        <v>0</v>
      </c>
      <c r="L742" s="7">
        <v>0</v>
      </c>
      <c r="M742" s="7">
        <v>0</v>
      </c>
    </row>
    <row r="743" spans="1:13" hidden="1" x14ac:dyDescent="0.35">
      <c r="A743" t="s">
        <v>313</v>
      </c>
    </row>
    <row r="744" spans="1:13" hidden="1" x14ac:dyDescent="0.35">
      <c r="A744" t="s">
        <v>314</v>
      </c>
      <c r="B744" s="7"/>
      <c r="C744" s="7"/>
      <c r="D744" s="7"/>
      <c r="E744" s="7"/>
      <c r="F744" s="7"/>
      <c r="G744" s="7"/>
      <c r="H744" s="7"/>
      <c r="I744" s="7"/>
      <c r="J744" s="7"/>
      <c r="K744" s="7"/>
      <c r="L744" s="7"/>
      <c r="M744" s="7"/>
    </row>
    <row r="745" spans="1:13" hidden="1" x14ac:dyDescent="0.35">
      <c r="A745" t="s">
        <v>315</v>
      </c>
      <c r="B745" s="7">
        <v>0</v>
      </c>
      <c r="C745" s="7">
        <v>0</v>
      </c>
      <c r="D745" s="7">
        <v>0</v>
      </c>
      <c r="E745" s="7">
        <v>0</v>
      </c>
      <c r="F745" s="7">
        <v>0</v>
      </c>
      <c r="G745" s="7">
        <v>0</v>
      </c>
      <c r="H745" s="7">
        <v>0</v>
      </c>
      <c r="I745" s="7">
        <v>0</v>
      </c>
      <c r="J745" s="7">
        <v>0</v>
      </c>
      <c r="K745" s="7">
        <v>0</v>
      </c>
      <c r="L745" s="7">
        <v>0</v>
      </c>
      <c r="M745" s="7">
        <v>0</v>
      </c>
    </row>
    <row r="746" spans="1:13" hidden="1" x14ac:dyDescent="0.35">
      <c r="A746" t="s">
        <v>316</v>
      </c>
    </row>
    <row r="747" spans="1:13" hidden="1" x14ac:dyDescent="0.35">
      <c r="A747" t="s">
        <v>317</v>
      </c>
      <c r="B747" s="7">
        <v>0</v>
      </c>
      <c r="C747" s="7">
        <v>0</v>
      </c>
      <c r="D747" s="7">
        <v>0</v>
      </c>
      <c r="E747" s="7">
        <v>0</v>
      </c>
      <c r="F747" s="7">
        <v>0</v>
      </c>
      <c r="G747" s="7">
        <v>0</v>
      </c>
      <c r="H747" s="7">
        <v>0</v>
      </c>
      <c r="I747" s="7">
        <v>0</v>
      </c>
      <c r="J747" s="7">
        <v>0</v>
      </c>
      <c r="K747" s="7">
        <v>0</v>
      </c>
      <c r="L747" s="7">
        <v>0</v>
      </c>
      <c r="M747" s="7">
        <v>0</v>
      </c>
    </row>
    <row r="748" spans="1:13" hidden="1" x14ac:dyDescent="0.35">
      <c r="A748" t="s">
        <v>318</v>
      </c>
    </row>
    <row r="749" spans="1:13" hidden="1" x14ac:dyDescent="0.35">
      <c r="A749" t="s">
        <v>319</v>
      </c>
      <c r="B749" s="7">
        <v>0</v>
      </c>
      <c r="C749" s="7">
        <v>0</v>
      </c>
      <c r="D749" s="7">
        <v>0</v>
      </c>
      <c r="E749" s="7">
        <v>0</v>
      </c>
      <c r="F749" s="7">
        <v>0</v>
      </c>
      <c r="G749" s="7">
        <v>0</v>
      </c>
      <c r="H749" s="7">
        <v>0</v>
      </c>
      <c r="I749" s="7">
        <v>0</v>
      </c>
      <c r="J749" s="7">
        <v>0</v>
      </c>
      <c r="K749" s="7">
        <v>0</v>
      </c>
      <c r="L749" s="7">
        <v>0</v>
      </c>
      <c r="M749" s="7">
        <v>0</v>
      </c>
    </row>
    <row r="750" spans="1:13" hidden="1" x14ac:dyDescent="0.35">
      <c r="A750" t="s">
        <v>320</v>
      </c>
    </row>
    <row r="751" spans="1:13" ht="33" hidden="1" customHeight="1" thickBot="1" x14ac:dyDescent="0.4">
      <c r="A751" s="81" t="s">
        <v>321</v>
      </c>
      <c r="B751" s="79"/>
      <c r="C751" s="79"/>
      <c r="D751" s="79"/>
      <c r="E751" s="79"/>
      <c r="F751" s="79"/>
      <c r="G751" s="79"/>
      <c r="H751" s="79"/>
      <c r="I751" s="79"/>
      <c r="J751" s="79"/>
      <c r="K751" s="79"/>
      <c r="L751" s="79"/>
      <c r="M751" s="80"/>
    </row>
    <row r="752" spans="1:13" ht="15" hidden="1" thickBot="1" x14ac:dyDescent="0.4">
      <c r="A752" s="9" t="s">
        <v>308</v>
      </c>
      <c r="B752" s="6">
        <v>44927</v>
      </c>
      <c r="C752" s="6">
        <v>44958</v>
      </c>
      <c r="D752" s="6">
        <v>44986</v>
      </c>
      <c r="E752" s="6">
        <v>45017</v>
      </c>
      <c r="F752" s="6">
        <v>45047</v>
      </c>
      <c r="G752" s="6">
        <v>45078</v>
      </c>
      <c r="H752" s="6">
        <v>45108</v>
      </c>
      <c r="I752" s="6">
        <v>45139</v>
      </c>
      <c r="J752" s="6">
        <v>45170</v>
      </c>
      <c r="K752" s="6">
        <v>45200</v>
      </c>
      <c r="L752" s="6">
        <v>45231</v>
      </c>
      <c r="M752" s="6">
        <v>45261</v>
      </c>
    </row>
    <row r="753" spans="1:13" hidden="1" x14ac:dyDescent="0.35">
      <c r="A753" s="21" t="s">
        <v>157</v>
      </c>
      <c r="B753" s="22">
        <v>0</v>
      </c>
      <c r="C753" s="22">
        <v>0</v>
      </c>
      <c r="D753" s="22">
        <v>0</v>
      </c>
      <c r="E753" s="22">
        <v>0</v>
      </c>
      <c r="F753" s="22">
        <v>0</v>
      </c>
      <c r="G753" s="22">
        <v>0</v>
      </c>
      <c r="H753" s="22">
        <v>0</v>
      </c>
      <c r="I753" s="22">
        <v>0</v>
      </c>
      <c r="J753" s="22">
        <v>0</v>
      </c>
      <c r="K753" s="22">
        <v>0</v>
      </c>
      <c r="L753" s="22">
        <v>0</v>
      </c>
      <c r="M753" s="22">
        <v>0</v>
      </c>
    </row>
    <row r="754" spans="1:13" hidden="1" x14ac:dyDescent="0.35">
      <c r="A754" t="s">
        <v>322</v>
      </c>
      <c r="B754" s="7">
        <v>0</v>
      </c>
      <c r="C754" s="7">
        <v>0</v>
      </c>
      <c r="D754" s="7">
        <v>0</v>
      </c>
      <c r="E754" s="7">
        <v>0</v>
      </c>
      <c r="F754" s="7">
        <v>0</v>
      </c>
      <c r="G754" s="7">
        <v>0</v>
      </c>
      <c r="H754" s="7">
        <v>0</v>
      </c>
      <c r="I754" s="7">
        <v>0</v>
      </c>
      <c r="J754" s="7">
        <v>0</v>
      </c>
      <c r="K754" s="7">
        <v>0</v>
      </c>
      <c r="L754" s="7">
        <v>0</v>
      </c>
      <c r="M754" s="7">
        <v>0</v>
      </c>
    </row>
    <row r="755" spans="1:13" hidden="1" x14ac:dyDescent="0.35">
      <c r="A755" t="s">
        <v>323</v>
      </c>
    </row>
    <row r="756" spans="1:13" hidden="1" x14ac:dyDescent="0.35">
      <c r="A756" t="s">
        <v>324</v>
      </c>
      <c r="B756" s="7">
        <v>0</v>
      </c>
      <c r="C756" s="7">
        <v>0</v>
      </c>
      <c r="D756" s="7">
        <v>0</v>
      </c>
      <c r="E756" s="7">
        <v>0</v>
      </c>
      <c r="F756" s="7">
        <v>0</v>
      </c>
      <c r="G756" s="7">
        <v>0</v>
      </c>
      <c r="H756" s="7">
        <v>0</v>
      </c>
      <c r="I756" s="7">
        <v>0</v>
      </c>
      <c r="J756" s="7">
        <v>0</v>
      </c>
      <c r="K756" s="7">
        <v>0</v>
      </c>
      <c r="L756" s="7">
        <v>0</v>
      </c>
      <c r="M756" s="7">
        <v>0</v>
      </c>
    </row>
    <row r="757" spans="1:13" hidden="1" x14ac:dyDescent="0.35">
      <c r="A757" t="s">
        <v>325</v>
      </c>
    </row>
    <row r="762" spans="1:13" ht="33" hidden="1" customHeight="1" thickBot="1" x14ac:dyDescent="0.4">
      <c r="A762" s="78" t="s">
        <v>261</v>
      </c>
      <c r="B762" s="79"/>
      <c r="C762" s="79"/>
      <c r="D762" s="79"/>
      <c r="E762" s="79"/>
      <c r="F762" s="79"/>
      <c r="G762" s="79"/>
      <c r="H762" s="79"/>
      <c r="I762" s="79"/>
      <c r="J762" s="79"/>
      <c r="K762" s="79"/>
      <c r="L762" s="79"/>
      <c r="M762" s="80"/>
    </row>
    <row r="763" spans="1:13" ht="15" hidden="1" thickBot="1" x14ac:dyDescent="0.4">
      <c r="A763" s="9" t="s">
        <v>308</v>
      </c>
      <c r="B763" s="6">
        <v>44927</v>
      </c>
      <c r="C763" s="6">
        <v>44958</v>
      </c>
      <c r="D763" s="6">
        <v>44986</v>
      </c>
      <c r="E763" s="6">
        <v>45017</v>
      </c>
      <c r="F763" s="6">
        <v>45047</v>
      </c>
      <c r="G763" s="6">
        <v>45078</v>
      </c>
      <c r="H763" s="6">
        <v>45108</v>
      </c>
      <c r="I763" s="6">
        <v>45139</v>
      </c>
      <c r="J763" s="6">
        <v>45170</v>
      </c>
      <c r="K763" s="6">
        <v>45200</v>
      </c>
      <c r="L763" s="6">
        <v>45231</v>
      </c>
      <c r="M763" s="6">
        <v>45261</v>
      </c>
    </row>
    <row r="764" spans="1:13" hidden="1" x14ac:dyDescent="0.35">
      <c r="A764" s="16"/>
      <c r="B764" s="17">
        <v>0</v>
      </c>
      <c r="C764" s="17">
        <v>0</v>
      </c>
      <c r="D764" s="17">
        <v>0</v>
      </c>
      <c r="E764" s="17">
        <v>0</v>
      </c>
      <c r="F764" s="17">
        <v>0</v>
      </c>
      <c r="G764" s="17">
        <v>0</v>
      </c>
      <c r="H764" s="17">
        <v>0</v>
      </c>
      <c r="I764" s="17">
        <v>0</v>
      </c>
      <c r="J764" s="17">
        <v>0</v>
      </c>
      <c r="K764" s="17">
        <v>0</v>
      </c>
      <c r="L764" s="17">
        <v>0</v>
      </c>
      <c r="M764" s="17">
        <v>0</v>
      </c>
    </row>
    <row r="765" spans="1:13" hidden="1" x14ac:dyDescent="0.35">
      <c r="A765" s="5" t="s">
        <v>353</v>
      </c>
      <c r="B765" s="7"/>
      <c r="C765" s="7"/>
      <c r="D765" s="7"/>
      <c r="E765" s="7"/>
      <c r="F765" s="7"/>
      <c r="G765" s="7"/>
      <c r="H765" s="7"/>
      <c r="I765" s="7"/>
      <c r="J765" s="7"/>
      <c r="K765" s="7"/>
      <c r="L765" s="7"/>
      <c r="M765" s="7"/>
    </row>
    <row r="766" spans="1:13" hidden="1" x14ac:dyDescent="0.35">
      <c r="A766" s="5" t="s">
        <v>354</v>
      </c>
      <c r="B766" s="7"/>
      <c r="C766" s="7"/>
      <c r="D766" s="7"/>
      <c r="E766" s="7"/>
      <c r="F766" s="7"/>
      <c r="G766" s="7"/>
      <c r="H766" s="7"/>
      <c r="I766" s="7"/>
      <c r="J766" s="7"/>
      <c r="K766" s="7"/>
      <c r="L766" s="7"/>
      <c r="M766" s="7"/>
    </row>
    <row r="767" spans="1:13" hidden="1" x14ac:dyDescent="0.35">
      <c r="A767" s="5"/>
      <c r="B767" s="7">
        <v>0</v>
      </c>
      <c r="C767" s="7">
        <v>0</v>
      </c>
      <c r="D767" s="7">
        <v>0</v>
      </c>
      <c r="E767" s="7">
        <v>0</v>
      </c>
      <c r="F767" s="7">
        <v>0</v>
      </c>
      <c r="G767" s="7">
        <v>0</v>
      </c>
      <c r="H767" s="7">
        <v>0</v>
      </c>
      <c r="I767" s="7">
        <v>0</v>
      </c>
      <c r="J767" s="7">
        <v>0</v>
      </c>
      <c r="K767" s="7">
        <v>0</v>
      </c>
      <c r="L767" s="7">
        <v>0</v>
      </c>
      <c r="M767" s="7">
        <v>0</v>
      </c>
    </row>
    <row r="769" spans="1:13" ht="33" hidden="1" customHeight="1" thickBot="1" x14ac:dyDescent="0.4">
      <c r="A769" s="78" t="s">
        <v>328</v>
      </c>
      <c r="B769" s="79"/>
      <c r="C769" s="79"/>
      <c r="D769" s="79"/>
      <c r="E769" s="79"/>
      <c r="F769" s="79"/>
      <c r="G769" s="79"/>
      <c r="H769" s="79"/>
      <c r="I769" s="79"/>
      <c r="J769" s="79"/>
      <c r="K769" s="79"/>
      <c r="L769" s="79"/>
      <c r="M769" s="80"/>
    </row>
    <row r="770" spans="1:13" ht="15" hidden="1" thickBot="1" x14ac:dyDescent="0.4">
      <c r="A770" s="9" t="s">
        <v>308</v>
      </c>
      <c r="B770" s="6">
        <v>44927</v>
      </c>
      <c r="C770" s="6">
        <v>44958</v>
      </c>
      <c r="D770" s="6">
        <v>44986</v>
      </c>
      <c r="E770" s="6">
        <v>45017</v>
      </c>
      <c r="F770" s="6">
        <v>45047</v>
      </c>
      <c r="G770" s="6">
        <v>45078</v>
      </c>
      <c r="H770" s="6">
        <v>45108</v>
      </c>
      <c r="I770" s="6">
        <v>45139</v>
      </c>
      <c r="J770" s="6">
        <v>45170</v>
      </c>
      <c r="K770" s="6">
        <v>45200</v>
      </c>
      <c r="L770" s="6">
        <v>45231</v>
      </c>
      <c r="M770" s="6">
        <v>45261</v>
      </c>
    </row>
    <row r="771" spans="1:13" hidden="1" x14ac:dyDescent="0.35">
      <c r="A771" s="5" t="s">
        <v>329</v>
      </c>
      <c r="B771" s="7">
        <v>0</v>
      </c>
      <c r="C771" s="7">
        <v>0</v>
      </c>
      <c r="D771" s="7">
        <v>0</v>
      </c>
      <c r="E771" s="7">
        <v>0</v>
      </c>
      <c r="F771" s="7">
        <v>0</v>
      </c>
      <c r="G771" s="7">
        <v>0</v>
      </c>
      <c r="H771" s="7">
        <v>0</v>
      </c>
      <c r="I771" s="7">
        <v>0</v>
      </c>
      <c r="J771" s="7">
        <v>0</v>
      </c>
      <c r="K771" s="7">
        <v>0</v>
      </c>
      <c r="L771" s="7">
        <v>0</v>
      </c>
      <c r="M771" s="7">
        <v>0</v>
      </c>
    </row>
    <row r="772" spans="1:13" hidden="1" x14ac:dyDescent="0.35">
      <c r="D772" s="7"/>
      <c r="E772" s="7"/>
      <c r="F772" s="7"/>
      <c r="G772" s="7"/>
      <c r="H772" s="7"/>
      <c r="I772" s="7"/>
      <c r="J772" s="7"/>
      <c r="K772" s="7"/>
      <c r="L772" s="7"/>
      <c r="M772" s="7"/>
    </row>
    <row r="775" spans="1:13" ht="33" hidden="1" customHeight="1" thickBot="1" x14ac:dyDescent="0.4">
      <c r="A775" s="78" t="s">
        <v>261</v>
      </c>
      <c r="B775" s="79"/>
      <c r="C775" s="79"/>
      <c r="D775" s="79"/>
      <c r="E775" s="79"/>
      <c r="F775" s="79"/>
      <c r="G775" s="79"/>
      <c r="H775" s="79"/>
      <c r="I775" s="79"/>
      <c r="J775" s="79"/>
      <c r="K775" s="79"/>
      <c r="L775" s="79"/>
      <c r="M775" s="80"/>
    </row>
    <row r="776" spans="1:13" ht="15" hidden="1" thickBot="1" x14ac:dyDescent="0.4">
      <c r="A776" s="9" t="s">
        <v>308</v>
      </c>
      <c r="B776" s="6">
        <v>44927</v>
      </c>
      <c r="C776" s="6">
        <v>44958</v>
      </c>
      <c r="D776" s="6">
        <v>44986</v>
      </c>
      <c r="E776" s="6">
        <v>45017</v>
      </c>
      <c r="F776" s="6">
        <v>45047</v>
      </c>
      <c r="G776" s="6">
        <v>45078</v>
      </c>
      <c r="H776" s="6">
        <v>45108</v>
      </c>
      <c r="I776" s="6">
        <v>45139</v>
      </c>
      <c r="J776" s="6">
        <v>45170</v>
      </c>
      <c r="K776" s="6">
        <v>45200</v>
      </c>
      <c r="L776" s="6">
        <v>45231</v>
      </c>
      <c r="M776" s="6">
        <v>45261</v>
      </c>
    </row>
    <row r="777" spans="1:13" hidden="1" x14ac:dyDescent="0.35">
      <c r="A777" s="5" t="s">
        <v>160</v>
      </c>
      <c r="B777" s="7">
        <v>0</v>
      </c>
      <c r="C777" s="7">
        <v>0</v>
      </c>
      <c r="D777" s="7">
        <v>0</v>
      </c>
      <c r="E777" s="7">
        <v>0</v>
      </c>
      <c r="F777" s="7">
        <v>0</v>
      </c>
      <c r="G777" s="7">
        <v>0</v>
      </c>
      <c r="H777" s="7">
        <v>0</v>
      </c>
      <c r="I777" s="7">
        <v>0</v>
      </c>
      <c r="J777" s="7">
        <v>0</v>
      </c>
      <c r="K777" s="7">
        <v>0</v>
      </c>
      <c r="L777" s="7">
        <v>0</v>
      </c>
      <c r="M777" s="7">
        <v>0</v>
      </c>
    </row>
    <row r="781" spans="1:13" ht="33" hidden="1" customHeight="1" thickBot="1" x14ac:dyDescent="0.4">
      <c r="A781" s="78" t="s">
        <v>261</v>
      </c>
      <c r="B781" s="79"/>
      <c r="C781" s="79"/>
      <c r="D781" s="79"/>
      <c r="E781" s="79"/>
      <c r="F781" s="79"/>
      <c r="G781" s="79"/>
      <c r="H781" s="79"/>
      <c r="I781" s="79"/>
      <c r="J781" s="79"/>
      <c r="K781" s="79"/>
      <c r="L781" s="79"/>
      <c r="M781" s="80"/>
    </row>
    <row r="782" spans="1:13" ht="15" hidden="1" thickBot="1" x14ac:dyDescent="0.4">
      <c r="A782" s="9" t="s">
        <v>308</v>
      </c>
      <c r="B782" s="6">
        <v>44927</v>
      </c>
      <c r="C782" s="6">
        <v>44958</v>
      </c>
      <c r="D782" s="6">
        <v>44986</v>
      </c>
      <c r="E782" s="6">
        <v>45017</v>
      </c>
      <c r="F782" s="6">
        <v>45047</v>
      </c>
      <c r="G782" s="6">
        <v>45078</v>
      </c>
      <c r="H782" s="6">
        <v>45108</v>
      </c>
      <c r="I782" s="6">
        <v>45139</v>
      </c>
      <c r="J782" s="6">
        <v>45170</v>
      </c>
      <c r="K782" s="6">
        <v>45200</v>
      </c>
      <c r="L782" s="6">
        <v>45231</v>
      </c>
      <c r="M782" s="6">
        <v>45261</v>
      </c>
    </row>
    <row r="783" spans="1:13" hidden="1" x14ac:dyDescent="0.35">
      <c r="A783" s="5" t="s">
        <v>161</v>
      </c>
      <c r="B783" s="7">
        <v>0</v>
      </c>
      <c r="C783" s="7">
        <v>0</v>
      </c>
      <c r="D783" s="7">
        <v>0</v>
      </c>
      <c r="E783" s="7">
        <v>0</v>
      </c>
      <c r="F783" s="7">
        <v>0</v>
      </c>
      <c r="G783" s="7">
        <v>0</v>
      </c>
      <c r="H783" s="7">
        <v>0</v>
      </c>
      <c r="I783" s="7">
        <v>0</v>
      </c>
      <c r="J783" s="7">
        <v>0</v>
      </c>
      <c r="K783" s="7">
        <v>0</v>
      </c>
      <c r="L783" s="7">
        <v>0</v>
      </c>
      <c r="M783" s="7">
        <v>0</v>
      </c>
    </row>
    <row r="787" spans="1:13" ht="33" hidden="1" customHeight="1" thickBot="1" x14ac:dyDescent="0.4">
      <c r="A787" s="78" t="s">
        <v>261</v>
      </c>
      <c r="B787" s="79"/>
      <c r="C787" s="79"/>
      <c r="D787" s="79"/>
      <c r="E787" s="79"/>
      <c r="F787" s="79"/>
      <c r="G787" s="79"/>
      <c r="H787" s="79"/>
      <c r="I787" s="79"/>
      <c r="J787" s="79"/>
      <c r="K787" s="79"/>
      <c r="L787" s="79"/>
      <c r="M787" s="80"/>
    </row>
    <row r="788" spans="1:13" ht="15" hidden="1" thickBot="1" x14ac:dyDescent="0.4">
      <c r="A788" s="9" t="s">
        <v>308</v>
      </c>
      <c r="B788" s="6">
        <v>44927</v>
      </c>
      <c r="C788" s="6">
        <v>44958</v>
      </c>
      <c r="D788" s="6">
        <v>44986</v>
      </c>
      <c r="E788" s="6">
        <v>45017</v>
      </c>
      <c r="F788" s="6">
        <v>45047</v>
      </c>
      <c r="G788" s="6">
        <v>45078</v>
      </c>
      <c r="H788" s="6">
        <v>45108</v>
      </c>
      <c r="I788" s="6">
        <v>45139</v>
      </c>
      <c r="J788" s="6">
        <v>45170</v>
      </c>
      <c r="K788" s="6">
        <v>45200</v>
      </c>
      <c r="L788" s="6">
        <v>45231</v>
      </c>
      <c r="M788" s="6">
        <v>45261</v>
      </c>
    </row>
    <row r="789" spans="1:13" hidden="1" x14ac:dyDescent="0.35">
      <c r="A789" s="5" t="s">
        <v>162</v>
      </c>
      <c r="B789" s="7">
        <v>0</v>
      </c>
      <c r="C789" s="7">
        <v>0</v>
      </c>
      <c r="D789" s="7">
        <v>0</v>
      </c>
      <c r="E789" s="7">
        <v>0</v>
      </c>
      <c r="F789" s="7">
        <v>0</v>
      </c>
      <c r="G789" s="7">
        <v>0</v>
      </c>
      <c r="H789" s="7">
        <v>0</v>
      </c>
      <c r="I789" s="7">
        <v>0</v>
      </c>
      <c r="J789" s="7">
        <v>0</v>
      </c>
      <c r="K789" s="7">
        <v>0</v>
      </c>
      <c r="L789" s="7">
        <v>0</v>
      </c>
      <c r="M789" s="7">
        <v>0</v>
      </c>
    </row>
    <row r="793" spans="1:13" ht="33" hidden="1" customHeight="1" thickBot="1" x14ac:dyDescent="0.4">
      <c r="A793" s="78" t="s">
        <v>261</v>
      </c>
      <c r="B793" s="79"/>
      <c r="C793" s="79"/>
      <c r="D793" s="79"/>
      <c r="E793" s="79"/>
      <c r="F793" s="79"/>
      <c r="G793" s="79"/>
      <c r="H793" s="79"/>
      <c r="I793" s="79"/>
      <c r="J793" s="79"/>
      <c r="K793" s="79"/>
      <c r="L793" s="79"/>
      <c r="M793" s="80"/>
    </row>
    <row r="794" spans="1:13" ht="15" hidden="1" thickBot="1" x14ac:dyDescent="0.4">
      <c r="A794" s="9" t="s">
        <v>308</v>
      </c>
      <c r="B794" s="6">
        <v>44927</v>
      </c>
      <c r="C794" s="6">
        <v>44958</v>
      </c>
      <c r="D794" s="6">
        <v>44986</v>
      </c>
      <c r="E794" s="6">
        <v>45017</v>
      </c>
      <c r="F794" s="6">
        <v>45047</v>
      </c>
      <c r="G794" s="6">
        <v>45078</v>
      </c>
      <c r="H794" s="6">
        <v>45108</v>
      </c>
      <c r="I794" s="6">
        <v>45139</v>
      </c>
      <c r="J794" s="6">
        <v>45170</v>
      </c>
      <c r="K794" s="6">
        <v>45200</v>
      </c>
      <c r="L794" s="6">
        <v>45231</v>
      </c>
      <c r="M794" s="6">
        <v>45261</v>
      </c>
    </row>
    <row r="795" spans="1:13" hidden="1" x14ac:dyDescent="0.35">
      <c r="A795" s="5" t="s">
        <v>163</v>
      </c>
      <c r="B795" s="7">
        <v>0</v>
      </c>
      <c r="C795" s="7">
        <v>0</v>
      </c>
      <c r="D795" s="7">
        <v>0</v>
      </c>
      <c r="E795" s="7">
        <v>0</v>
      </c>
      <c r="F795" s="7">
        <v>0</v>
      </c>
      <c r="G795" s="7">
        <v>0</v>
      </c>
      <c r="H795" s="7">
        <v>0</v>
      </c>
      <c r="I795" s="7">
        <v>0</v>
      </c>
      <c r="J795" s="7">
        <v>0</v>
      </c>
      <c r="K795" s="7">
        <v>0</v>
      </c>
      <c r="L795" s="7">
        <v>0</v>
      </c>
      <c r="M795" s="7">
        <v>0</v>
      </c>
    </row>
    <row r="799" spans="1:13" ht="33" hidden="1" customHeight="1" thickBot="1" x14ac:dyDescent="0.4">
      <c r="A799" s="78" t="s">
        <v>261</v>
      </c>
      <c r="B799" s="79"/>
      <c r="C799" s="79"/>
      <c r="D799" s="79"/>
      <c r="E799" s="79"/>
      <c r="F799" s="79"/>
      <c r="G799" s="79"/>
      <c r="H799" s="79"/>
      <c r="I799" s="79"/>
      <c r="J799" s="79"/>
      <c r="K799" s="79"/>
      <c r="L799" s="79"/>
      <c r="M799" s="80"/>
    </row>
    <row r="800" spans="1:13" ht="15" hidden="1" thickBot="1" x14ac:dyDescent="0.4">
      <c r="A800" s="9" t="s">
        <v>308</v>
      </c>
      <c r="B800" s="6">
        <v>44927</v>
      </c>
      <c r="C800" s="6">
        <v>44958</v>
      </c>
      <c r="D800" s="6">
        <v>44986</v>
      </c>
      <c r="E800" s="6">
        <v>45017</v>
      </c>
      <c r="F800" s="6">
        <v>45047</v>
      </c>
      <c r="G800" s="6">
        <v>45078</v>
      </c>
      <c r="H800" s="6">
        <v>45108</v>
      </c>
      <c r="I800" s="6">
        <v>45139</v>
      </c>
      <c r="J800" s="6">
        <v>45170</v>
      </c>
      <c r="K800" s="6">
        <v>45200</v>
      </c>
      <c r="L800" s="6">
        <v>45231</v>
      </c>
      <c r="M800" s="6">
        <v>45261</v>
      </c>
    </row>
    <row r="801" spans="1:13" hidden="1" x14ac:dyDescent="0.35">
      <c r="A801" s="5" t="s">
        <v>164</v>
      </c>
      <c r="B801" s="7">
        <v>0</v>
      </c>
      <c r="C801" s="7">
        <v>0</v>
      </c>
      <c r="D801" s="7">
        <v>0</v>
      </c>
      <c r="E801" s="7">
        <v>0</v>
      </c>
      <c r="F801" s="7">
        <v>0</v>
      </c>
      <c r="G801" s="7">
        <v>0</v>
      </c>
      <c r="H801" s="7">
        <v>0</v>
      </c>
      <c r="I801" s="7">
        <v>0</v>
      </c>
      <c r="J801" s="7">
        <v>0</v>
      </c>
      <c r="K801" s="7">
        <v>0</v>
      </c>
      <c r="L801" s="7">
        <v>0</v>
      </c>
      <c r="M801" s="7">
        <v>0</v>
      </c>
    </row>
    <row r="805" spans="1:13" ht="33" hidden="1" customHeight="1" thickBot="1" x14ac:dyDescent="0.4">
      <c r="A805" s="78" t="s">
        <v>261</v>
      </c>
      <c r="B805" s="79"/>
      <c r="C805" s="79"/>
      <c r="D805" s="79"/>
      <c r="E805" s="79"/>
      <c r="F805" s="79"/>
      <c r="G805" s="79"/>
      <c r="H805" s="79"/>
      <c r="I805" s="79"/>
      <c r="J805" s="79"/>
      <c r="K805" s="79"/>
      <c r="L805" s="79"/>
      <c r="M805" s="80"/>
    </row>
    <row r="806" spans="1:13" ht="15" hidden="1" thickBot="1" x14ac:dyDescent="0.4">
      <c r="A806" s="9" t="s">
        <v>308</v>
      </c>
      <c r="B806" s="6">
        <v>44927</v>
      </c>
      <c r="C806" s="6">
        <v>44958</v>
      </c>
      <c r="D806" s="6">
        <v>44986</v>
      </c>
      <c r="E806" s="6">
        <v>45017</v>
      </c>
      <c r="F806" s="6">
        <v>45047</v>
      </c>
      <c r="G806" s="6">
        <v>45078</v>
      </c>
      <c r="H806" s="6">
        <v>45108</v>
      </c>
      <c r="I806" s="6">
        <v>45139</v>
      </c>
      <c r="J806" s="6">
        <v>45170</v>
      </c>
      <c r="K806" s="6">
        <v>45200</v>
      </c>
      <c r="L806" s="6">
        <v>45231</v>
      </c>
      <c r="M806" s="6">
        <v>45261</v>
      </c>
    </row>
    <row r="807" spans="1:13" hidden="1" x14ac:dyDescent="0.35">
      <c r="A807" s="5" t="s">
        <v>165</v>
      </c>
      <c r="B807" s="7">
        <v>0</v>
      </c>
      <c r="C807" s="7">
        <v>0</v>
      </c>
      <c r="D807" s="7">
        <v>0</v>
      </c>
      <c r="E807" s="7">
        <v>0</v>
      </c>
      <c r="F807" s="7">
        <v>0</v>
      </c>
      <c r="G807" s="7">
        <v>0</v>
      </c>
      <c r="H807" s="7">
        <v>0</v>
      </c>
      <c r="I807" s="7">
        <v>0</v>
      </c>
      <c r="J807" s="7">
        <v>0</v>
      </c>
      <c r="K807" s="7">
        <v>0</v>
      </c>
      <c r="L807" s="7">
        <v>0</v>
      </c>
      <c r="M807" s="7">
        <v>0</v>
      </c>
    </row>
    <row r="811" spans="1:13" ht="33" hidden="1" customHeight="1" thickBot="1" x14ac:dyDescent="0.4">
      <c r="A811" s="78" t="s">
        <v>261</v>
      </c>
      <c r="B811" s="79"/>
      <c r="C811" s="79"/>
      <c r="D811" s="79"/>
      <c r="E811" s="79"/>
      <c r="F811" s="79"/>
      <c r="G811" s="79"/>
      <c r="H811" s="79"/>
      <c r="I811" s="79"/>
      <c r="J811" s="79"/>
      <c r="K811" s="79"/>
      <c r="L811" s="79"/>
      <c r="M811" s="80"/>
    </row>
    <row r="812" spans="1:13" ht="15" hidden="1" thickBot="1" x14ac:dyDescent="0.4">
      <c r="A812" s="9" t="s">
        <v>308</v>
      </c>
      <c r="B812" s="6">
        <v>44927</v>
      </c>
      <c r="C812" s="6">
        <v>44958</v>
      </c>
      <c r="D812" s="6">
        <v>44986</v>
      </c>
      <c r="E812" s="6">
        <v>45017</v>
      </c>
      <c r="F812" s="6">
        <v>45047</v>
      </c>
      <c r="G812" s="6">
        <v>45078</v>
      </c>
      <c r="H812" s="6">
        <v>45108</v>
      </c>
      <c r="I812" s="6">
        <v>45139</v>
      </c>
      <c r="J812" s="6">
        <v>45170</v>
      </c>
      <c r="K812" s="6">
        <v>45200</v>
      </c>
      <c r="L812" s="6">
        <v>45231</v>
      </c>
      <c r="M812" s="6">
        <v>45261</v>
      </c>
    </row>
    <row r="813" spans="1:13" hidden="1" x14ac:dyDescent="0.35">
      <c r="A813" s="5" t="s">
        <v>166</v>
      </c>
      <c r="B813" s="7">
        <v>0</v>
      </c>
      <c r="C813" s="7">
        <v>0</v>
      </c>
      <c r="D813" s="7">
        <v>0</v>
      </c>
      <c r="E813" s="7">
        <v>0</v>
      </c>
      <c r="F813" s="7">
        <v>0</v>
      </c>
      <c r="G813" s="7">
        <v>0</v>
      </c>
      <c r="H813" s="7">
        <v>0</v>
      </c>
      <c r="I813" s="7">
        <v>0</v>
      </c>
      <c r="J813" s="7">
        <v>0</v>
      </c>
      <c r="K813" s="7">
        <v>0</v>
      </c>
      <c r="L813" s="7">
        <v>0</v>
      </c>
      <c r="M813" s="7">
        <v>0</v>
      </c>
    </row>
    <row r="817" spans="1:13" ht="33" hidden="1" customHeight="1" thickBot="1" x14ac:dyDescent="0.4">
      <c r="A817" s="78" t="s">
        <v>261</v>
      </c>
      <c r="B817" s="79"/>
      <c r="C817" s="79"/>
      <c r="D817" s="79"/>
      <c r="E817" s="79"/>
      <c r="F817" s="79"/>
      <c r="G817" s="79"/>
      <c r="H817" s="79"/>
      <c r="I817" s="79"/>
      <c r="J817" s="79"/>
      <c r="K817" s="79"/>
      <c r="L817" s="79"/>
      <c r="M817" s="80"/>
    </row>
    <row r="818" spans="1:13" ht="15" hidden="1" thickBot="1" x14ac:dyDescent="0.4">
      <c r="A818" s="9" t="s">
        <v>308</v>
      </c>
      <c r="B818" s="6">
        <v>44927</v>
      </c>
      <c r="C818" s="6">
        <v>44958</v>
      </c>
      <c r="D818" s="6">
        <v>44986</v>
      </c>
      <c r="E818" s="6">
        <v>45017</v>
      </c>
      <c r="F818" s="6">
        <v>45047</v>
      </c>
      <c r="G818" s="6">
        <v>45078</v>
      </c>
      <c r="H818" s="6">
        <v>45108</v>
      </c>
      <c r="I818" s="6">
        <v>45139</v>
      </c>
      <c r="J818" s="6">
        <v>45170</v>
      </c>
      <c r="K818" s="6">
        <v>45200</v>
      </c>
      <c r="L818" s="6">
        <v>45231</v>
      </c>
      <c r="M818" s="6">
        <v>45261</v>
      </c>
    </row>
    <row r="819" spans="1:13" hidden="1" x14ac:dyDescent="0.35">
      <c r="A819" s="5" t="s">
        <v>167</v>
      </c>
    </row>
    <row r="823" spans="1:13" ht="33" hidden="1" customHeight="1" thickBot="1" x14ac:dyDescent="0.4">
      <c r="A823" s="78" t="s">
        <v>261</v>
      </c>
      <c r="B823" s="79"/>
      <c r="C823" s="79"/>
      <c r="D823" s="79"/>
      <c r="E823" s="79"/>
      <c r="F823" s="79"/>
      <c r="G823" s="79"/>
      <c r="H823" s="79"/>
      <c r="I823" s="79"/>
      <c r="J823" s="79"/>
      <c r="K823" s="79"/>
      <c r="L823" s="79"/>
      <c r="M823" s="80"/>
    </row>
    <row r="824" spans="1:13" ht="15" hidden="1" thickBot="1" x14ac:dyDescent="0.4">
      <c r="A824" s="9" t="s">
        <v>308</v>
      </c>
      <c r="B824" s="6">
        <v>44927</v>
      </c>
      <c r="C824" s="6">
        <v>44958</v>
      </c>
      <c r="D824" s="6">
        <v>44986</v>
      </c>
      <c r="E824" s="6">
        <v>45017</v>
      </c>
      <c r="F824" s="6">
        <v>45047</v>
      </c>
      <c r="G824" s="6">
        <v>45078</v>
      </c>
      <c r="H824" s="6">
        <v>45108</v>
      </c>
      <c r="I824" s="6">
        <v>45139</v>
      </c>
      <c r="J824" s="6">
        <v>45170</v>
      </c>
      <c r="K824" s="6">
        <v>45200</v>
      </c>
      <c r="L824" s="6">
        <v>45231</v>
      </c>
      <c r="M824" s="6">
        <v>45261</v>
      </c>
    </row>
    <row r="825" spans="1:13" hidden="1" x14ac:dyDescent="0.35">
      <c r="A825" s="5" t="s">
        <v>168</v>
      </c>
      <c r="B825" s="7">
        <v>0</v>
      </c>
      <c r="C825" s="7">
        <v>0</v>
      </c>
      <c r="D825" s="7">
        <v>0</v>
      </c>
      <c r="E825" s="7">
        <v>0</v>
      </c>
      <c r="F825" s="7">
        <v>0</v>
      </c>
      <c r="G825" s="7">
        <v>0</v>
      </c>
      <c r="H825" s="7">
        <v>0</v>
      </c>
      <c r="I825" s="7">
        <v>0</v>
      </c>
      <c r="J825" s="7">
        <v>0</v>
      </c>
      <c r="K825" s="7">
        <v>0</v>
      </c>
      <c r="L825" s="7">
        <v>0</v>
      </c>
      <c r="M825" s="7">
        <v>0</v>
      </c>
    </row>
    <row r="827" spans="1:13" ht="15" hidden="1" thickBot="1" x14ac:dyDescent="0.4">
      <c r="A827" s="78" t="s">
        <v>261</v>
      </c>
      <c r="B827" s="79"/>
      <c r="C827" s="79"/>
      <c r="D827" s="79"/>
      <c r="E827" s="79"/>
      <c r="F827" s="79"/>
      <c r="G827" s="79"/>
      <c r="H827" s="79"/>
      <c r="I827" s="79"/>
      <c r="J827" s="79"/>
      <c r="K827" s="79"/>
      <c r="L827" s="79"/>
      <c r="M827" s="80"/>
    </row>
    <row r="828" spans="1:13" ht="15" hidden="1" thickBot="1" x14ac:dyDescent="0.4">
      <c r="A828" s="9" t="s">
        <v>308</v>
      </c>
      <c r="B828" s="6">
        <v>44927</v>
      </c>
      <c r="C828" s="6">
        <v>44958</v>
      </c>
      <c r="D828" s="6">
        <v>44986</v>
      </c>
      <c r="E828" s="6">
        <v>45017</v>
      </c>
      <c r="F828" s="6">
        <v>45047</v>
      </c>
      <c r="G828" s="6">
        <v>45078</v>
      </c>
      <c r="H828" s="6">
        <v>45108</v>
      </c>
      <c r="I828" s="6">
        <v>45139</v>
      </c>
      <c r="J828" s="6">
        <v>45170</v>
      </c>
      <c r="K828" s="6">
        <v>45200</v>
      </c>
      <c r="L828" s="6">
        <v>45231</v>
      </c>
      <c r="M828" s="6">
        <v>45261</v>
      </c>
    </row>
    <row r="829" spans="1:13" hidden="1" x14ac:dyDescent="0.35">
      <c r="A829" t="s">
        <v>169</v>
      </c>
      <c r="B829" s="7">
        <v>0</v>
      </c>
      <c r="C829" s="7">
        <v>0</v>
      </c>
      <c r="D829" s="7">
        <v>0</v>
      </c>
      <c r="E829" s="7">
        <v>0</v>
      </c>
      <c r="F829" s="7">
        <v>0</v>
      </c>
      <c r="G829" s="7">
        <v>0</v>
      </c>
      <c r="H829" s="7">
        <v>0</v>
      </c>
      <c r="I829" s="7">
        <v>0</v>
      </c>
      <c r="J829" s="7">
        <v>0</v>
      </c>
      <c r="K829" s="7">
        <v>0</v>
      </c>
      <c r="L829" s="7">
        <v>0</v>
      </c>
      <c r="M829" s="7">
        <v>0</v>
      </c>
    </row>
    <row r="830" spans="1:13" hidden="1" x14ac:dyDescent="0.35">
      <c r="A830" s="5" t="s">
        <v>195</v>
      </c>
      <c r="B830" s="7">
        <v>0</v>
      </c>
      <c r="C830" s="7">
        <v>0</v>
      </c>
      <c r="D830" s="7">
        <v>0</v>
      </c>
      <c r="E830" s="7">
        <v>0</v>
      </c>
      <c r="F830" s="7">
        <v>0</v>
      </c>
      <c r="G830" s="7">
        <v>0</v>
      </c>
      <c r="H830" s="7">
        <v>0</v>
      </c>
      <c r="I830" s="7">
        <v>0</v>
      </c>
      <c r="J830" s="7">
        <v>0</v>
      </c>
      <c r="K830" s="7">
        <v>0</v>
      </c>
      <c r="L830" s="7">
        <v>0</v>
      </c>
      <c r="M830" s="7">
        <v>0</v>
      </c>
    </row>
    <row r="831" spans="1:13" hidden="1" x14ac:dyDescent="0.35">
      <c r="A831" s="5" t="s">
        <v>236</v>
      </c>
      <c r="B831" s="7">
        <v>0</v>
      </c>
      <c r="C831" s="7">
        <v>0</v>
      </c>
      <c r="D831" s="7">
        <v>0</v>
      </c>
      <c r="E831" s="7">
        <v>0</v>
      </c>
      <c r="F831" s="7">
        <v>0</v>
      </c>
      <c r="G831" s="7">
        <v>0</v>
      </c>
      <c r="H831" s="7">
        <v>0</v>
      </c>
      <c r="I831" s="7">
        <v>0</v>
      </c>
      <c r="J831" s="7">
        <v>0</v>
      </c>
      <c r="K831" s="7">
        <v>0</v>
      </c>
      <c r="L831" s="7">
        <v>0</v>
      </c>
      <c r="M831" s="7">
        <v>0</v>
      </c>
    </row>
    <row r="832" spans="1:13" hidden="1" x14ac:dyDescent="0.35">
      <c r="A832" s="5" t="s">
        <v>237</v>
      </c>
      <c r="B832" s="7">
        <v>0</v>
      </c>
      <c r="C832" s="7">
        <v>0</v>
      </c>
      <c r="D832" s="7">
        <v>0</v>
      </c>
      <c r="E832" s="7">
        <v>0</v>
      </c>
      <c r="F832" s="7">
        <v>0</v>
      </c>
      <c r="G832" s="7">
        <v>0</v>
      </c>
      <c r="H832" s="7">
        <v>0</v>
      </c>
      <c r="I832" s="7">
        <v>0</v>
      </c>
      <c r="J832" s="7">
        <v>0</v>
      </c>
      <c r="K832" s="7">
        <v>0</v>
      </c>
      <c r="L832" s="7">
        <v>0</v>
      </c>
      <c r="M832" s="7">
        <v>0</v>
      </c>
    </row>
    <row r="835" spans="1:13" ht="33" hidden="1" customHeight="1" thickBot="1" x14ac:dyDescent="0.4">
      <c r="A835" s="78" t="s">
        <v>261</v>
      </c>
      <c r="B835" s="79"/>
      <c r="C835" s="79"/>
      <c r="D835" s="79"/>
      <c r="E835" s="79"/>
      <c r="F835" s="79"/>
      <c r="G835" s="79"/>
      <c r="H835" s="79"/>
      <c r="I835" s="79"/>
      <c r="J835" s="79"/>
      <c r="K835" s="79"/>
      <c r="L835" s="79"/>
      <c r="M835" s="80"/>
    </row>
    <row r="836" spans="1:13" ht="15" hidden="1" thickBot="1" x14ac:dyDescent="0.4">
      <c r="A836" s="9" t="s">
        <v>330</v>
      </c>
      <c r="B836" s="6">
        <v>44927</v>
      </c>
      <c r="C836" s="6">
        <v>44958</v>
      </c>
      <c r="D836" s="6">
        <v>44986</v>
      </c>
      <c r="E836" s="6">
        <v>45017</v>
      </c>
      <c r="F836" s="6">
        <v>45047</v>
      </c>
      <c r="G836" s="6">
        <v>45078</v>
      </c>
      <c r="H836" s="6">
        <v>45108</v>
      </c>
      <c r="I836" s="6">
        <v>45139</v>
      </c>
      <c r="J836" s="6">
        <v>45170</v>
      </c>
      <c r="K836" s="6">
        <v>45200</v>
      </c>
      <c r="L836" s="6">
        <v>45231</v>
      </c>
      <c r="M836" s="6">
        <v>45261</v>
      </c>
    </row>
    <row r="837" spans="1:13" hidden="1" x14ac:dyDescent="0.35">
      <c r="A837" s="5" t="s">
        <v>171</v>
      </c>
      <c r="B837" s="7"/>
      <c r="C837" s="7"/>
      <c r="D837" s="7"/>
      <c r="E837" s="7"/>
      <c r="F837" s="7"/>
      <c r="G837" s="7"/>
      <c r="H837" s="7"/>
      <c r="I837" s="7"/>
      <c r="J837" s="7"/>
      <c r="K837" s="7"/>
      <c r="L837" s="7"/>
      <c r="M837" s="7"/>
    </row>
    <row r="838" spans="1:13" hidden="1" x14ac:dyDescent="0.35">
      <c r="E838" s="7"/>
      <c r="F838" s="7"/>
      <c r="G838" s="7"/>
      <c r="H838" s="7"/>
      <c r="I838" s="7"/>
      <c r="J838" s="7"/>
      <c r="K838" s="7"/>
      <c r="L838" s="7"/>
      <c r="M838" s="7"/>
    </row>
    <row r="841" spans="1:13" ht="33" hidden="1" customHeight="1" thickBot="1" x14ac:dyDescent="0.4">
      <c r="A841" s="78" t="s">
        <v>261</v>
      </c>
      <c r="B841" s="79"/>
      <c r="C841" s="79"/>
      <c r="D841" s="79"/>
      <c r="E841" s="79"/>
      <c r="F841" s="79"/>
      <c r="G841" s="79"/>
      <c r="H841" s="79"/>
      <c r="I841" s="79"/>
      <c r="J841" s="79"/>
      <c r="K841" s="79"/>
      <c r="L841" s="79"/>
      <c r="M841" s="80"/>
    </row>
    <row r="842" spans="1:13" ht="15" hidden="1" thickBot="1" x14ac:dyDescent="0.4">
      <c r="A842" s="9" t="s">
        <v>330</v>
      </c>
      <c r="B842" s="6">
        <v>44927</v>
      </c>
      <c r="C842" s="6">
        <v>44958</v>
      </c>
      <c r="D842" s="6">
        <v>44986</v>
      </c>
      <c r="E842" s="6">
        <v>45017</v>
      </c>
      <c r="F842" s="6">
        <v>45047</v>
      </c>
      <c r="G842" s="6">
        <v>45078</v>
      </c>
      <c r="H842" s="6">
        <v>45108</v>
      </c>
      <c r="I842" s="6">
        <v>45139</v>
      </c>
      <c r="J842" s="6">
        <v>45170</v>
      </c>
      <c r="K842" s="6">
        <v>45200</v>
      </c>
      <c r="L842" s="6">
        <v>45231</v>
      </c>
      <c r="M842" s="6">
        <v>45261</v>
      </c>
    </row>
    <row r="843" spans="1:13" hidden="1" x14ac:dyDescent="0.35">
      <c r="A843" s="5" t="s">
        <v>172</v>
      </c>
    </row>
    <row r="847" spans="1:13" ht="33" hidden="1" customHeight="1" thickBot="1" x14ac:dyDescent="0.4">
      <c r="A847" s="78" t="s">
        <v>261</v>
      </c>
      <c r="B847" s="79"/>
      <c r="C847" s="79"/>
      <c r="D847" s="79"/>
      <c r="E847" s="79"/>
      <c r="F847" s="79"/>
      <c r="G847" s="79"/>
      <c r="H847" s="79"/>
      <c r="I847" s="79"/>
      <c r="J847" s="79"/>
      <c r="K847" s="79"/>
      <c r="L847" s="79"/>
      <c r="M847" s="80"/>
    </row>
    <row r="848" spans="1:13" ht="15" hidden="1" thickBot="1" x14ac:dyDescent="0.4">
      <c r="A848" s="9" t="s">
        <v>330</v>
      </c>
      <c r="B848" s="6">
        <v>44927</v>
      </c>
      <c r="C848" s="6">
        <v>44958</v>
      </c>
      <c r="D848" s="6">
        <v>44986</v>
      </c>
      <c r="E848" s="6">
        <v>45017</v>
      </c>
      <c r="F848" s="6">
        <v>45047</v>
      </c>
      <c r="G848" s="6">
        <v>45078</v>
      </c>
      <c r="H848" s="6">
        <v>45108</v>
      </c>
      <c r="I848" s="6">
        <v>45139</v>
      </c>
      <c r="J848" s="6">
        <v>45170</v>
      </c>
      <c r="K848" s="6">
        <v>45200</v>
      </c>
      <c r="L848" s="6">
        <v>45231</v>
      </c>
      <c r="M848" s="6">
        <v>45261</v>
      </c>
    </row>
    <row r="849" spans="1:13" hidden="1" x14ac:dyDescent="0.35">
      <c r="A849" s="5" t="s">
        <v>173</v>
      </c>
      <c r="B849" s="7">
        <v>0</v>
      </c>
      <c r="C849" s="7">
        <v>0</v>
      </c>
      <c r="D849" s="7">
        <v>0</v>
      </c>
      <c r="E849" s="7">
        <v>0</v>
      </c>
      <c r="F849" s="7">
        <v>0</v>
      </c>
      <c r="G849" s="7">
        <v>0</v>
      </c>
      <c r="H849" s="7">
        <v>0</v>
      </c>
      <c r="I849" s="7">
        <v>0</v>
      </c>
      <c r="J849" s="7">
        <v>0</v>
      </c>
      <c r="K849" s="7">
        <v>0</v>
      </c>
      <c r="L849" s="7">
        <v>0</v>
      </c>
      <c r="M849" s="7">
        <v>0</v>
      </c>
    </row>
    <row r="852" spans="1:13" ht="15" thickBot="1" x14ac:dyDescent="0.4"/>
    <row r="853" spans="1:13" ht="33" customHeight="1" thickBot="1" x14ac:dyDescent="0.4">
      <c r="A853" s="78" t="s">
        <v>261</v>
      </c>
      <c r="B853" s="79"/>
      <c r="C853" s="79"/>
      <c r="D853" s="79"/>
      <c r="E853" s="79"/>
      <c r="F853" s="79"/>
      <c r="G853" s="79"/>
      <c r="H853" s="79"/>
      <c r="I853" s="79"/>
      <c r="J853" s="79"/>
      <c r="K853" s="79"/>
      <c r="L853" s="79"/>
      <c r="M853" s="80"/>
    </row>
    <row r="854" spans="1:13" ht="15" thickBot="1" x14ac:dyDescent="0.4">
      <c r="A854" s="9" t="s">
        <v>331</v>
      </c>
      <c r="B854" s="6">
        <v>44927</v>
      </c>
      <c r="C854" s="6">
        <v>44958</v>
      </c>
      <c r="D854" s="6">
        <v>44986</v>
      </c>
      <c r="E854" s="6">
        <v>45017</v>
      </c>
      <c r="F854" s="6">
        <v>45047</v>
      </c>
      <c r="G854" s="6">
        <v>45078</v>
      </c>
      <c r="H854" s="6">
        <v>45108</v>
      </c>
      <c r="I854" s="6">
        <v>45139</v>
      </c>
      <c r="J854" s="6">
        <v>45170</v>
      </c>
      <c r="K854" s="6">
        <v>45200</v>
      </c>
      <c r="L854" s="6">
        <v>45231</v>
      </c>
      <c r="M854" s="6">
        <v>45261</v>
      </c>
    </row>
    <row r="855" spans="1:13" x14ac:dyDescent="0.35">
      <c r="A855" s="5" t="s">
        <v>175</v>
      </c>
      <c r="B855" s="7">
        <v>42654.986177999999</v>
      </c>
      <c r="C855" s="7">
        <v>42654.986177999999</v>
      </c>
      <c r="D855" s="7">
        <v>42654.986177999999</v>
      </c>
      <c r="E855" s="7">
        <v>42654.986177999999</v>
      </c>
      <c r="F855" s="7">
        <v>42654.986177999999</v>
      </c>
      <c r="G855" s="7">
        <v>42654.986177999999</v>
      </c>
      <c r="H855" s="7">
        <v>42654.986177999999</v>
      </c>
      <c r="I855" s="7">
        <v>42654.986177999999</v>
      </c>
      <c r="J855" s="7">
        <v>42654.986177999999</v>
      </c>
      <c r="K855" s="7">
        <v>46532.712133599998</v>
      </c>
      <c r="L855" s="7">
        <v>46532.712133599998</v>
      </c>
      <c r="M855" s="7">
        <v>46532.712133599998</v>
      </c>
    </row>
    <row r="856" spans="1:13" x14ac:dyDescent="0.35">
      <c r="B856" s="7"/>
      <c r="C856" s="7"/>
      <c r="D856" s="7"/>
      <c r="E856" s="7"/>
      <c r="F856" s="7"/>
      <c r="G856" s="7"/>
      <c r="H856" s="7"/>
      <c r="I856" s="7"/>
      <c r="J856" s="7"/>
      <c r="K856" s="7"/>
      <c r="L856" s="7"/>
      <c r="M856" s="7"/>
    </row>
    <row r="857" spans="1:13" x14ac:dyDescent="0.35">
      <c r="B857" s="7"/>
      <c r="C857" s="7"/>
      <c r="D857" s="7"/>
      <c r="E857" s="7"/>
      <c r="F857" s="7"/>
      <c r="G857" s="7"/>
      <c r="H857" s="7"/>
      <c r="I857" s="7"/>
      <c r="J857" s="7"/>
      <c r="K857" s="7"/>
      <c r="L857" s="7"/>
      <c r="M857" s="7"/>
    </row>
    <row r="859" spans="1:13" ht="33" hidden="1" customHeight="1" thickBot="1" x14ac:dyDescent="0.4">
      <c r="A859" s="78" t="s">
        <v>261</v>
      </c>
      <c r="B859" s="79"/>
      <c r="C859" s="79"/>
      <c r="D859" s="79"/>
      <c r="E859" s="79"/>
      <c r="F859" s="79"/>
      <c r="G859" s="79"/>
      <c r="H859" s="79"/>
      <c r="I859" s="79"/>
      <c r="J859" s="79"/>
      <c r="K859" s="79"/>
      <c r="L859" s="79"/>
      <c r="M859" s="80"/>
    </row>
    <row r="860" spans="1:13" ht="15" hidden="1" thickBot="1" x14ac:dyDescent="0.4">
      <c r="A860" s="9" t="s">
        <v>331</v>
      </c>
      <c r="B860" s="6">
        <v>44927</v>
      </c>
      <c r="C860" s="6">
        <v>44958</v>
      </c>
      <c r="D860" s="6">
        <v>44986</v>
      </c>
      <c r="E860" s="6">
        <v>45017</v>
      </c>
      <c r="F860" s="6">
        <v>45047</v>
      </c>
      <c r="G860" s="6">
        <v>45078</v>
      </c>
      <c r="H860" s="6">
        <v>45108</v>
      </c>
      <c r="I860" s="6">
        <v>45139</v>
      </c>
      <c r="J860" s="6">
        <v>45170</v>
      </c>
      <c r="K860" s="6">
        <v>45200</v>
      </c>
      <c r="L860" s="6">
        <v>45231</v>
      </c>
      <c r="M860" s="6">
        <v>45261</v>
      </c>
    </row>
    <row r="861" spans="1:13" hidden="1" x14ac:dyDescent="0.35">
      <c r="A861" s="5" t="s">
        <v>176</v>
      </c>
    </row>
    <row r="864" spans="1:13" ht="15" thickBot="1" x14ac:dyDescent="0.4"/>
    <row r="865" spans="1:13" ht="33" customHeight="1" thickBot="1" x14ac:dyDescent="0.4">
      <c r="A865" s="78" t="s">
        <v>261</v>
      </c>
      <c r="B865" s="79"/>
      <c r="C865" s="79"/>
      <c r="D865" s="79"/>
      <c r="E865" s="79"/>
      <c r="F865" s="79"/>
      <c r="G865" s="79"/>
      <c r="H865" s="79"/>
      <c r="I865" s="79"/>
      <c r="J865" s="79"/>
      <c r="K865" s="79"/>
      <c r="L865" s="79"/>
      <c r="M865" s="80"/>
    </row>
    <row r="866" spans="1:13" ht="15" thickBot="1" x14ac:dyDescent="0.4">
      <c r="A866" s="9" t="s">
        <v>331</v>
      </c>
      <c r="B866" s="6">
        <v>44927</v>
      </c>
      <c r="C866" s="6">
        <v>44958</v>
      </c>
      <c r="D866" s="6">
        <v>44986</v>
      </c>
      <c r="E866" s="6">
        <v>45017</v>
      </c>
      <c r="F866" s="6">
        <v>45047</v>
      </c>
      <c r="G866" s="6">
        <v>45078</v>
      </c>
      <c r="H866" s="6">
        <v>45108</v>
      </c>
      <c r="I866" s="6">
        <v>45139</v>
      </c>
      <c r="J866" s="6">
        <v>45170</v>
      </c>
      <c r="K866" s="6">
        <v>45200</v>
      </c>
      <c r="L866" s="6">
        <v>45231</v>
      </c>
      <c r="M866" s="6">
        <v>45261</v>
      </c>
    </row>
    <row r="867" spans="1:13" x14ac:dyDescent="0.35">
      <c r="A867" s="5" t="s">
        <v>177</v>
      </c>
      <c r="B867" s="7">
        <v>93102.671999999991</v>
      </c>
      <c r="C867" s="7">
        <v>93102.671999999991</v>
      </c>
      <c r="D867" s="7">
        <v>93102.671999999991</v>
      </c>
      <c r="E867" s="7">
        <v>93102.671999999991</v>
      </c>
      <c r="F867" s="7">
        <v>93102.671999999991</v>
      </c>
      <c r="G867" s="7">
        <v>93102.671999999991</v>
      </c>
      <c r="H867" s="7">
        <v>93102.671999999991</v>
      </c>
      <c r="I867" s="7">
        <v>93102.671999999991</v>
      </c>
      <c r="J867" s="7">
        <v>93102.671999999991</v>
      </c>
      <c r="K867" s="7">
        <v>93102.671999999991</v>
      </c>
      <c r="L867" s="7">
        <v>93102.671999999991</v>
      </c>
      <c r="M867" s="7">
        <v>93102.671999999991</v>
      </c>
    </row>
    <row r="868" spans="1:13" x14ac:dyDescent="0.35"/>
    <row r="869" spans="1:13" x14ac:dyDescent="0.35"/>
    <row r="871" spans="1:13" ht="33" hidden="1" customHeight="1" thickBot="1" x14ac:dyDescent="0.4">
      <c r="A871" s="78" t="s">
        <v>261</v>
      </c>
      <c r="B871" s="79"/>
      <c r="C871" s="79"/>
      <c r="D871" s="79"/>
      <c r="E871" s="79"/>
      <c r="F871" s="79"/>
      <c r="G871" s="79"/>
      <c r="H871" s="79"/>
      <c r="I871" s="79"/>
      <c r="J871" s="79"/>
      <c r="K871" s="79"/>
      <c r="L871" s="79"/>
      <c r="M871" s="80"/>
    </row>
    <row r="872" spans="1:13" ht="15" hidden="1" thickBot="1" x14ac:dyDescent="0.4">
      <c r="A872" s="9" t="s">
        <v>332</v>
      </c>
      <c r="B872" s="6">
        <v>44927</v>
      </c>
      <c r="C872" s="6">
        <v>44958</v>
      </c>
      <c r="D872" s="6">
        <v>44986</v>
      </c>
      <c r="E872" s="6">
        <v>45017</v>
      </c>
      <c r="F872" s="6">
        <v>45047</v>
      </c>
      <c r="G872" s="6">
        <v>45078</v>
      </c>
      <c r="H872" s="6">
        <v>45108</v>
      </c>
      <c r="I872" s="6">
        <v>45139</v>
      </c>
      <c r="J872" s="6">
        <v>45170</v>
      </c>
      <c r="K872" s="6">
        <v>45200</v>
      </c>
      <c r="L872" s="6">
        <v>45231</v>
      </c>
      <c r="M872" s="6">
        <v>45261</v>
      </c>
    </row>
    <row r="873" spans="1:13" hidden="1" x14ac:dyDescent="0.35">
      <c r="A873" s="5" t="s">
        <v>179</v>
      </c>
      <c r="B873" s="7"/>
      <c r="C873" s="7"/>
      <c r="D873" s="7"/>
      <c r="E873" s="7"/>
      <c r="F873" s="7"/>
      <c r="G873" s="7"/>
      <c r="H873" s="7"/>
      <c r="I873" s="7"/>
      <c r="J873" s="7"/>
      <c r="K873" s="7"/>
      <c r="L873" s="7"/>
      <c r="M873" s="7"/>
    </row>
    <row r="877" spans="1:13" ht="33" hidden="1" customHeight="1" thickBot="1" x14ac:dyDescent="0.4">
      <c r="A877" s="78" t="s">
        <v>261</v>
      </c>
      <c r="B877" s="79"/>
      <c r="C877" s="79"/>
      <c r="D877" s="79"/>
      <c r="E877" s="79"/>
      <c r="F877" s="79"/>
      <c r="G877" s="79"/>
      <c r="H877" s="79"/>
      <c r="I877" s="79"/>
      <c r="J877" s="79"/>
      <c r="K877" s="79"/>
      <c r="L877" s="79"/>
      <c r="M877" s="80"/>
    </row>
    <row r="878" spans="1:13" ht="15" hidden="1" thickBot="1" x14ac:dyDescent="0.4">
      <c r="A878" s="9" t="s">
        <v>332</v>
      </c>
      <c r="B878" s="6">
        <v>44927</v>
      </c>
      <c r="C878" s="6">
        <v>44958</v>
      </c>
      <c r="D878" s="6">
        <v>44986</v>
      </c>
      <c r="E878" s="6">
        <v>45017</v>
      </c>
      <c r="F878" s="6">
        <v>45047</v>
      </c>
      <c r="G878" s="6">
        <v>45078</v>
      </c>
      <c r="H878" s="6">
        <v>45108</v>
      </c>
      <c r="I878" s="6">
        <v>45139</v>
      </c>
      <c r="J878" s="6">
        <v>45170</v>
      </c>
      <c r="K878" s="6">
        <v>45200</v>
      </c>
      <c r="L878" s="6">
        <v>45231</v>
      </c>
      <c r="M878" s="6">
        <v>45261</v>
      </c>
    </row>
    <row r="879" spans="1:13" hidden="1" x14ac:dyDescent="0.35">
      <c r="A879" s="5" t="s">
        <v>180</v>
      </c>
      <c r="B879" s="7">
        <v>0</v>
      </c>
      <c r="C879" s="7">
        <v>0</v>
      </c>
      <c r="D879" s="7">
        <v>0</v>
      </c>
      <c r="E879" s="7">
        <v>0</v>
      </c>
      <c r="F879" s="7">
        <v>0</v>
      </c>
      <c r="G879" s="7">
        <v>0</v>
      </c>
      <c r="H879" s="7">
        <v>0</v>
      </c>
      <c r="I879" s="7">
        <v>0</v>
      </c>
      <c r="J879" s="7">
        <v>0</v>
      </c>
      <c r="K879" s="7">
        <v>0</v>
      </c>
      <c r="L879" s="7">
        <v>0</v>
      </c>
      <c r="M879" s="7">
        <v>0</v>
      </c>
    </row>
    <row r="880" spans="1:13" hidden="1" x14ac:dyDescent="0.35">
      <c r="A880" s="5" t="s">
        <v>355</v>
      </c>
      <c r="B880" s="7"/>
      <c r="C880" s="7"/>
      <c r="D880" s="7"/>
      <c r="E880" s="7"/>
      <c r="F880" s="7"/>
      <c r="G880" s="7"/>
      <c r="H880" s="7"/>
      <c r="I880" s="7"/>
      <c r="J880" s="7"/>
      <c r="K880" s="7"/>
      <c r="L880" s="7"/>
      <c r="M880" s="7"/>
    </row>
    <row r="881" spans="1:13" hidden="1" x14ac:dyDescent="0.35">
      <c r="A881" s="5" t="s">
        <v>356</v>
      </c>
      <c r="B881" s="7"/>
      <c r="C881" s="7"/>
      <c r="D881" s="7"/>
      <c r="E881" s="7"/>
      <c r="F881" s="7"/>
      <c r="G881" s="7"/>
      <c r="H881" s="7"/>
      <c r="I881" s="7"/>
      <c r="J881" s="7"/>
      <c r="K881" s="7"/>
      <c r="L881" s="7"/>
      <c r="M881" s="7"/>
    </row>
    <row r="882" spans="1:13" hidden="1" x14ac:dyDescent="0.35">
      <c r="A882" s="5" t="s">
        <v>357</v>
      </c>
      <c r="B882" s="7"/>
      <c r="C882" s="7"/>
      <c r="D882" s="7"/>
      <c r="E882" s="7"/>
      <c r="F882" s="7"/>
      <c r="G882" s="7"/>
      <c r="H882" s="7"/>
      <c r="I882" s="7"/>
      <c r="J882" s="7"/>
      <c r="K882" s="7"/>
      <c r="L882" s="7"/>
      <c r="M882" s="7"/>
    </row>
    <row r="883" spans="1:13" ht="33" hidden="1" customHeight="1" thickBot="1" x14ac:dyDescent="0.4">
      <c r="A883" s="78" t="s">
        <v>261</v>
      </c>
      <c r="B883" s="79"/>
      <c r="C883" s="79"/>
      <c r="D883" s="79"/>
      <c r="E883" s="79"/>
      <c r="F883" s="79"/>
      <c r="G883" s="79"/>
      <c r="H883" s="79"/>
      <c r="I883" s="79"/>
      <c r="J883" s="79"/>
      <c r="K883" s="79"/>
      <c r="L883" s="79"/>
      <c r="M883" s="80"/>
    </row>
    <row r="884" spans="1:13" ht="15" hidden="1" thickBot="1" x14ac:dyDescent="0.4">
      <c r="A884" s="9" t="s">
        <v>332</v>
      </c>
      <c r="B884" s="6">
        <v>44927</v>
      </c>
      <c r="C884" s="6">
        <v>44958</v>
      </c>
      <c r="D884" s="6">
        <v>44986</v>
      </c>
      <c r="E884" s="6">
        <v>45017</v>
      </c>
      <c r="F884" s="6">
        <v>45047</v>
      </c>
      <c r="G884" s="6">
        <v>45078</v>
      </c>
      <c r="H884" s="6">
        <v>45108</v>
      </c>
      <c r="I884" s="6">
        <v>45139</v>
      </c>
      <c r="J884" s="6">
        <v>45170</v>
      </c>
      <c r="K884" s="6">
        <v>45200</v>
      </c>
      <c r="L884" s="6">
        <v>45231</v>
      </c>
      <c r="M884" s="6">
        <v>45261</v>
      </c>
    </row>
    <row r="885" spans="1:13" hidden="1" x14ac:dyDescent="0.35">
      <c r="A885" s="5" t="s">
        <v>181</v>
      </c>
      <c r="B885" s="7">
        <v>0</v>
      </c>
      <c r="C885" s="7">
        <v>0</v>
      </c>
      <c r="D885" s="7">
        <v>0</v>
      </c>
      <c r="E885" s="7">
        <v>0</v>
      </c>
      <c r="F885" s="7">
        <v>0</v>
      </c>
      <c r="G885" s="7">
        <v>0</v>
      </c>
      <c r="H885" s="7">
        <v>0</v>
      </c>
      <c r="I885" s="7">
        <v>0</v>
      </c>
      <c r="J885" s="7">
        <v>0</v>
      </c>
      <c r="K885" s="7">
        <v>0</v>
      </c>
      <c r="L885" s="7">
        <v>0</v>
      </c>
      <c r="M885" s="7">
        <v>0</v>
      </c>
    </row>
    <row r="889" spans="1:13" ht="33" hidden="1" customHeight="1" thickBot="1" x14ac:dyDescent="0.4">
      <c r="A889" s="78" t="s">
        <v>261</v>
      </c>
      <c r="B889" s="79"/>
      <c r="C889" s="79"/>
      <c r="D889" s="79"/>
      <c r="E889" s="79"/>
      <c r="F889" s="79"/>
      <c r="G889" s="79"/>
      <c r="H889" s="79"/>
      <c r="I889" s="79"/>
      <c r="J889" s="79"/>
      <c r="K889" s="79"/>
      <c r="L889" s="79"/>
      <c r="M889" s="80"/>
    </row>
    <row r="890" spans="1:13" ht="15" hidden="1" thickBot="1" x14ac:dyDescent="0.4">
      <c r="A890" s="9" t="s">
        <v>332</v>
      </c>
      <c r="B890" s="6">
        <v>44927</v>
      </c>
      <c r="C890" s="6">
        <v>44958</v>
      </c>
      <c r="D890" s="6">
        <v>44986</v>
      </c>
      <c r="E890" s="6">
        <v>45017</v>
      </c>
      <c r="F890" s="6">
        <v>45047</v>
      </c>
      <c r="G890" s="6">
        <v>45078</v>
      </c>
      <c r="H890" s="6">
        <v>45108</v>
      </c>
      <c r="I890" s="6">
        <v>45139</v>
      </c>
      <c r="J890" s="6">
        <v>45170</v>
      </c>
      <c r="K890" s="6">
        <v>45200</v>
      </c>
      <c r="L890" s="6">
        <v>45231</v>
      </c>
      <c r="M890" s="6">
        <v>45261</v>
      </c>
    </row>
    <row r="891" spans="1:13" hidden="1" x14ac:dyDescent="0.35">
      <c r="A891" s="5" t="s">
        <v>182</v>
      </c>
    </row>
    <row r="895" spans="1:13" ht="33" hidden="1" customHeight="1" thickBot="1" x14ac:dyDescent="0.4">
      <c r="A895" s="78" t="s">
        <v>261</v>
      </c>
      <c r="B895" s="79"/>
      <c r="C895" s="79"/>
      <c r="D895" s="79"/>
      <c r="E895" s="79"/>
      <c r="F895" s="79"/>
      <c r="G895" s="79"/>
      <c r="H895" s="79"/>
      <c r="I895" s="79"/>
      <c r="J895" s="79"/>
      <c r="K895" s="79"/>
      <c r="L895" s="79"/>
      <c r="M895" s="80"/>
    </row>
    <row r="896" spans="1:13" ht="15" hidden="1" thickBot="1" x14ac:dyDescent="0.4">
      <c r="A896" s="9" t="s">
        <v>332</v>
      </c>
      <c r="B896" s="6">
        <v>44927</v>
      </c>
      <c r="C896" s="6">
        <v>44958</v>
      </c>
      <c r="D896" s="6">
        <v>44986</v>
      </c>
      <c r="E896" s="6">
        <v>45017</v>
      </c>
      <c r="F896" s="6">
        <v>45047</v>
      </c>
      <c r="G896" s="6">
        <v>45078</v>
      </c>
      <c r="H896" s="6">
        <v>45108</v>
      </c>
      <c r="I896" s="6">
        <v>45139</v>
      </c>
      <c r="J896" s="6">
        <v>45170</v>
      </c>
      <c r="K896" s="6">
        <v>45200</v>
      </c>
      <c r="L896" s="6">
        <v>45231</v>
      </c>
      <c r="M896" s="6">
        <v>45261</v>
      </c>
    </row>
    <row r="897" spans="1:13" hidden="1" x14ac:dyDescent="0.35">
      <c r="A897" s="5" t="s">
        <v>183</v>
      </c>
      <c r="B897" s="7"/>
      <c r="C897" s="7"/>
      <c r="D897" s="7"/>
      <c r="E897" s="7"/>
      <c r="F897" s="7"/>
      <c r="G897" s="7"/>
      <c r="H897" s="7"/>
      <c r="I897" s="7"/>
      <c r="J897" s="7"/>
      <c r="K897" s="7"/>
      <c r="L897" s="7"/>
      <c r="M897" s="7"/>
    </row>
    <row r="901" spans="1:13" ht="33" hidden="1" customHeight="1" thickBot="1" x14ac:dyDescent="0.4">
      <c r="A901" s="78" t="s">
        <v>261</v>
      </c>
      <c r="B901" s="79"/>
      <c r="C901" s="79"/>
      <c r="D901" s="79"/>
      <c r="E901" s="79"/>
      <c r="F901" s="79"/>
      <c r="G901" s="79"/>
      <c r="H901" s="79"/>
      <c r="I901" s="79"/>
      <c r="J901" s="79"/>
      <c r="K901" s="79"/>
      <c r="L901" s="79"/>
      <c r="M901" s="80"/>
    </row>
    <row r="902" spans="1:13" ht="15" hidden="1" thickBot="1" x14ac:dyDescent="0.4">
      <c r="A902" s="9" t="s">
        <v>332</v>
      </c>
      <c r="B902" s="6">
        <v>44927</v>
      </c>
      <c r="C902" s="6">
        <v>44958</v>
      </c>
      <c r="D902" s="6">
        <v>44986</v>
      </c>
      <c r="E902" s="6">
        <v>45017</v>
      </c>
      <c r="F902" s="6">
        <v>45047</v>
      </c>
      <c r="G902" s="6">
        <v>45078</v>
      </c>
      <c r="H902" s="6">
        <v>45108</v>
      </c>
      <c r="I902" s="6">
        <v>45139</v>
      </c>
      <c r="J902" s="6">
        <v>45170</v>
      </c>
      <c r="K902" s="6">
        <v>45200</v>
      </c>
      <c r="L902" s="6">
        <v>45231</v>
      </c>
      <c r="M902" s="6">
        <v>45261</v>
      </c>
    </row>
    <row r="903" spans="1:13" hidden="1" x14ac:dyDescent="0.35">
      <c r="A903" s="5" t="s">
        <v>184</v>
      </c>
      <c r="B903" s="7">
        <v>0</v>
      </c>
      <c r="C903" s="7">
        <v>0</v>
      </c>
      <c r="D903" s="7">
        <v>0</v>
      </c>
      <c r="E903" s="7">
        <v>0</v>
      </c>
      <c r="F903" s="7">
        <v>0</v>
      </c>
      <c r="G903" s="7">
        <v>0</v>
      </c>
      <c r="H903" s="7">
        <v>0</v>
      </c>
      <c r="I903" s="7">
        <v>0</v>
      </c>
      <c r="J903" s="7">
        <v>0</v>
      </c>
      <c r="K903" s="7">
        <v>0</v>
      </c>
      <c r="L903" s="7">
        <v>0</v>
      </c>
      <c r="M903" s="7">
        <v>0</v>
      </c>
    </row>
    <row r="904" spans="1:13" hidden="1" x14ac:dyDescent="0.35">
      <c r="A904" s="5" t="s">
        <v>358</v>
      </c>
      <c r="B904" s="7"/>
      <c r="C904" s="7"/>
      <c r="D904" s="7"/>
      <c r="E904" s="7"/>
      <c r="F904" s="7"/>
      <c r="G904" s="7"/>
      <c r="H904" s="7"/>
      <c r="I904" s="7"/>
      <c r="J904" s="7"/>
      <c r="K904" s="7"/>
      <c r="L904" s="7"/>
      <c r="M904" s="7"/>
    </row>
    <row r="905" spans="1:13" hidden="1" x14ac:dyDescent="0.35">
      <c r="A905" s="5" t="s">
        <v>359</v>
      </c>
      <c r="B905" s="7"/>
      <c r="C905" s="7"/>
      <c r="D905" s="7"/>
      <c r="E905" s="7"/>
      <c r="F905" s="7"/>
      <c r="G905" s="7"/>
      <c r="H905" s="7"/>
      <c r="I905" s="7"/>
      <c r="J905" s="7"/>
      <c r="K905" s="7"/>
      <c r="L905" s="7"/>
      <c r="M905" s="7"/>
    </row>
    <row r="907" spans="1:13" ht="33" hidden="1" customHeight="1" thickBot="1" x14ac:dyDescent="0.4">
      <c r="A907" s="78" t="s">
        <v>261</v>
      </c>
      <c r="B907" s="79"/>
      <c r="C907" s="79"/>
      <c r="D907" s="79"/>
      <c r="E907" s="79"/>
      <c r="F907" s="79"/>
      <c r="G907" s="79"/>
      <c r="H907" s="79"/>
      <c r="I907" s="79"/>
      <c r="J907" s="79"/>
      <c r="K907" s="79"/>
      <c r="L907" s="79"/>
      <c r="M907" s="80"/>
    </row>
    <row r="908" spans="1:13" ht="15" hidden="1" thickBot="1" x14ac:dyDescent="0.4">
      <c r="A908" s="9" t="s">
        <v>333</v>
      </c>
      <c r="B908" s="6">
        <v>44927</v>
      </c>
      <c r="C908" s="6">
        <v>44958</v>
      </c>
      <c r="D908" s="6">
        <v>44986</v>
      </c>
      <c r="E908" s="6">
        <v>45017</v>
      </c>
      <c r="F908" s="6">
        <v>45047</v>
      </c>
      <c r="G908" s="6">
        <v>45078</v>
      </c>
      <c r="H908" s="6">
        <v>45108</v>
      </c>
      <c r="I908" s="6">
        <v>45139</v>
      </c>
      <c r="J908" s="6">
        <v>45170</v>
      </c>
      <c r="K908" s="6">
        <v>45200</v>
      </c>
      <c r="L908" s="6">
        <v>45231</v>
      </c>
      <c r="M908" s="6">
        <v>45261</v>
      </c>
    </row>
    <row r="909" spans="1:13" hidden="1" x14ac:dyDescent="0.35">
      <c r="A909" s="5" t="s">
        <v>186</v>
      </c>
      <c r="B909" s="7">
        <v>0</v>
      </c>
      <c r="C909" s="7">
        <v>0</v>
      </c>
      <c r="D909" s="7">
        <v>0</v>
      </c>
      <c r="E909" s="7">
        <v>0</v>
      </c>
      <c r="F909" s="7">
        <v>0</v>
      </c>
      <c r="G909" s="7">
        <v>0</v>
      </c>
      <c r="H909" s="7">
        <v>0</v>
      </c>
      <c r="I909" s="7">
        <v>0</v>
      </c>
      <c r="J909" s="7">
        <v>0</v>
      </c>
      <c r="K909" s="7">
        <v>0</v>
      </c>
      <c r="L909" s="7">
        <v>0</v>
      </c>
      <c r="M909" s="7">
        <v>0</v>
      </c>
    </row>
    <row r="910" spans="1:13" hidden="1" x14ac:dyDescent="0.35">
      <c r="B910" s="7"/>
      <c r="C910" s="7"/>
      <c r="D910" s="7"/>
      <c r="E910" s="7"/>
      <c r="F910" s="7"/>
      <c r="G910" s="7"/>
      <c r="H910" s="7"/>
      <c r="I910" s="7"/>
      <c r="J910" s="7"/>
      <c r="K910" s="7"/>
      <c r="L910" s="7"/>
      <c r="M910" s="7"/>
    </row>
    <row r="913" spans="1:13" ht="33" hidden="1" customHeight="1" thickBot="1" x14ac:dyDescent="0.4">
      <c r="A913" s="78" t="s">
        <v>261</v>
      </c>
      <c r="B913" s="79"/>
      <c r="C913" s="79"/>
      <c r="D913" s="79"/>
      <c r="E913" s="79"/>
      <c r="F913" s="79"/>
      <c r="G913" s="79"/>
      <c r="H913" s="79"/>
      <c r="I913" s="79"/>
      <c r="J913" s="79"/>
      <c r="K913" s="79"/>
      <c r="L913" s="79"/>
      <c r="M913" s="80"/>
    </row>
    <row r="914" spans="1:13" ht="15" hidden="1" thickBot="1" x14ac:dyDescent="0.4">
      <c r="A914" s="9" t="s">
        <v>333</v>
      </c>
      <c r="B914" s="6">
        <v>44927</v>
      </c>
      <c r="C914" s="6">
        <v>44958</v>
      </c>
      <c r="D914" s="6">
        <v>44986</v>
      </c>
      <c r="E914" s="6">
        <v>45017</v>
      </c>
      <c r="F914" s="6">
        <v>45047</v>
      </c>
      <c r="G914" s="6">
        <v>45078</v>
      </c>
      <c r="H914" s="6">
        <v>45108</v>
      </c>
      <c r="I914" s="6">
        <v>45139</v>
      </c>
      <c r="J914" s="6">
        <v>45170</v>
      </c>
      <c r="K914" s="6">
        <v>45200</v>
      </c>
      <c r="L914" s="6">
        <v>45231</v>
      </c>
      <c r="M914" s="6">
        <v>45261</v>
      </c>
    </row>
    <row r="915" spans="1:13" hidden="1" x14ac:dyDescent="0.35">
      <c r="A915" s="5" t="s">
        <v>187</v>
      </c>
      <c r="B915" s="7">
        <v>0</v>
      </c>
      <c r="C915" s="7">
        <v>0</v>
      </c>
      <c r="D915" s="7">
        <v>0</v>
      </c>
      <c r="E915" s="7">
        <v>0</v>
      </c>
      <c r="F915" s="7">
        <v>0</v>
      </c>
      <c r="G915" s="7">
        <v>0</v>
      </c>
      <c r="H915" s="7">
        <v>0</v>
      </c>
      <c r="I915" s="7">
        <v>0</v>
      </c>
      <c r="J915" s="7">
        <v>0</v>
      </c>
      <c r="K915" s="7">
        <v>0</v>
      </c>
      <c r="L915" s="7">
        <v>0</v>
      </c>
      <c r="M915" s="7">
        <v>0</v>
      </c>
    </row>
    <row r="919" spans="1:13" ht="33" hidden="1" customHeight="1" thickBot="1" x14ac:dyDescent="0.4">
      <c r="A919" s="78" t="s">
        <v>261</v>
      </c>
      <c r="B919" s="79"/>
      <c r="C919" s="79"/>
      <c r="D919" s="79"/>
      <c r="E919" s="79"/>
      <c r="F919" s="79"/>
      <c r="G919" s="79"/>
      <c r="H919" s="79"/>
      <c r="I919" s="79"/>
      <c r="J919" s="79"/>
      <c r="K919" s="79"/>
      <c r="L919" s="79"/>
      <c r="M919" s="80"/>
    </row>
    <row r="920" spans="1:13" ht="15" hidden="1" thickBot="1" x14ac:dyDescent="0.4">
      <c r="A920" s="9" t="s">
        <v>333</v>
      </c>
      <c r="B920" s="6">
        <v>44927</v>
      </c>
      <c r="C920" s="6">
        <v>44958</v>
      </c>
      <c r="D920" s="6">
        <v>44986</v>
      </c>
      <c r="E920" s="6">
        <v>45017</v>
      </c>
      <c r="F920" s="6">
        <v>45047</v>
      </c>
      <c r="G920" s="6">
        <v>45078</v>
      </c>
      <c r="H920" s="6">
        <v>45108</v>
      </c>
      <c r="I920" s="6">
        <v>45139</v>
      </c>
      <c r="J920" s="6">
        <v>45170</v>
      </c>
      <c r="K920" s="6">
        <v>45200</v>
      </c>
      <c r="L920" s="6">
        <v>45231</v>
      </c>
      <c r="M920" s="6">
        <v>45261</v>
      </c>
    </row>
    <row r="921" spans="1:13" hidden="1" x14ac:dyDescent="0.35">
      <c r="A921" s="5" t="s">
        <v>188</v>
      </c>
    </row>
    <row r="925" spans="1:13" ht="33" hidden="1" customHeight="1" thickBot="1" x14ac:dyDescent="0.4">
      <c r="A925" s="78" t="s">
        <v>261</v>
      </c>
      <c r="B925" s="79"/>
      <c r="C925" s="79"/>
      <c r="D925" s="79"/>
      <c r="E925" s="79"/>
      <c r="F925" s="79"/>
      <c r="G925" s="79"/>
      <c r="H925" s="79"/>
      <c r="I925" s="79"/>
      <c r="J925" s="79"/>
      <c r="K925" s="79"/>
      <c r="L925" s="79"/>
      <c r="M925" s="80"/>
    </row>
    <row r="926" spans="1:13" ht="15" hidden="1" thickBot="1" x14ac:dyDescent="0.4">
      <c r="A926" s="9" t="s">
        <v>333</v>
      </c>
      <c r="B926" s="6">
        <v>44927</v>
      </c>
      <c r="C926" s="6">
        <v>44958</v>
      </c>
      <c r="D926" s="6">
        <v>44986</v>
      </c>
      <c r="E926" s="6">
        <v>45017</v>
      </c>
      <c r="F926" s="6">
        <v>45047</v>
      </c>
      <c r="G926" s="6">
        <v>45078</v>
      </c>
      <c r="H926" s="6">
        <v>45108</v>
      </c>
      <c r="I926" s="6">
        <v>45139</v>
      </c>
      <c r="J926" s="6">
        <v>45170</v>
      </c>
      <c r="K926" s="6">
        <v>45200</v>
      </c>
      <c r="L926" s="6">
        <v>45231</v>
      </c>
      <c r="M926" s="6">
        <v>45261</v>
      </c>
    </row>
    <row r="927" spans="1:13" hidden="1" x14ac:dyDescent="0.35">
      <c r="A927" s="5" t="s">
        <v>334</v>
      </c>
    </row>
    <row r="931" spans="1:13" ht="33" hidden="1" customHeight="1" thickBot="1" x14ac:dyDescent="0.4">
      <c r="A931" s="78" t="s">
        <v>261</v>
      </c>
      <c r="B931" s="79"/>
      <c r="C931" s="79"/>
      <c r="D931" s="79"/>
      <c r="E931" s="79"/>
      <c r="F931" s="79"/>
      <c r="G931" s="79"/>
      <c r="H931" s="79"/>
      <c r="I931" s="79"/>
      <c r="J931" s="79"/>
      <c r="K931" s="79"/>
      <c r="L931" s="79"/>
      <c r="M931" s="80"/>
    </row>
    <row r="932" spans="1:13" ht="15" hidden="1" thickBot="1" x14ac:dyDescent="0.4">
      <c r="A932" s="9" t="s">
        <v>333</v>
      </c>
      <c r="B932" s="6">
        <v>44927</v>
      </c>
      <c r="C932" s="6">
        <v>44958</v>
      </c>
      <c r="D932" s="6">
        <v>44986</v>
      </c>
      <c r="E932" s="6">
        <v>45017</v>
      </c>
      <c r="F932" s="6">
        <v>45047</v>
      </c>
      <c r="G932" s="6">
        <v>45078</v>
      </c>
      <c r="H932" s="6">
        <v>45108</v>
      </c>
      <c r="I932" s="6">
        <v>45139</v>
      </c>
      <c r="J932" s="6">
        <v>45170</v>
      </c>
      <c r="K932" s="6">
        <v>45200</v>
      </c>
      <c r="L932" s="6">
        <v>45231</v>
      </c>
      <c r="M932" s="6">
        <v>45261</v>
      </c>
    </row>
    <row r="933" spans="1:13" hidden="1" x14ac:dyDescent="0.35">
      <c r="A933" s="5" t="s">
        <v>258</v>
      </c>
      <c r="J933" s="7">
        <v>0</v>
      </c>
      <c r="L933" s="7">
        <v>0</v>
      </c>
    </row>
    <row r="937" spans="1:13" ht="33" hidden="1" customHeight="1" thickBot="1" x14ac:dyDescent="0.4">
      <c r="A937" s="78" t="s">
        <v>261</v>
      </c>
      <c r="B937" s="79"/>
      <c r="C937" s="79"/>
      <c r="D937" s="79"/>
      <c r="E937" s="79"/>
      <c r="F937" s="79"/>
      <c r="G937" s="79"/>
      <c r="H937" s="79"/>
      <c r="I937" s="79"/>
      <c r="J937" s="79"/>
      <c r="K937" s="79"/>
      <c r="L937" s="79"/>
      <c r="M937" s="80"/>
    </row>
    <row r="938" spans="1:13" ht="15" hidden="1" thickBot="1" x14ac:dyDescent="0.4">
      <c r="A938" s="9" t="s">
        <v>335</v>
      </c>
      <c r="B938" s="6">
        <v>44927</v>
      </c>
      <c r="C938" s="6">
        <v>44958</v>
      </c>
      <c r="D938" s="6">
        <v>44986</v>
      </c>
      <c r="E938" s="6">
        <v>45017</v>
      </c>
      <c r="F938" s="6">
        <v>45047</v>
      </c>
      <c r="G938" s="6">
        <v>45078</v>
      </c>
      <c r="H938" s="6">
        <v>45108</v>
      </c>
      <c r="I938" s="6">
        <v>45139</v>
      </c>
      <c r="J938" s="6">
        <v>45170</v>
      </c>
      <c r="K938" s="6">
        <v>45200</v>
      </c>
      <c r="L938" s="6">
        <v>45231</v>
      </c>
      <c r="M938" s="6">
        <v>45261</v>
      </c>
    </row>
    <row r="939" spans="1:13" hidden="1" x14ac:dyDescent="0.35">
      <c r="A939" s="5" t="s">
        <v>192</v>
      </c>
      <c r="B939" s="7">
        <v>0</v>
      </c>
      <c r="C939" s="7">
        <v>0</v>
      </c>
      <c r="D939" s="7">
        <v>0</v>
      </c>
      <c r="E939" s="7">
        <v>0</v>
      </c>
      <c r="F939" s="7">
        <v>0</v>
      </c>
      <c r="G939" s="7">
        <v>0</v>
      </c>
      <c r="H939" s="7">
        <v>0</v>
      </c>
      <c r="I939" s="7">
        <v>0</v>
      </c>
      <c r="J939" s="7">
        <v>0</v>
      </c>
      <c r="K939" s="7">
        <v>0</v>
      </c>
      <c r="L939" s="7">
        <v>0</v>
      </c>
      <c r="M939" s="7">
        <v>0</v>
      </c>
    </row>
    <row r="940" spans="1:13" hidden="1" x14ac:dyDescent="0.35">
      <c r="B940" s="7"/>
      <c r="C940" s="7"/>
      <c r="D940" s="7"/>
      <c r="E940" s="7"/>
      <c r="F940" s="7"/>
      <c r="G940" s="7"/>
      <c r="H940" s="7"/>
      <c r="I940" s="7"/>
      <c r="J940" s="7"/>
      <c r="K940" s="7"/>
      <c r="L940" s="7"/>
      <c r="M940" s="7"/>
    </row>
    <row r="943" spans="1:13" ht="33" hidden="1" customHeight="1" thickBot="1" x14ac:dyDescent="0.4">
      <c r="A943" s="78" t="s">
        <v>261</v>
      </c>
      <c r="B943" s="79"/>
      <c r="C943" s="79"/>
      <c r="D943" s="79"/>
      <c r="E943" s="79"/>
      <c r="F943" s="79"/>
      <c r="G943" s="79"/>
      <c r="H943" s="79"/>
      <c r="I943" s="79"/>
      <c r="J943" s="79"/>
      <c r="K943" s="79"/>
      <c r="L943" s="79"/>
      <c r="M943" s="80"/>
    </row>
    <row r="944" spans="1:13" ht="15" hidden="1" thickBot="1" x14ac:dyDescent="0.4">
      <c r="A944" s="9" t="s">
        <v>335</v>
      </c>
      <c r="B944" s="6">
        <v>44927</v>
      </c>
      <c r="C944" s="6">
        <v>44958</v>
      </c>
      <c r="D944" s="6">
        <v>44986</v>
      </c>
      <c r="E944" s="6">
        <v>45017</v>
      </c>
      <c r="F944" s="6">
        <v>45047</v>
      </c>
      <c r="G944" s="6">
        <v>45078</v>
      </c>
      <c r="H944" s="6">
        <v>45108</v>
      </c>
      <c r="I944" s="6">
        <v>45139</v>
      </c>
      <c r="J944" s="6">
        <v>45170</v>
      </c>
      <c r="K944" s="6">
        <v>45200</v>
      </c>
      <c r="L944" s="6">
        <v>45231</v>
      </c>
      <c r="M944" s="6">
        <v>45261</v>
      </c>
    </row>
    <row r="945" spans="1:13" hidden="1" x14ac:dyDescent="0.35">
      <c r="A945" s="5" t="s">
        <v>193</v>
      </c>
      <c r="B945" s="7">
        <v>0</v>
      </c>
      <c r="C945" s="7">
        <v>0</v>
      </c>
      <c r="D945" s="7"/>
      <c r="E945" s="7">
        <v>0</v>
      </c>
      <c r="F945" s="7">
        <v>0</v>
      </c>
      <c r="G945" s="7">
        <v>0</v>
      </c>
      <c r="H945" s="7">
        <v>0</v>
      </c>
      <c r="I945" s="7">
        <v>0</v>
      </c>
      <c r="J945" s="7"/>
      <c r="K945" s="7">
        <v>0</v>
      </c>
      <c r="L945" s="7">
        <v>0</v>
      </c>
      <c r="M945" s="7">
        <v>0</v>
      </c>
    </row>
    <row r="949" spans="1:13" ht="33" hidden="1" customHeight="1" thickBot="1" x14ac:dyDescent="0.4">
      <c r="A949" s="78" t="s">
        <v>261</v>
      </c>
      <c r="B949" s="79"/>
      <c r="C949" s="79"/>
      <c r="D949" s="79"/>
      <c r="E949" s="79"/>
      <c r="F949" s="79"/>
      <c r="G949" s="79"/>
      <c r="H949" s="79"/>
      <c r="I949" s="79"/>
      <c r="J949" s="79"/>
      <c r="K949" s="79"/>
      <c r="L949" s="79"/>
      <c r="M949" s="80"/>
    </row>
    <row r="950" spans="1:13" ht="15" hidden="1" thickBot="1" x14ac:dyDescent="0.4">
      <c r="A950" s="9" t="s">
        <v>336</v>
      </c>
      <c r="B950" s="6">
        <v>44927</v>
      </c>
      <c r="C950" s="6">
        <v>44958</v>
      </c>
      <c r="D950" s="6">
        <v>44986</v>
      </c>
      <c r="E950" s="6">
        <v>45017</v>
      </c>
      <c r="F950" s="6">
        <v>45047</v>
      </c>
      <c r="G950" s="6">
        <v>45078</v>
      </c>
      <c r="H950" s="6">
        <v>45108</v>
      </c>
      <c r="I950" s="6">
        <v>45139</v>
      </c>
      <c r="J950" s="6">
        <v>45170</v>
      </c>
      <c r="K950" s="6">
        <v>45200</v>
      </c>
      <c r="L950" s="6">
        <v>45231</v>
      </c>
      <c r="M950" s="6">
        <v>45261</v>
      </c>
    </row>
    <row r="951" spans="1:13" hidden="1" x14ac:dyDescent="0.35">
      <c r="A951" s="5" t="s">
        <v>195</v>
      </c>
    </row>
    <row r="954" spans="1:13" ht="15" thickBot="1" x14ac:dyDescent="0.4"/>
    <row r="955" spans="1:13" ht="33" customHeight="1" thickBot="1" x14ac:dyDescent="0.4">
      <c r="A955" s="78" t="s">
        <v>261</v>
      </c>
      <c r="B955" s="79"/>
      <c r="C955" s="79"/>
      <c r="D955" s="79"/>
      <c r="E955" s="79"/>
      <c r="F955" s="79"/>
      <c r="G955" s="79"/>
      <c r="H955" s="79"/>
      <c r="I955" s="79"/>
      <c r="J955" s="79"/>
      <c r="K955" s="79"/>
      <c r="L955" s="79"/>
      <c r="M955" s="80"/>
    </row>
    <row r="956" spans="1:13" ht="15" thickBot="1" x14ac:dyDescent="0.4">
      <c r="A956" s="9" t="s">
        <v>337</v>
      </c>
      <c r="B956" s="6">
        <v>44927</v>
      </c>
      <c r="C956" s="6">
        <v>44958</v>
      </c>
      <c r="D956" s="6">
        <v>44986</v>
      </c>
      <c r="E956" s="6">
        <v>45017</v>
      </c>
      <c r="F956" s="6">
        <v>45047</v>
      </c>
      <c r="G956" s="6">
        <v>45078</v>
      </c>
      <c r="H956" s="6">
        <v>45108</v>
      </c>
      <c r="I956" s="6">
        <v>45139</v>
      </c>
      <c r="J956" s="6">
        <v>45170</v>
      </c>
      <c r="K956" s="6">
        <v>45200</v>
      </c>
      <c r="L956" s="6">
        <v>45231</v>
      </c>
      <c r="M956" s="6">
        <v>45261</v>
      </c>
    </row>
    <row r="957" spans="1:13" x14ac:dyDescent="0.35">
      <c r="A957" s="5" t="s">
        <v>197</v>
      </c>
      <c r="B957" s="7">
        <v>418961.98800000001</v>
      </c>
      <c r="C957" s="7">
        <v>418961.98800000001</v>
      </c>
      <c r="D957" s="7">
        <v>418961.98800000001</v>
      </c>
      <c r="E957" s="7">
        <v>418961.98800000001</v>
      </c>
      <c r="F957" s="7">
        <v>418961.98800000001</v>
      </c>
      <c r="G957" s="7">
        <v>418961.98800000001</v>
      </c>
      <c r="H957" s="7">
        <v>418961.98800000001</v>
      </c>
      <c r="I957" s="7">
        <v>418961.98800000001</v>
      </c>
      <c r="J957" s="7">
        <v>418961.98800000001</v>
      </c>
      <c r="K957" s="7">
        <v>465513.31999999995</v>
      </c>
      <c r="L957" s="7">
        <v>465513.31999999995</v>
      </c>
      <c r="M957" s="7">
        <v>465513.31999999995</v>
      </c>
    </row>
    <row r="958" spans="1:13" x14ac:dyDescent="0.35"/>
    <row r="959" spans="1:13" x14ac:dyDescent="0.35"/>
    <row r="960" spans="1:13" ht="15" thickBot="1" x14ac:dyDescent="0.4"/>
    <row r="961" spans="1:13" ht="33" customHeight="1" thickBot="1" x14ac:dyDescent="0.4">
      <c r="A961" s="78" t="s">
        <v>261</v>
      </c>
      <c r="B961" s="79"/>
      <c r="C961" s="79"/>
      <c r="D961" s="79"/>
      <c r="E961" s="79"/>
      <c r="F961" s="79"/>
      <c r="G961" s="79"/>
      <c r="H961" s="79"/>
      <c r="I961" s="79"/>
      <c r="J961" s="79"/>
      <c r="K961" s="79"/>
      <c r="L961" s="79"/>
      <c r="M961" s="80"/>
    </row>
    <row r="962" spans="1:13" ht="15" thickBot="1" x14ac:dyDescent="0.4">
      <c r="A962" s="9" t="s">
        <v>337</v>
      </c>
      <c r="B962" s="6">
        <v>44927</v>
      </c>
      <c r="C962" s="6">
        <v>44958</v>
      </c>
      <c r="D962" s="6">
        <v>44986</v>
      </c>
      <c r="E962" s="6">
        <v>45017</v>
      </c>
      <c r="F962" s="6">
        <v>45047</v>
      </c>
      <c r="G962" s="6">
        <v>45078</v>
      </c>
      <c r="H962" s="6">
        <v>45108</v>
      </c>
      <c r="I962" s="6">
        <v>45139</v>
      </c>
      <c r="J962" s="6">
        <v>45170</v>
      </c>
      <c r="K962" s="6">
        <v>45200</v>
      </c>
      <c r="L962" s="6">
        <v>45231</v>
      </c>
      <c r="M962" s="6">
        <v>45261</v>
      </c>
    </row>
    <row r="963" spans="1:13" x14ac:dyDescent="0.35">
      <c r="A963" s="5" t="s">
        <v>198</v>
      </c>
      <c r="B963" s="7">
        <v>3604.9061105654996</v>
      </c>
      <c r="C963" s="7">
        <v>3604.9061105654996</v>
      </c>
      <c r="D963" s="7">
        <v>3604.9061105654996</v>
      </c>
      <c r="E963" s="7">
        <v>3604.9061105654996</v>
      </c>
      <c r="F963" s="7">
        <v>3604.9061105654996</v>
      </c>
      <c r="G963" s="7">
        <v>3604.9061105654996</v>
      </c>
      <c r="H963" s="7">
        <v>3604.9061105654996</v>
      </c>
      <c r="I963" s="7">
        <v>3604.9061105654996</v>
      </c>
      <c r="J963" s="7">
        <v>3604.9061105654996</v>
      </c>
      <c r="K963" s="7">
        <v>3604.9061105654996</v>
      </c>
      <c r="L963" s="7">
        <v>3604.9061105654996</v>
      </c>
      <c r="M963" s="7">
        <v>3604.9061105654996</v>
      </c>
    </row>
    <row r="964" spans="1:13" x14ac:dyDescent="0.35"/>
    <row r="965" spans="1:13" x14ac:dyDescent="0.35"/>
    <row r="966" spans="1:13" ht="15" thickBot="1" x14ac:dyDescent="0.4"/>
    <row r="967" spans="1:13" ht="33" customHeight="1" thickBot="1" x14ac:dyDescent="0.4">
      <c r="A967" s="78" t="s">
        <v>261</v>
      </c>
      <c r="B967" s="79"/>
      <c r="C967" s="79"/>
      <c r="D967" s="79"/>
      <c r="E967" s="79"/>
      <c r="F967" s="79"/>
      <c r="G967" s="79"/>
      <c r="H967" s="79"/>
      <c r="I967" s="79"/>
      <c r="J967" s="79"/>
      <c r="K967" s="79"/>
      <c r="L967" s="79"/>
      <c r="M967" s="80"/>
    </row>
    <row r="968" spans="1:13" ht="15" thickBot="1" x14ac:dyDescent="0.4">
      <c r="A968" s="9" t="s">
        <v>338</v>
      </c>
      <c r="B968" s="6">
        <v>44927</v>
      </c>
      <c r="C968" s="6">
        <v>44958</v>
      </c>
      <c r="D968" s="6">
        <v>44986</v>
      </c>
      <c r="E968" s="6">
        <v>45017</v>
      </c>
      <c r="F968" s="6">
        <v>45047</v>
      </c>
      <c r="G968" s="6">
        <v>45078</v>
      </c>
      <c r="H968" s="6">
        <v>45108</v>
      </c>
      <c r="I968" s="6">
        <v>45139</v>
      </c>
      <c r="J968" s="6">
        <v>45170</v>
      </c>
      <c r="K968" s="6">
        <v>45200</v>
      </c>
      <c r="L968" s="6">
        <v>45231</v>
      </c>
      <c r="M968" s="6">
        <v>45261</v>
      </c>
    </row>
    <row r="969" spans="1:13" x14ac:dyDescent="0.35">
      <c r="A969" s="5" t="s">
        <v>360</v>
      </c>
      <c r="B969" s="7">
        <v>21820.937208333329</v>
      </c>
      <c r="C969" s="7">
        <v>21820.937208333329</v>
      </c>
      <c r="D969" s="7">
        <v>21820.937208333329</v>
      </c>
      <c r="E969" s="7">
        <v>21820.937208333329</v>
      </c>
      <c r="F969" s="7">
        <v>21820.937208333329</v>
      </c>
      <c r="G969" s="7">
        <v>21820.937208333329</v>
      </c>
      <c r="H969" s="7">
        <v>21820.937208333329</v>
      </c>
      <c r="I969" s="7">
        <v>21820.937208333329</v>
      </c>
      <c r="J969" s="7">
        <v>21820.937208333329</v>
      </c>
      <c r="K969" s="7">
        <v>21820.937208333329</v>
      </c>
      <c r="L969" s="7">
        <v>21820.937208333329</v>
      </c>
      <c r="M969" s="7">
        <v>21820.937208333329</v>
      </c>
    </row>
    <row r="970" spans="1:13" x14ac:dyDescent="0.35"/>
    <row r="971" spans="1:13" x14ac:dyDescent="0.35"/>
    <row r="973" spans="1:13" ht="33" hidden="1" customHeight="1" thickBot="1" x14ac:dyDescent="0.4">
      <c r="A973" s="78" t="s">
        <v>261</v>
      </c>
      <c r="B973" s="79"/>
      <c r="C973" s="79"/>
      <c r="D973" s="79"/>
      <c r="E973" s="79"/>
      <c r="F973" s="79"/>
      <c r="G973" s="79"/>
      <c r="H973" s="79"/>
      <c r="I973" s="79"/>
      <c r="J973" s="79"/>
      <c r="K973" s="79"/>
      <c r="L973" s="79"/>
      <c r="M973" s="80"/>
    </row>
    <row r="974" spans="1:13" ht="15" hidden="1" thickBot="1" x14ac:dyDescent="0.4">
      <c r="A974" s="9" t="s">
        <v>338</v>
      </c>
      <c r="B974" s="6">
        <v>44927</v>
      </c>
      <c r="C974" s="6">
        <v>44958</v>
      </c>
      <c r="D974" s="6">
        <v>44986</v>
      </c>
      <c r="E974" s="6">
        <v>45017</v>
      </c>
      <c r="F974" s="6">
        <v>45047</v>
      </c>
      <c r="G974" s="6">
        <v>45078</v>
      </c>
      <c r="H974" s="6">
        <v>45108</v>
      </c>
      <c r="I974" s="6">
        <v>45139</v>
      </c>
      <c r="J974" s="6">
        <v>45170</v>
      </c>
      <c r="K974" s="6">
        <v>45200</v>
      </c>
      <c r="L974" s="6">
        <v>45231</v>
      </c>
      <c r="M974" s="6">
        <v>45261</v>
      </c>
    </row>
    <row r="975" spans="1:13" hidden="1" x14ac:dyDescent="0.35">
      <c r="A975" s="5" t="s">
        <v>201</v>
      </c>
    </row>
    <row r="979" spans="1:13" ht="33" hidden="1" customHeight="1" thickBot="1" x14ac:dyDescent="0.4">
      <c r="A979" s="78" t="s">
        <v>261</v>
      </c>
      <c r="B979" s="79"/>
      <c r="C979" s="79"/>
      <c r="D979" s="79"/>
      <c r="E979" s="79"/>
      <c r="F979" s="79"/>
      <c r="G979" s="79"/>
      <c r="H979" s="79"/>
      <c r="I979" s="79"/>
      <c r="J979" s="79"/>
      <c r="K979" s="79"/>
      <c r="L979" s="79"/>
      <c r="M979" s="80"/>
    </row>
    <row r="980" spans="1:13" ht="15" hidden="1" thickBot="1" x14ac:dyDescent="0.4">
      <c r="A980" s="9" t="s">
        <v>338</v>
      </c>
      <c r="B980" s="6">
        <v>44927</v>
      </c>
      <c r="C980" s="6">
        <v>44958</v>
      </c>
      <c r="D980" s="6">
        <v>44986</v>
      </c>
      <c r="E980" s="6">
        <v>45017</v>
      </c>
      <c r="F980" s="6">
        <v>45047</v>
      </c>
      <c r="G980" s="6">
        <v>45078</v>
      </c>
      <c r="H980" s="6">
        <v>45108</v>
      </c>
      <c r="I980" s="6">
        <v>45139</v>
      </c>
      <c r="J980" s="6">
        <v>45170</v>
      </c>
      <c r="K980" s="6">
        <v>45200</v>
      </c>
      <c r="L980" s="6">
        <v>45231</v>
      </c>
      <c r="M980" s="6">
        <v>45261</v>
      </c>
    </row>
    <row r="981" spans="1:13" hidden="1" x14ac:dyDescent="0.35">
      <c r="A981" s="5" t="s">
        <v>202</v>
      </c>
    </row>
    <row r="985" spans="1:13" ht="33" hidden="1" customHeight="1" thickBot="1" x14ac:dyDescent="0.4">
      <c r="A985" s="78" t="s">
        <v>261</v>
      </c>
      <c r="B985" s="79"/>
      <c r="C985" s="79"/>
      <c r="D985" s="79"/>
      <c r="E985" s="79"/>
      <c r="F985" s="79"/>
      <c r="G985" s="79"/>
      <c r="H985" s="79"/>
      <c r="I985" s="79"/>
      <c r="J985" s="79"/>
      <c r="K985" s="79"/>
      <c r="L985" s="79"/>
      <c r="M985" s="80"/>
    </row>
    <row r="986" spans="1:13" ht="15" hidden="1" thickBot="1" x14ac:dyDescent="0.4">
      <c r="A986" s="9" t="s">
        <v>338</v>
      </c>
      <c r="B986" s="6">
        <v>44927</v>
      </c>
      <c r="C986" s="6">
        <v>44958</v>
      </c>
      <c r="D986" s="6">
        <v>44986</v>
      </c>
      <c r="E986" s="6">
        <v>45017</v>
      </c>
      <c r="F986" s="6">
        <v>45047</v>
      </c>
      <c r="G986" s="6">
        <v>45078</v>
      </c>
      <c r="H986" s="6">
        <v>45108</v>
      </c>
      <c r="I986" s="6">
        <v>45139</v>
      </c>
      <c r="J986" s="6">
        <v>45170</v>
      </c>
      <c r="K986" s="6">
        <v>45200</v>
      </c>
      <c r="L986" s="6">
        <v>45231</v>
      </c>
      <c r="M986" s="6">
        <v>45261</v>
      </c>
    </row>
    <row r="987" spans="1:13" hidden="1" x14ac:dyDescent="0.35">
      <c r="A987" s="5" t="s">
        <v>203</v>
      </c>
      <c r="B987" s="7"/>
      <c r="C987" s="7"/>
      <c r="D987" s="7"/>
      <c r="E987" s="7"/>
      <c r="F987" s="7"/>
      <c r="G987" s="7"/>
      <c r="H987" s="7"/>
      <c r="I987" s="7"/>
      <c r="J987" s="7"/>
      <c r="K987" s="7"/>
      <c r="L987" s="7"/>
      <c r="M987" s="7"/>
    </row>
    <row r="991" spans="1:13" ht="33" hidden="1" customHeight="1" thickBot="1" x14ac:dyDescent="0.4">
      <c r="A991" s="78" t="s">
        <v>261</v>
      </c>
      <c r="B991" s="79"/>
      <c r="C991" s="79"/>
      <c r="D991" s="79"/>
      <c r="E991" s="79"/>
      <c r="F991" s="79"/>
      <c r="G991" s="79"/>
      <c r="H991" s="79"/>
      <c r="I991" s="79"/>
      <c r="J991" s="79"/>
      <c r="K991" s="79"/>
      <c r="L991" s="79"/>
      <c r="M991" s="80"/>
    </row>
    <row r="992" spans="1:13" ht="15" hidden="1" thickBot="1" x14ac:dyDescent="0.4">
      <c r="A992" s="9" t="s">
        <v>339</v>
      </c>
      <c r="B992" s="6">
        <v>44927</v>
      </c>
      <c r="C992" s="6">
        <v>44958</v>
      </c>
      <c r="D992" s="6">
        <v>44986</v>
      </c>
      <c r="E992" s="6">
        <v>45017</v>
      </c>
      <c r="F992" s="6">
        <v>45047</v>
      </c>
      <c r="G992" s="6">
        <v>45078</v>
      </c>
      <c r="H992" s="6">
        <v>45108</v>
      </c>
      <c r="I992" s="6">
        <v>45139</v>
      </c>
      <c r="J992" s="6">
        <v>45170</v>
      </c>
      <c r="K992" s="6">
        <v>45200</v>
      </c>
      <c r="L992" s="6">
        <v>45231</v>
      </c>
      <c r="M992" s="6">
        <v>45261</v>
      </c>
    </row>
    <row r="993" spans="1:13" hidden="1" x14ac:dyDescent="0.35">
      <c r="A993" s="5" t="s">
        <v>205</v>
      </c>
      <c r="B993" s="7">
        <v>0</v>
      </c>
      <c r="C993" s="7">
        <v>0</v>
      </c>
      <c r="D993" s="7"/>
      <c r="E993" s="7">
        <v>0</v>
      </c>
      <c r="F993" s="7">
        <v>0</v>
      </c>
      <c r="G993" s="7">
        <v>0</v>
      </c>
      <c r="H993" s="7">
        <v>0</v>
      </c>
      <c r="I993" s="7">
        <v>0</v>
      </c>
      <c r="J993" s="7">
        <v>0</v>
      </c>
      <c r="K993" s="7">
        <v>0</v>
      </c>
      <c r="L993" s="7">
        <v>0</v>
      </c>
      <c r="M993" s="7">
        <v>0</v>
      </c>
    </row>
    <row r="997" spans="1:13" ht="33" hidden="1" customHeight="1" thickBot="1" x14ac:dyDescent="0.4">
      <c r="A997" s="78" t="s">
        <v>261</v>
      </c>
      <c r="B997" s="79"/>
      <c r="C997" s="79"/>
      <c r="D997" s="79"/>
      <c r="E997" s="79"/>
      <c r="F997" s="79"/>
      <c r="G997" s="79"/>
      <c r="H997" s="79"/>
      <c r="I997" s="79"/>
      <c r="J997" s="79"/>
      <c r="K997" s="79"/>
      <c r="L997" s="79"/>
      <c r="M997" s="80"/>
    </row>
    <row r="998" spans="1:13" ht="15" hidden="1" thickBot="1" x14ac:dyDescent="0.4">
      <c r="A998" s="9" t="s">
        <v>275</v>
      </c>
      <c r="B998" s="6">
        <v>44927</v>
      </c>
      <c r="C998" s="6">
        <v>44958</v>
      </c>
      <c r="D998" s="6">
        <v>44986</v>
      </c>
      <c r="E998" s="6">
        <v>45017</v>
      </c>
      <c r="F998" s="6">
        <v>45047</v>
      </c>
      <c r="G998" s="6">
        <v>45078</v>
      </c>
      <c r="H998" s="6">
        <v>45108</v>
      </c>
      <c r="I998" s="6">
        <v>45139</v>
      </c>
      <c r="J998" s="6">
        <v>45170</v>
      </c>
      <c r="K998" s="6">
        <v>45200</v>
      </c>
      <c r="L998" s="6">
        <v>45231</v>
      </c>
      <c r="M998" s="6">
        <v>45261</v>
      </c>
    </row>
    <row r="999" spans="1:13" hidden="1" x14ac:dyDescent="0.35">
      <c r="A999" s="5" t="s">
        <v>207</v>
      </c>
      <c r="B999" s="7">
        <v>0</v>
      </c>
      <c r="C999" s="7">
        <v>0</v>
      </c>
      <c r="D999" s="7">
        <v>0</v>
      </c>
      <c r="E999" s="7">
        <v>0</v>
      </c>
      <c r="F999" s="7">
        <v>0</v>
      </c>
      <c r="G999" s="7">
        <v>0</v>
      </c>
      <c r="H999" s="7">
        <v>0</v>
      </c>
      <c r="I999" s="7">
        <v>0</v>
      </c>
      <c r="J999" s="7">
        <v>0</v>
      </c>
      <c r="K999" s="7">
        <v>0</v>
      </c>
      <c r="L999" s="7">
        <v>0</v>
      </c>
      <c r="M999" s="7">
        <v>0</v>
      </c>
    </row>
    <row r="1003" spans="1:13" ht="33" hidden="1" customHeight="1" thickBot="1" x14ac:dyDescent="0.4">
      <c r="A1003" s="78" t="s">
        <v>261</v>
      </c>
      <c r="B1003" s="79"/>
      <c r="C1003" s="79"/>
      <c r="D1003" s="79"/>
      <c r="E1003" s="79"/>
      <c r="F1003" s="79"/>
      <c r="G1003" s="79"/>
      <c r="H1003" s="79"/>
      <c r="I1003" s="79"/>
      <c r="J1003" s="79"/>
      <c r="K1003" s="79"/>
      <c r="L1003" s="79"/>
      <c r="M1003" s="80"/>
    </row>
    <row r="1004" spans="1:13" ht="15" hidden="1" thickBot="1" x14ac:dyDescent="0.4">
      <c r="A1004" s="9" t="s">
        <v>275</v>
      </c>
      <c r="B1004" s="6">
        <v>44927</v>
      </c>
      <c r="C1004" s="6">
        <v>44958</v>
      </c>
      <c r="D1004" s="6">
        <v>44986</v>
      </c>
      <c r="E1004" s="6">
        <v>45017</v>
      </c>
      <c r="F1004" s="6">
        <v>45047</v>
      </c>
      <c r="G1004" s="6">
        <v>45078</v>
      </c>
      <c r="H1004" s="6">
        <v>45108</v>
      </c>
      <c r="I1004" s="6">
        <v>45139</v>
      </c>
      <c r="J1004" s="6">
        <v>45170</v>
      </c>
      <c r="K1004" s="6">
        <v>45200</v>
      </c>
      <c r="L1004" s="6">
        <v>45231</v>
      </c>
      <c r="M1004" s="6">
        <v>45261</v>
      </c>
    </row>
    <row r="1005" spans="1:13" hidden="1" x14ac:dyDescent="0.35">
      <c r="A1005" s="5" t="s">
        <v>208</v>
      </c>
      <c r="B1005" s="7">
        <v>0</v>
      </c>
      <c r="C1005" s="7">
        <v>0</v>
      </c>
      <c r="D1005" s="7">
        <v>0</v>
      </c>
      <c r="E1005" s="7">
        <v>0</v>
      </c>
      <c r="F1005" s="7">
        <v>0</v>
      </c>
      <c r="G1005" s="7">
        <v>0</v>
      </c>
      <c r="H1005" s="7">
        <v>0</v>
      </c>
      <c r="I1005" s="7">
        <v>0</v>
      </c>
      <c r="J1005" s="7">
        <v>0</v>
      </c>
      <c r="K1005" s="7">
        <v>0</v>
      </c>
      <c r="L1005" s="7">
        <v>0</v>
      </c>
      <c r="M1005" s="7">
        <v>0</v>
      </c>
    </row>
    <row r="1009" spans="1:13" ht="33" hidden="1" customHeight="1" thickBot="1" x14ac:dyDescent="0.4">
      <c r="A1009" s="78" t="s">
        <v>261</v>
      </c>
      <c r="B1009" s="79"/>
      <c r="C1009" s="79"/>
      <c r="D1009" s="79"/>
      <c r="E1009" s="79"/>
      <c r="F1009" s="79"/>
      <c r="G1009" s="79"/>
      <c r="H1009" s="79"/>
      <c r="I1009" s="79"/>
      <c r="J1009" s="79"/>
      <c r="K1009" s="79"/>
      <c r="L1009" s="79"/>
      <c r="M1009" s="80"/>
    </row>
    <row r="1010" spans="1:13" ht="15" hidden="1" thickBot="1" x14ac:dyDescent="0.4">
      <c r="A1010" s="9" t="s">
        <v>275</v>
      </c>
      <c r="B1010" s="6">
        <v>44927</v>
      </c>
      <c r="C1010" s="6">
        <v>44958</v>
      </c>
      <c r="D1010" s="6">
        <v>44986</v>
      </c>
      <c r="E1010" s="6">
        <v>45017</v>
      </c>
      <c r="F1010" s="6">
        <v>45047</v>
      </c>
      <c r="G1010" s="6">
        <v>45078</v>
      </c>
      <c r="H1010" s="6">
        <v>45108</v>
      </c>
      <c r="I1010" s="6">
        <v>45139</v>
      </c>
      <c r="J1010" s="6">
        <v>45170</v>
      </c>
      <c r="K1010" s="6">
        <v>45200</v>
      </c>
      <c r="L1010" s="6">
        <v>45231</v>
      </c>
      <c r="M1010" s="6">
        <v>45261</v>
      </c>
    </row>
    <row r="1011" spans="1:13" hidden="1" x14ac:dyDescent="0.35">
      <c r="A1011" s="5" t="s">
        <v>209</v>
      </c>
      <c r="B1011" s="7">
        <v>0</v>
      </c>
      <c r="C1011" s="7">
        <v>0</v>
      </c>
      <c r="D1011" s="7">
        <v>0</v>
      </c>
      <c r="E1011" s="7">
        <v>0</v>
      </c>
      <c r="F1011" s="7">
        <v>0</v>
      </c>
      <c r="G1011" s="7">
        <v>0</v>
      </c>
      <c r="H1011" s="7">
        <v>0</v>
      </c>
      <c r="I1011" s="7">
        <v>0</v>
      </c>
      <c r="J1011" s="7">
        <v>0</v>
      </c>
      <c r="K1011" s="7">
        <v>0</v>
      </c>
      <c r="L1011" s="7">
        <v>0</v>
      </c>
      <c r="M1011" s="7">
        <v>0</v>
      </c>
    </row>
    <row r="1015" spans="1:13" ht="33" hidden="1" customHeight="1" thickBot="1" x14ac:dyDescent="0.4">
      <c r="A1015" s="78" t="s">
        <v>261</v>
      </c>
      <c r="B1015" s="79"/>
      <c r="C1015" s="79"/>
      <c r="D1015" s="79"/>
      <c r="E1015" s="79"/>
      <c r="F1015" s="79"/>
      <c r="G1015" s="79"/>
      <c r="H1015" s="79"/>
      <c r="I1015" s="79"/>
      <c r="J1015" s="79"/>
      <c r="K1015" s="79"/>
      <c r="L1015" s="79"/>
      <c r="M1015" s="80"/>
    </row>
    <row r="1016" spans="1:13" ht="15" hidden="1" thickBot="1" x14ac:dyDescent="0.4">
      <c r="A1016" s="9" t="s">
        <v>275</v>
      </c>
      <c r="B1016" s="6">
        <v>44927</v>
      </c>
      <c r="C1016" s="6">
        <v>44958</v>
      </c>
      <c r="D1016" s="6">
        <v>44986</v>
      </c>
      <c r="E1016" s="6">
        <v>45017</v>
      </c>
      <c r="F1016" s="6">
        <v>45047</v>
      </c>
      <c r="G1016" s="6">
        <v>45078</v>
      </c>
      <c r="H1016" s="6">
        <v>45108</v>
      </c>
      <c r="I1016" s="6">
        <v>45139</v>
      </c>
      <c r="J1016" s="6">
        <v>45170</v>
      </c>
      <c r="K1016" s="6">
        <v>45200</v>
      </c>
      <c r="L1016" s="6">
        <v>45231</v>
      </c>
      <c r="M1016" s="6">
        <v>45261</v>
      </c>
    </row>
    <row r="1017" spans="1:13" hidden="1" x14ac:dyDescent="0.35">
      <c r="A1017" s="5" t="s">
        <v>210</v>
      </c>
      <c r="B1017" s="7">
        <v>0</v>
      </c>
      <c r="C1017" s="7">
        <v>0</v>
      </c>
      <c r="D1017" s="7">
        <v>0</v>
      </c>
      <c r="E1017" s="7">
        <v>0</v>
      </c>
      <c r="F1017" s="7">
        <v>0</v>
      </c>
      <c r="G1017" s="7">
        <v>0</v>
      </c>
      <c r="H1017" s="7">
        <v>0</v>
      </c>
      <c r="I1017" s="7">
        <v>0</v>
      </c>
      <c r="J1017" s="7">
        <v>0</v>
      </c>
      <c r="K1017" s="7">
        <v>0</v>
      </c>
      <c r="L1017" s="7">
        <v>0</v>
      </c>
      <c r="M1017" s="7">
        <v>0</v>
      </c>
    </row>
    <row r="1021" spans="1:13" ht="33" hidden="1" customHeight="1" thickBot="1" x14ac:dyDescent="0.4">
      <c r="A1021" s="78" t="s">
        <v>261</v>
      </c>
      <c r="B1021" s="79"/>
      <c r="C1021" s="79"/>
      <c r="D1021" s="79"/>
      <c r="E1021" s="79"/>
      <c r="F1021" s="79"/>
      <c r="G1021" s="79"/>
      <c r="H1021" s="79"/>
      <c r="I1021" s="79"/>
      <c r="J1021" s="79"/>
      <c r="K1021" s="79"/>
      <c r="L1021" s="79"/>
      <c r="M1021" s="80"/>
    </row>
    <row r="1022" spans="1:13" ht="15" hidden="1" thickBot="1" x14ac:dyDescent="0.4">
      <c r="A1022" s="9" t="s">
        <v>275</v>
      </c>
      <c r="B1022" s="6">
        <v>44927</v>
      </c>
      <c r="C1022" s="6">
        <v>44958</v>
      </c>
      <c r="D1022" s="6">
        <v>44986</v>
      </c>
      <c r="E1022" s="6">
        <v>45017</v>
      </c>
      <c r="F1022" s="6">
        <v>45047</v>
      </c>
      <c r="G1022" s="6">
        <v>45078</v>
      </c>
      <c r="H1022" s="6">
        <v>45108</v>
      </c>
      <c r="I1022" s="6">
        <v>45139</v>
      </c>
      <c r="J1022" s="6">
        <v>45170</v>
      </c>
      <c r="K1022" s="6">
        <v>45200</v>
      </c>
      <c r="L1022" s="6">
        <v>45231</v>
      </c>
      <c r="M1022" s="6">
        <v>45261</v>
      </c>
    </row>
    <row r="1023" spans="1:13" hidden="1" x14ac:dyDescent="0.35">
      <c r="A1023" s="5" t="s">
        <v>211</v>
      </c>
      <c r="B1023" s="7">
        <v>0</v>
      </c>
      <c r="C1023" s="7">
        <v>0</v>
      </c>
      <c r="D1023" s="7">
        <v>0</v>
      </c>
      <c r="E1023" s="7">
        <v>0</v>
      </c>
      <c r="F1023" s="7">
        <v>0</v>
      </c>
      <c r="G1023" s="7">
        <v>0</v>
      </c>
      <c r="H1023" s="7">
        <v>0</v>
      </c>
      <c r="I1023" s="7">
        <v>0</v>
      </c>
      <c r="J1023" s="7">
        <v>0</v>
      </c>
      <c r="K1023" s="7">
        <v>0</v>
      </c>
      <c r="L1023" s="7">
        <v>0</v>
      </c>
      <c r="M1023" s="7">
        <v>0</v>
      </c>
    </row>
    <row r="1027" spans="1:13" ht="33" hidden="1" customHeight="1" thickBot="1" x14ac:dyDescent="0.4">
      <c r="A1027" s="78" t="s">
        <v>261</v>
      </c>
      <c r="B1027" s="79"/>
      <c r="C1027" s="79"/>
      <c r="D1027" s="79"/>
      <c r="E1027" s="79"/>
      <c r="F1027" s="79"/>
      <c r="G1027" s="79"/>
      <c r="H1027" s="79"/>
      <c r="I1027" s="79"/>
      <c r="J1027" s="79"/>
      <c r="K1027" s="79"/>
      <c r="L1027" s="79"/>
      <c r="M1027" s="80"/>
    </row>
    <row r="1028" spans="1:13" ht="15" hidden="1" thickBot="1" x14ac:dyDescent="0.4">
      <c r="A1028" s="9" t="s">
        <v>340</v>
      </c>
      <c r="B1028" s="6">
        <v>44927</v>
      </c>
      <c r="C1028" s="6">
        <v>44958</v>
      </c>
      <c r="D1028" s="6">
        <v>44986</v>
      </c>
      <c r="E1028" s="6">
        <v>45017</v>
      </c>
      <c r="F1028" s="6">
        <v>45047</v>
      </c>
      <c r="G1028" s="6">
        <v>45078</v>
      </c>
      <c r="H1028" s="6">
        <v>45108</v>
      </c>
      <c r="I1028" s="6">
        <v>45139</v>
      </c>
      <c r="J1028" s="6">
        <v>45170</v>
      </c>
      <c r="K1028" s="6">
        <v>45200</v>
      </c>
      <c r="L1028" s="6">
        <v>45231</v>
      </c>
      <c r="M1028" s="6">
        <v>45261</v>
      </c>
    </row>
    <row r="1029" spans="1:13" hidden="1" x14ac:dyDescent="0.35">
      <c r="A1029" s="5" t="s">
        <v>213</v>
      </c>
      <c r="B1029" s="7">
        <v>0</v>
      </c>
      <c r="C1029" s="7">
        <v>0</v>
      </c>
      <c r="D1029" s="7">
        <v>0</v>
      </c>
      <c r="E1029" s="7">
        <v>0</v>
      </c>
      <c r="F1029" s="7">
        <v>0</v>
      </c>
      <c r="G1029" s="7">
        <v>0</v>
      </c>
      <c r="H1029" s="7">
        <v>0</v>
      </c>
      <c r="I1029" s="7">
        <v>0</v>
      </c>
      <c r="J1029" s="7">
        <v>0</v>
      </c>
      <c r="K1029" s="7">
        <v>0</v>
      </c>
      <c r="L1029" s="7">
        <v>0</v>
      </c>
      <c r="M1029" s="7">
        <v>0</v>
      </c>
    </row>
    <row r="1033" spans="1:13" ht="33" hidden="1" customHeight="1" thickBot="1" x14ac:dyDescent="0.4">
      <c r="A1033" s="78" t="s">
        <v>261</v>
      </c>
      <c r="B1033" s="79"/>
      <c r="C1033" s="79"/>
      <c r="D1033" s="79"/>
      <c r="E1033" s="79"/>
      <c r="F1033" s="79"/>
      <c r="G1033" s="79"/>
      <c r="H1033" s="79"/>
      <c r="I1033" s="79"/>
      <c r="J1033" s="79"/>
      <c r="K1033" s="79"/>
      <c r="L1033" s="79"/>
      <c r="M1033" s="80"/>
    </row>
    <row r="1034" spans="1:13" ht="15" hidden="1" thickBot="1" x14ac:dyDescent="0.4">
      <c r="A1034" s="9" t="s">
        <v>340</v>
      </c>
      <c r="B1034" s="6">
        <v>44927</v>
      </c>
      <c r="C1034" s="6">
        <v>44958</v>
      </c>
      <c r="D1034" s="6">
        <v>44986</v>
      </c>
      <c r="E1034" s="6">
        <v>45017</v>
      </c>
      <c r="F1034" s="6">
        <v>45047</v>
      </c>
      <c r="G1034" s="6">
        <v>45078</v>
      </c>
      <c r="H1034" s="6">
        <v>45108</v>
      </c>
      <c r="I1034" s="6">
        <v>45139</v>
      </c>
      <c r="J1034" s="6">
        <v>45170</v>
      </c>
      <c r="K1034" s="6">
        <v>45200</v>
      </c>
      <c r="L1034" s="6">
        <v>45231</v>
      </c>
      <c r="M1034" s="6">
        <v>45261</v>
      </c>
    </row>
    <row r="1035" spans="1:13" hidden="1" x14ac:dyDescent="0.35">
      <c r="A1035" s="5" t="s">
        <v>214</v>
      </c>
      <c r="B1035" s="7"/>
      <c r="C1035" s="7"/>
      <c r="D1035" s="7"/>
      <c r="E1035" s="7"/>
      <c r="F1035" s="7"/>
      <c r="G1035" s="7"/>
      <c r="H1035" s="7"/>
      <c r="I1035" s="7"/>
      <c r="J1035" s="7"/>
      <c r="K1035" s="7"/>
      <c r="L1035" s="7"/>
      <c r="M1035" s="7"/>
    </row>
    <row r="1036" spans="1:13" hidden="1" x14ac:dyDescent="0.35">
      <c r="B1036" s="7"/>
      <c r="C1036" s="7"/>
      <c r="D1036" s="7"/>
      <c r="E1036" s="7"/>
      <c r="F1036" s="7"/>
      <c r="G1036" s="7"/>
      <c r="H1036" s="7"/>
      <c r="I1036" s="7"/>
      <c r="J1036" s="7"/>
      <c r="K1036" s="7"/>
      <c r="L1036" s="7"/>
      <c r="M1036" s="7"/>
    </row>
    <row r="1037" spans="1:13" hidden="1" x14ac:dyDescent="0.35">
      <c r="B1037" s="7"/>
      <c r="C1037" s="7"/>
      <c r="D1037" s="7"/>
      <c r="E1037" s="7"/>
      <c r="F1037" s="7"/>
      <c r="G1037" s="7"/>
      <c r="H1037" s="7"/>
      <c r="I1037" s="7"/>
      <c r="J1037" s="7"/>
      <c r="K1037" s="7"/>
      <c r="L1037" s="7"/>
      <c r="M1037" s="7"/>
    </row>
    <row r="1038" spans="1:13" hidden="1" x14ac:dyDescent="0.35">
      <c r="B1038" s="7"/>
      <c r="C1038" s="7"/>
      <c r="D1038" s="7"/>
      <c r="E1038" s="7"/>
      <c r="F1038" s="7"/>
      <c r="G1038" s="7"/>
      <c r="H1038" s="7"/>
      <c r="I1038" s="7"/>
      <c r="J1038" s="7"/>
      <c r="K1038" s="7"/>
      <c r="L1038" s="7"/>
      <c r="M1038" s="7"/>
    </row>
    <row r="1039" spans="1:13" ht="33" hidden="1" customHeight="1" thickBot="1" x14ac:dyDescent="0.4">
      <c r="A1039" s="78" t="s">
        <v>261</v>
      </c>
      <c r="B1039" s="79"/>
      <c r="C1039" s="79"/>
      <c r="D1039" s="79"/>
      <c r="E1039" s="79"/>
      <c r="F1039" s="79"/>
      <c r="G1039" s="79"/>
      <c r="H1039" s="79"/>
      <c r="I1039" s="79"/>
      <c r="J1039" s="79"/>
      <c r="K1039" s="79"/>
      <c r="L1039" s="79"/>
      <c r="M1039" s="80"/>
    </row>
    <row r="1040" spans="1:13" ht="15" hidden="1" thickBot="1" x14ac:dyDescent="0.4">
      <c r="A1040" s="9" t="s">
        <v>340</v>
      </c>
      <c r="B1040" s="6">
        <v>44927</v>
      </c>
      <c r="C1040" s="6">
        <v>44958</v>
      </c>
      <c r="D1040" s="6">
        <v>44986</v>
      </c>
      <c r="E1040" s="6">
        <v>45017</v>
      </c>
      <c r="F1040" s="6">
        <v>45047</v>
      </c>
      <c r="G1040" s="6">
        <v>45078</v>
      </c>
      <c r="H1040" s="6">
        <v>45108</v>
      </c>
      <c r="I1040" s="6">
        <v>45139</v>
      </c>
      <c r="J1040" s="6">
        <v>45170</v>
      </c>
      <c r="K1040" s="6">
        <v>45200</v>
      </c>
      <c r="L1040" s="6">
        <v>45231</v>
      </c>
      <c r="M1040" s="6">
        <v>45261</v>
      </c>
    </row>
    <row r="1041" spans="1:13" hidden="1" x14ac:dyDescent="0.35">
      <c r="A1041" s="5" t="s">
        <v>215</v>
      </c>
      <c r="B1041" s="7">
        <v>0</v>
      </c>
      <c r="C1041" s="7">
        <v>0</v>
      </c>
      <c r="D1041" s="7">
        <v>0</v>
      </c>
      <c r="E1041" s="7">
        <v>0</v>
      </c>
      <c r="F1041" s="7">
        <v>0</v>
      </c>
      <c r="G1041" s="7">
        <v>0</v>
      </c>
      <c r="H1041" s="7">
        <v>0</v>
      </c>
      <c r="I1041" s="7">
        <v>0</v>
      </c>
      <c r="J1041" s="7">
        <v>0</v>
      </c>
      <c r="K1041" s="7">
        <v>0</v>
      </c>
      <c r="L1041" s="7">
        <v>0</v>
      </c>
      <c r="M1041" s="7">
        <v>0</v>
      </c>
    </row>
    <row r="1045" spans="1:13" ht="33" hidden="1" customHeight="1" thickBot="1" x14ac:dyDescent="0.4">
      <c r="A1045" s="78" t="s">
        <v>261</v>
      </c>
      <c r="B1045" s="79"/>
      <c r="C1045" s="79"/>
      <c r="D1045" s="79"/>
      <c r="E1045" s="79"/>
      <c r="F1045" s="79"/>
      <c r="G1045" s="79"/>
      <c r="H1045" s="79"/>
      <c r="I1045" s="79"/>
      <c r="J1045" s="79"/>
      <c r="K1045" s="79"/>
      <c r="L1045" s="79"/>
      <c r="M1045" s="80"/>
    </row>
    <row r="1046" spans="1:13" ht="15" hidden="1" thickBot="1" x14ac:dyDescent="0.4">
      <c r="A1046" s="9" t="s">
        <v>340</v>
      </c>
      <c r="B1046" s="6">
        <v>44927</v>
      </c>
      <c r="C1046" s="6">
        <v>44958</v>
      </c>
      <c r="D1046" s="6">
        <v>44986</v>
      </c>
      <c r="E1046" s="6">
        <v>45017</v>
      </c>
      <c r="F1046" s="6">
        <v>45047</v>
      </c>
      <c r="G1046" s="6">
        <v>45078</v>
      </c>
      <c r="H1046" s="6">
        <v>45108</v>
      </c>
      <c r="I1046" s="6">
        <v>45139</v>
      </c>
      <c r="J1046" s="6">
        <v>45170</v>
      </c>
      <c r="K1046" s="6">
        <v>45200</v>
      </c>
      <c r="L1046" s="6">
        <v>45231</v>
      </c>
      <c r="M1046" s="6">
        <v>45261</v>
      </c>
    </row>
    <row r="1047" spans="1:13" hidden="1" x14ac:dyDescent="0.35">
      <c r="A1047" s="5" t="s">
        <v>216</v>
      </c>
      <c r="B1047" s="7"/>
      <c r="C1047" s="7"/>
      <c r="D1047" s="7"/>
      <c r="E1047" s="7"/>
      <c r="F1047" s="7"/>
      <c r="G1047" s="7"/>
      <c r="H1047" s="7"/>
      <c r="I1047" s="7"/>
      <c r="J1047" s="7"/>
      <c r="K1047" s="7"/>
      <c r="L1047" s="7"/>
      <c r="M1047" s="7"/>
    </row>
    <row r="1051" spans="1:13" ht="33" hidden="1" customHeight="1" thickBot="1" x14ac:dyDescent="0.4">
      <c r="A1051" s="78" t="s">
        <v>261</v>
      </c>
      <c r="B1051" s="79"/>
      <c r="C1051" s="79"/>
      <c r="D1051" s="79"/>
      <c r="E1051" s="79"/>
      <c r="F1051" s="79"/>
      <c r="G1051" s="79"/>
      <c r="H1051" s="79"/>
      <c r="I1051" s="79"/>
      <c r="J1051" s="79"/>
      <c r="K1051" s="79"/>
      <c r="L1051" s="79"/>
      <c r="M1051" s="80"/>
    </row>
    <row r="1052" spans="1:13" ht="15" hidden="1" thickBot="1" x14ac:dyDescent="0.4">
      <c r="A1052" s="9" t="s">
        <v>340</v>
      </c>
      <c r="B1052" s="6">
        <v>44927</v>
      </c>
      <c r="C1052" s="6">
        <v>44958</v>
      </c>
      <c r="D1052" s="6">
        <v>44986</v>
      </c>
      <c r="E1052" s="6">
        <v>45017</v>
      </c>
      <c r="F1052" s="6">
        <v>45047</v>
      </c>
      <c r="G1052" s="6">
        <v>45078</v>
      </c>
      <c r="H1052" s="6">
        <v>45108</v>
      </c>
      <c r="I1052" s="6">
        <v>45139</v>
      </c>
      <c r="J1052" s="6">
        <v>45170</v>
      </c>
      <c r="K1052" s="6">
        <v>45200</v>
      </c>
      <c r="L1052" s="6">
        <v>45231</v>
      </c>
      <c r="M1052" s="6">
        <v>45261</v>
      </c>
    </row>
    <row r="1053" spans="1:13" hidden="1" x14ac:dyDescent="0.35">
      <c r="A1053" s="5" t="s">
        <v>217</v>
      </c>
      <c r="B1053" s="7">
        <v>0</v>
      </c>
      <c r="C1053" s="7">
        <v>0</v>
      </c>
      <c r="D1053" s="7">
        <v>0</v>
      </c>
      <c r="E1053" s="7">
        <v>0</v>
      </c>
      <c r="F1053" s="7">
        <v>0</v>
      </c>
      <c r="G1053" s="7">
        <v>0</v>
      </c>
      <c r="H1053" s="7">
        <v>0</v>
      </c>
      <c r="I1053" s="7">
        <v>0</v>
      </c>
      <c r="J1053" s="7">
        <v>0</v>
      </c>
      <c r="K1053" s="7">
        <v>0</v>
      </c>
      <c r="L1053" s="7">
        <v>0</v>
      </c>
      <c r="M1053" s="7">
        <v>0</v>
      </c>
    </row>
    <row r="1057" spans="1:13" ht="33" hidden="1" customHeight="1" thickBot="1" x14ac:dyDescent="0.4">
      <c r="A1057" s="78" t="s">
        <v>261</v>
      </c>
      <c r="B1057" s="79"/>
      <c r="C1057" s="79"/>
      <c r="D1057" s="79"/>
      <c r="E1057" s="79"/>
      <c r="F1057" s="79"/>
      <c r="G1057" s="79"/>
      <c r="H1057" s="79"/>
      <c r="I1057" s="79"/>
      <c r="J1057" s="79"/>
      <c r="K1057" s="79"/>
      <c r="L1057" s="79"/>
      <c r="M1057" s="80"/>
    </row>
    <row r="1058" spans="1:13" ht="15" hidden="1" thickBot="1" x14ac:dyDescent="0.4">
      <c r="A1058" s="9" t="s">
        <v>341</v>
      </c>
      <c r="B1058" s="6">
        <v>44927</v>
      </c>
      <c r="C1058" s="6">
        <v>44958</v>
      </c>
      <c r="D1058" s="6">
        <v>44986</v>
      </c>
      <c r="E1058" s="6">
        <v>45017</v>
      </c>
      <c r="F1058" s="6">
        <v>45047</v>
      </c>
      <c r="G1058" s="6">
        <v>45078</v>
      </c>
      <c r="H1058" s="6">
        <v>45108</v>
      </c>
      <c r="I1058" s="6">
        <v>45139</v>
      </c>
      <c r="J1058" s="6">
        <v>45170</v>
      </c>
      <c r="K1058" s="6">
        <v>45200</v>
      </c>
      <c r="L1058" s="6">
        <v>45231</v>
      </c>
      <c r="M1058" s="6">
        <v>45261</v>
      </c>
    </row>
    <row r="1059" spans="1:13" hidden="1" x14ac:dyDescent="0.35">
      <c r="A1059" s="5" t="s">
        <v>219</v>
      </c>
      <c r="B1059" s="7">
        <v>0</v>
      </c>
      <c r="C1059" s="7">
        <v>0</v>
      </c>
      <c r="D1059" s="7">
        <v>0</v>
      </c>
      <c r="E1059" s="7">
        <v>0</v>
      </c>
      <c r="F1059" s="7">
        <v>0</v>
      </c>
      <c r="G1059" s="7">
        <v>0</v>
      </c>
      <c r="H1059" s="7">
        <v>0</v>
      </c>
      <c r="I1059" s="7">
        <v>0</v>
      </c>
      <c r="J1059" s="7">
        <v>0</v>
      </c>
      <c r="K1059" s="7">
        <v>0</v>
      </c>
      <c r="L1059" s="7">
        <v>0</v>
      </c>
      <c r="M1059" s="7">
        <v>0</v>
      </c>
    </row>
    <row r="1063" spans="1:13" ht="33" hidden="1" customHeight="1" thickBot="1" x14ac:dyDescent="0.4">
      <c r="A1063" s="78" t="s">
        <v>261</v>
      </c>
      <c r="B1063" s="79"/>
      <c r="C1063" s="79"/>
      <c r="D1063" s="79"/>
      <c r="E1063" s="79"/>
      <c r="F1063" s="79"/>
      <c r="G1063" s="79"/>
      <c r="H1063" s="79"/>
      <c r="I1063" s="79"/>
      <c r="J1063" s="79"/>
      <c r="K1063" s="79"/>
      <c r="L1063" s="79"/>
      <c r="M1063" s="80"/>
    </row>
    <row r="1064" spans="1:13" ht="15" hidden="1" thickBot="1" x14ac:dyDescent="0.4">
      <c r="A1064" s="9" t="s">
        <v>341</v>
      </c>
      <c r="B1064" s="6">
        <v>44927</v>
      </c>
      <c r="C1064" s="6">
        <v>44958</v>
      </c>
      <c r="D1064" s="6">
        <v>44986</v>
      </c>
      <c r="E1064" s="6">
        <v>45017</v>
      </c>
      <c r="F1064" s="6">
        <v>45047</v>
      </c>
      <c r="G1064" s="6">
        <v>45078</v>
      </c>
      <c r="H1064" s="6">
        <v>45108</v>
      </c>
      <c r="I1064" s="6">
        <v>45139</v>
      </c>
      <c r="J1064" s="6">
        <v>45170</v>
      </c>
      <c r="K1064" s="6">
        <v>45200</v>
      </c>
      <c r="L1064" s="6">
        <v>45231</v>
      </c>
      <c r="M1064" s="6">
        <v>45261</v>
      </c>
    </row>
    <row r="1065" spans="1:13" hidden="1" x14ac:dyDescent="0.35">
      <c r="A1065" s="5" t="s">
        <v>220</v>
      </c>
    </row>
    <row r="1069" spans="1:13" ht="33" hidden="1" customHeight="1" thickBot="1" x14ac:dyDescent="0.4">
      <c r="A1069" s="78" t="s">
        <v>261</v>
      </c>
      <c r="B1069" s="79"/>
      <c r="C1069" s="79"/>
      <c r="D1069" s="79"/>
      <c r="E1069" s="79"/>
      <c r="F1069" s="79"/>
      <c r="G1069" s="79"/>
      <c r="H1069" s="79"/>
      <c r="I1069" s="79"/>
      <c r="J1069" s="79"/>
      <c r="K1069" s="79"/>
      <c r="L1069" s="79"/>
      <c r="M1069" s="80"/>
    </row>
    <row r="1070" spans="1:13" ht="15" hidden="1" thickBot="1" x14ac:dyDescent="0.4">
      <c r="A1070" s="9" t="s">
        <v>341</v>
      </c>
      <c r="B1070" s="6">
        <v>44927</v>
      </c>
      <c r="C1070" s="6">
        <v>44958</v>
      </c>
      <c r="D1070" s="6">
        <v>44986</v>
      </c>
      <c r="E1070" s="6">
        <v>45017</v>
      </c>
      <c r="F1070" s="6">
        <v>45047</v>
      </c>
      <c r="G1070" s="6">
        <v>45078</v>
      </c>
      <c r="H1070" s="6">
        <v>45108</v>
      </c>
      <c r="I1070" s="6">
        <v>45139</v>
      </c>
      <c r="J1070" s="6">
        <v>45170</v>
      </c>
      <c r="K1070" s="6">
        <v>45200</v>
      </c>
      <c r="L1070" s="6">
        <v>45231</v>
      </c>
      <c r="M1070" s="6">
        <v>45261</v>
      </c>
    </row>
    <row r="1071" spans="1:13" hidden="1" x14ac:dyDescent="0.35">
      <c r="A1071" s="5" t="s">
        <v>221</v>
      </c>
    </row>
    <row r="1075" spans="1:13" ht="33" hidden="1" customHeight="1" thickBot="1" x14ac:dyDescent="0.4">
      <c r="A1075" s="78" t="s">
        <v>261</v>
      </c>
      <c r="B1075" s="79"/>
      <c r="C1075" s="79"/>
      <c r="D1075" s="79"/>
      <c r="E1075" s="79"/>
      <c r="F1075" s="79"/>
      <c r="G1075" s="79"/>
      <c r="H1075" s="79"/>
      <c r="I1075" s="79"/>
      <c r="J1075" s="79"/>
      <c r="K1075" s="79"/>
      <c r="L1075" s="79"/>
      <c r="M1075" s="80"/>
    </row>
    <row r="1076" spans="1:13" ht="15" hidden="1" thickBot="1" x14ac:dyDescent="0.4">
      <c r="A1076" s="9" t="s">
        <v>341</v>
      </c>
      <c r="B1076" s="6">
        <v>44927</v>
      </c>
      <c r="C1076" s="6">
        <v>44958</v>
      </c>
      <c r="D1076" s="6">
        <v>44986</v>
      </c>
      <c r="E1076" s="6">
        <v>45017</v>
      </c>
      <c r="F1076" s="6">
        <v>45047</v>
      </c>
      <c r="G1076" s="6">
        <v>45078</v>
      </c>
      <c r="H1076" s="6">
        <v>45108</v>
      </c>
      <c r="I1076" s="6">
        <v>45139</v>
      </c>
      <c r="J1076" s="6">
        <v>45170</v>
      </c>
      <c r="K1076" s="6">
        <v>45200</v>
      </c>
      <c r="L1076" s="6">
        <v>45231</v>
      </c>
      <c r="M1076" s="6">
        <v>45261</v>
      </c>
    </row>
    <row r="1077" spans="1:13" hidden="1" x14ac:dyDescent="0.35">
      <c r="A1077" s="5" t="s">
        <v>222</v>
      </c>
      <c r="B1077" s="7">
        <v>0</v>
      </c>
      <c r="C1077" s="7">
        <v>0</v>
      </c>
      <c r="D1077" s="7">
        <v>0</v>
      </c>
      <c r="E1077" s="7">
        <v>0</v>
      </c>
      <c r="F1077" s="7">
        <v>0</v>
      </c>
      <c r="G1077" s="7">
        <v>0</v>
      </c>
      <c r="H1077" s="7">
        <v>0</v>
      </c>
      <c r="I1077" s="7">
        <v>0</v>
      </c>
      <c r="J1077" s="7">
        <v>0</v>
      </c>
      <c r="K1077" s="7">
        <v>0</v>
      </c>
      <c r="L1077" s="7">
        <v>0</v>
      </c>
      <c r="M1077" s="7">
        <v>0</v>
      </c>
    </row>
    <row r="1081" spans="1:13" ht="33" hidden="1" customHeight="1" thickBot="1" x14ac:dyDescent="0.4">
      <c r="A1081" s="78" t="s">
        <v>261</v>
      </c>
      <c r="B1081" s="79"/>
      <c r="C1081" s="79"/>
      <c r="D1081" s="79"/>
      <c r="E1081" s="79"/>
      <c r="F1081" s="79"/>
      <c r="G1081" s="79"/>
      <c r="H1081" s="79"/>
      <c r="I1081" s="79"/>
      <c r="J1081" s="79"/>
      <c r="K1081" s="79"/>
      <c r="L1081" s="79"/>
      <c r="M1081" s="80"/>
    </row>
    <row r="1082" spans="1:13" ht="15" hidden="1" thickBot="1" x14ac:dyDescent="0.4">
      <c r="A1082" s="9" t="s">
        <v>342</v>
      </c>
      <c r="B1082" s="6">
        <v>44927</v>
      </c>
      <c r="C1082" s="6">
        <v>44958</v>
      </c>
      <c r="D1082" s="6">
        <v>44986</v>
      </c>
      <c r="E1082" s="6">
        <v>45017</v>
      </c>
      <c r="F1082" s="6">
        <v>45047</v>
      </c>
      <c r="G1082" s="6">
        <v>45078</v>
      </c>
      <c r="H1082" s="6">
        <v>45108</v>
      </c>
      <c r="I1082" s="6">
        <v>45139</v>
      </c>
      <c r="J1082" s="6">
        <v>45170</v>
      </c>
      <c r="K1082" s="6">
        <v>45200</v>
      </c>
      <c r="L1082" s="6">
        <v>45231</v>
      </c>
      <c r="M1082" s="6">
        <v>45261</v>
      </c>
    </row>
    <row r="1083" spans="1:13" hidden="1" x14ac:dyDescent="0.35">
      <c r="A1083" s="5" t="s">
        <v>224</v>
      </c>
      <c r="B1083" s="7">
        <v>0</v>
      </c>
      <c r="C1083" s="7">
        <v>0</v>
      </c>
      <c r="D1083" s="7">
        <v>0</v>
      </c>
      <c r="E1083" s="7">
        <v>0</v>
      </c>
      <c r="F1083" s="7">
        <v>0</v>
      </c>
      <c r="G1083" s="7">
        <v>0</v>
      </c>
      <c r="H1083" s="7">
        <v>0</v>
      </c>
      <c r="I1083" s="7">
        <v>0</v>
      </c>
      <c r="J1083" s="7">
        <v>0</v>
      </c>
      <c r="K1083" s="7">
        <v>0</v>
      </c>
      <c r="L1083" s="7">
        <v>0</v>
      </c>
      <c r="M1083" s="7">
        <v>0</v>
      </c>
    </row>
    <row r="1086" spans="1:13" ht="15" thickBot="1" x14ac:dyDescent="0.4"/>
    <row r="1087" spans="1:13" ht="33" customHeight="1" thickBot="1" x14ac:dyDescent="0.4">
      <c r="A1087" s="78" t="s">
        <v>261</v>
      </c>
      <c r="B1087" s="79"/>
      <c r="C1087" s="79"/>
      <c r="D1087" s="79"/>
      <c r="E1087" s="79"/>
      <c r="F1087" s="79"/>
      <c r="G1087" s="79"/>
      <c r="H1087" s="79"/>
      <c r="I1087" s="79"/>
      <c r="J1087" s="79"/>
      <c r="K1087" s="79"/>
      <c r="L1087" s="79"/>
      <c r="M1087" s="80"/>
    </row>
    <row r="1088" spans="1:13" ht="15" thickBot="1" x14ac:dyDescent="0.4">
      <c r="A1088" s="9" t="s">
        <v>342</v>
      </c>
      <c r="B1088" s="6">
        <v>44927</v>
      </c>
      <c r="C1088" s="6">
        <v>44958</v>
      </c>
      <c r="D1088" s="6">
        <v>44986</v>
      </c>
      <c r="E1088" s="6">
        <v>45017</v>
      </c>
      <c r="F1088" s="6">
        <v>45047</v>
      </c>
      <c r="G1088" s="6">
        <v>45078</v>
      </c>
      <c r="H1088" s="6">
        <v>45108</v>
      </c>
      <c r="I1088" s="6">
        <v>45139</v>
      </c>
      <c r="J1088" s="6">
        <v>45170</v>
      </c>
      <c r="K1088" s="6">
        <v>45200</v>
      </c>
      <c r="L1088" s="6">
        <v>45231</v>
      </c>
      <c r="M1088" s="6">
        <v>45261</v>
      </c>
    </row>
    <row r="1089" spans="1:13" x14ac:dyDescent="0.35">
      <c r="A1089" s="21" t="s">
        <v>225</v>
      </c>
      <c r="B1089" s="13">
        <f>SUM(B1090:B1091)</f>
        <v>41480.000033999997</v>
      </c>
      <c r="C1089" s="13">
        <f t="shared" ref="C1089:M1089" si="0">SUM(C1090:C1091)</f>
        <v>41480.000033999997</v>
      </c>
      <c r="D1089" s="13">
        <f t="shared" si="0"/>
        <v>41480.000033999997</v>
      </c>
      <c r="E1089" s="13">
        <f t="shared" si="0"/>
        <v>41480.000033999997</v>
      </c>
      <c r="F1089" s="13">
        <f t="shared" si="0"/>
        <v>41480.000033999997</v>
      </c>
      <c r="G1089" s="13">
        <f t="shared" si="0"/>
        <v>41480.000033999997</v>
      </c>
      <c r="H1089" s="13">
        <f t="shared" si="0"/>
        <v>41480.000033999997</v>
      </c>
      <c r="I1089" s="13">
        <f t="shared" si="0"/>
        <v>41480.000033999997</v>
      </c>
      <c r="J1089" s="13">
        <f t="shared" si="0"/>
        <v>41480.000033999997</v>
      </c>
      <c r="K1089" s="13">
        <f t="shared" si="0"/>
        <v>41480.000033999997</v>
      </c>
      <c r="L1089" s="13">
        <f t="shared" si="0"/>
        <v>41480.000033999997</v>
      </c>
      <c r="M1089" s="13">
        <f t="shared" si="0"/>
        <v>41480.000033999997</v>
      </c>
    </row>
    <row r="1090" spans="1:13" x14ac:dyDescent="0.35">
      <c r="A1090" t="s">
        <v>391</v>
      </c>
      <c r="B1090" s="7">
        <v>38250</v>
      </c>
      <c r="C1090" s="7">
        <v>38250</v>
      </c>
      <c r="D1090" s="7">
        <v>38250</v>
      </c>
      <c r="E1090" s="7">
        <v>38250</v>
      </c>
      <c r="F1090" s="7">
        <v>38250</v>
      </c>
      <c r="G1090" s="7">
        <v>38250</v>
      </c>
      <c r="H1090" s="7">
        <v>38250</v>
      </c>
      <c r="I1090" s="7">
        <v>38250</v>
      </c>
      <c r="J1090" s="7">
        <v>38250</v>
      </c>
      <c r="K1090" s="7">
        <v>38250</v>
      </c>
      <c r="L1090" s="7">
        <v>38250</v>
      </c>
      <c r="M1090" s="7">
        <v>38250</v>
      </c>
    </row>
    <row r="1091" spans="1:13" x14ac:dyDescent="0.35">
      <c r="A1091" t="s">
        <v>362</v>
      </c>
      <c r="B1091" s="7">
        <v>3230.0000340000001</v>
      </c>
      <c r="C1091" s="7">
        <v>3230.0000340000001</v>
      </c>
      <c r="D1091" s="7">
        <v>3230.0000340000001</v>
      </c>
      <c r="E1091" s="7">
        <v>3230.0000340000001</v>
      </c>
      <c r="F1091" s="7">
        <v>3230.0000340000001</v>
      </c>
      <c r="G1091" s="7">
        <v>3230.0000340000001</v>
      </c>
      <c r="H1091" s="7">
        <v>3230.0000340000001</v>
      </c>
      <c r="I1091" s="7">
        <v>3230.0000340000001</v>
      </c>
      <c r="J1091" s="7">
        <v>3230.0000340000001</v>
      </c>
      <c r="K1091" s="7">
        <v>3230.0000340000001</v>
      </c>
      <c r="L1091" s="7">
        <v>3230.0000340000001</v>
      </c>
      <c r="M1091" s="7">
        <v>3230.0000340000001</v>
      </c>
    </row>
    <row r="1092" spans="1:13" ht="15" thickBot="1" x14ac:dyDescent="0.4"/>
    <row r="1093" spans="1:13" ht="33" customHeight="1" thickBot="1" x14ac:dyDescent="0.4">
      <c r="A1093" s="78" t="s">
        <v>261</v>
      </c>
      <c r="B1093" s="79"/>
      <c r="C1093" s="79"/>
      <c r="D1093" s="79"/>
      <c r="E1093" s="79"/>
      <c r="F1093" s="79"/>
      <c r="G1093" s="79"/>
      <c r="H1093" s="79"/>
      <c r="I1093" s="79"/>
      <c r="J1093" s="79"/>
      <c r="K1093" s="79"/>
      <c r="L1093" s="79"/>
      <c r="M1093" s="80"/>
    </row>
    <row r="1094" spans="1:13" ht="15" thickBot="1" x14ac:dyDescent="0.4">
      <c r="A1094" s="9" t="s">
        <v>342</v>
      </c>
      <c r="B1094" s="6">
        <v>44927</v>
      </c>
      <c r="C1094" s="6">
        <v>44958</v>
      </c>
      <c r="D1094" s="6">
        <v>44986</v>
      </c>
      <c r="E1094" s="6">
        <v>45017</v>
      </c>
      <c r="F1094" s="6">
        <v>45047</v>
      </c>
      <c r="G1094" s="6">
        <v>45078</v>
      </c>
      <c r="H1094" s="6">
        <v>45108</v>
      </c>
      <c r="I1094" s="6">
        <v>45139</v>
      </c>
      <c r="J1094" s="6">
        <v>45170</v>
      </c>
      <c r="K1094" s="6">
        <v>45200</v>
      </c>
      <c r="L1094" s="6">
        <v>45231</v>
      </c>
      <c r="M1094" s="6">
        <v>45261</v>
      </c>
    </row>
    <row r="1095" spans="1:13" x14ac:dyDescent="0.35">
      <c r="A1095" s="21" t="s">
        <v>226</v>
      </c>
      <c r="B1095" s="13">
        <f>SUM(B1096:B1097)</f>
        <v>434697.2</v>
      </c>
      <c r="C1095" s="13">
        <f t="shared" ref="C1095:M1095" si="1">SUM(C1096:C1097)</f>
        <v>0</v>
      </c>
      <c r="D1095" s="13">
        <f t="shared" si="1"/>
        <v>1000000</v>
      </c>
      <c r="E1095" s="13">
        <f t="shared" si="1"/>
        <v>0</v>
      </c>
      <c r="F1095" s="13">
        <f t="shared" si="1"/>
        <v>434697.2</v>
      </c>
      <c r="G1095" s="13">
        <f t="shared" si="1"/>
        <v>0</v>
      </c>
      <c r="H1095" s="13">
        <f t="shared" si="1"/>
        <v>0</v>
      </c>
      <c r="I1095" s="13">
        <f t="shared" si="1"/>
        <v>0</v>
      </c>
      <c r="J1095" s="13">
        <f t="shared" si="1"/>
        <v>1000000</v>
      </c>
      <c r="K1095" s="13">
        <f t="shared" si="1"/>
        <v>0</v>
      </c>
      <c r="L1095" s="13">
        <f t="shared" si="1"/>
        <v>0</v>
      </c>
      <c r="M1095" s="13">
        <f t="shared" si="1"/>
        <v>0</v>
      </c>
    </row>
    <row r="1096" spans="1:13" x14ac:dyDescent="0.35">
      <c r="A1096" t="s">
        <v>392</v>
      </c>
      <c r="B1096" s="7">
        <v>434697.2</v>
      </c>
      <c r="C1096" s="7">
        <v>0</v>
      </c>
      <c r="D1096" s="7">
        <v>0</v>
      </c>
      <c r="E1096" s="7">
        <v>0</v>
      </c>
      <c r="F1096" s="7">
        <v>434697.2</v>
      </c>
      <c r="G1096" s="7">
        <v>0</v>
      </c>
      <c r="H1096" s="7">
        <v>0</v>
      </c>
      <c r="I1096" s="7">
        <v>0</v>
      </c>
      <c r="J1096" s="7">
        <v>0</v>
      </c>
      <c r="K1096" s="7">
        <v>0</v>
      </c>
      <c r="L1096" s="7">
        <v>0</v>
      </c>
      <c r="M1096" s="7">
        <v>0</v>
      </c>
    </row>
    <row r="1097" spans="1:13" x14ac:dyDescent="0.35">
      <c r="A1097" t="s">
        <v>393</v>
      </c>
      <c r="B1097" s="7">
        <v>0</v>
      </c>
      <c r="C1097" s="7">
        <v>0</v>
      </c>
      <c r="D1097" s="7">
        <v>1000000</v>
      </c>
      <c r="E1097" s="7">
        <v>0</v>
      </c>
      <c r="F1097" s="7">
        <v>0</v>
      </c>
      <c r="G1097" s="7">
        <v>0</v>
      </c>
      <c r="H1097" s="7">
        <v>0</v>
      </c>
      <c r="I1097" s="7">
        <v>0</v>
      </c>
      <c r="J1097" s="7">
        <v>1000000</v>
      </c>
      <c r="K1097" s="7">
        <v>0</v>
      </c>
      <c r="L1097" s="7">
        <v>0</v>
      </c>
      <c r="M1097" s="7">
        <v>0</v>
      </c>
    </row>
    <row r="1098" spans="1:13" x14ac:dyDescent="0.35"/>
    <row r="1099" spans="1:13" ht="33" hidden="1" customHeight="1" thickBot="1" x14ac:dyDescent="0.4">
      <c r="A1099" s="78" t="s">
        <v>261</v>
      </c>
      <c r="B1099" s="79"/>
      <c r="C1099" s="79"/>
      <c r="D1099" s="79"/>
      <c r="E1099" s="79"/>
      <c r="F1099" s="79"/>
      <c r="G1099" s="79"/>
      <c r="H1099" s="79"/>
      <c r="I1099" s="79"/>
      <c r="J1099" s="79"/>
      <c r="K1099" s="79"/>
      <c r="L1099" s="79"/>
      <c r="M1099" s="80"/>
    </row>
    <row r="1100" spans="1:13" ht="15" hidden="1" thickBot="1" x14ac:dyDescent="0.4">
      <c r="A1100" s="9" t="s">
        <v>342</v>
      </c>
      <c r="B1100" s="6">
        <v>44927</v>
      </c>
      <c r="C1100" s="6">
        <v>44958</v>
      </c>
      <c r="D1100" s="6">
        <v>44986</v>
      </c>
      <c r="E1100" s="6">
        <v>45017</v>
      </c>
      <c r="F1100" s="6">
        <v>45047</v>
      </c>
      <c r="G1100" s="6">
        <v>45078</v>
      </c>
      <c r="H1100" s="6">
        <v>45108</v>
      </c>
      <c r="I1100" s="6">
        <v>45139</v>
      </c>
      <c r="J1100" s="6">
        <v>45170</v>
      </c>
      <c r="K1100" s="6">
        <v>45200</v>
      </c>
      <c r="L1100" s="6">
        <v>45231</v>
      </c>
      <c r="M1100" s="6">
        <v>45261</v>
      </c>
    </row>
    <row r="1101" spans="1:13" hidden="1" x14ac:dyDescent="0.35">
      <c r="A1101" s="5" t="s">
        <v>227</v>
      </c>
      <c r="B1101" s="7">
        <v>0</v>
      </c>
      <c r="C1101" s="7">
        <v>0</v>
      </c>
      <c r="D1101" s="7">
        <v>0</v>
      </c>
      <c r="E1101" s="7">
        <v>0</v>
      </c>
      <c r="F1101" s="7">
        <v>0</v>
      </c>
      <c r="G1101" s="7">
        <v>0</v>
      </c>
      <c r="H1101" s="7">
        <v>0</v>
      </c>
      <c r="I1101" s="7">
        <v>0</v>
      </c>
      <c r="J1101" s="7">
        <v>0</v>
      </c>
      <c r="K1101" s="7">
        <v>0</v>
      </c>
      <c r="L1101" s="7">
        <v>0</v>
      </c>
      <c r="M1101" s="7">
        <v>0</v>
      </c>
    </row>
    <row r="1102" spans="1:13" hidden="1" x14ac:dyDescent="0.35">
      <c r="A1102" t="s">
        <v>363</v>
      </c>
      <c r="B1102" s="7"/>
      <c r="C1102" s="7"/>
      <c r="D1102" s="7"/>
      <c r="E1102" s="7"/>
      <c r="F1102" s="7"/>
      <c r="G1102" s="7"/>
      <c r="H1102" s="7"/>
      <c r="I1102" s="7"/>
      <c r="J1102" s="7"/>
      <c r="K1102" s="7"/>
      <c r="L1102" s="7"/>
      <c r="M1102" s="7"/>
    </row>
    <row r="1105" spans="1:13" ht="33" hidden="1" customHeight="1" thickBot="1" x14ac:dyDescent="0.4">
      <c r="A1105" s="78" t="s">
        <v>261</v>
      </c>
      <c r="B1105" s="79"/>
      <c r="C1105" s="79"/>
      <c r="D1105" s="79"/>
      <c r="E1105" s="79"/>
      <c r="F1105" s="79"/>
      <c r="G1105" s="79"/>
      <c r="H1105" s="79"/>
      <c r="I1105" s="79"/>
      <c r="J1105" s="79"/>
      <c r="K1105" s="79"/>
      <c r="L1105" s="79"/>
      <c r="M1105" s="80"/>
    </row>
    <row r="1106" spans="1:13" ht="15" hidden="1" thickBot="1" x14ac:dyDescent="0.4">
      <c r="A1106" s="9" t="s">
        <v>342</v>
      </c>
      <c r="B1106" s="6">
        <v>44927</v>
      </c>
      <c r="C1106" s="6">
        <v>44958</v>
      </c>
      <c r="D1106" s="6">
        <v>44986</v>
      </c>
      <c r="E1106" s="6">
        <v>45017</v>
      </c>
      <c r="F1106" s="6">
        <v>45047</v>
      </c>
      <c r="G1106" s="6">
        <v>45078</v>
      </c>
      <c r="H1106" s="6">
        <v>45108</v>
      </c>
      <c r="I1106" s="6">
        <v>45139</v>
      </c>
      <c r="J1106" s="6">
        <v>45170</v>
      </c>
      <c r="K1106" s="6">
        <v>45200</v>
      </c>
      <c r="L1106" s="6">
        <v>45231</v>
      </c>
      <c r="M1106" s="6">
        <v>45261</v>
      </c>
    </row>
    <row r="1107" spans="1:13" hidden="1" x14ac:dyDescent="0.35">
      <c r="A1107" s="5" t="s">
        <v>228</v>
      </c>
      <c r="B1107" s="7">
        <v>0</v>
      </c>
      <c r="C1107" s="7">
        <v>0</v>
      </c>
      <c r="D1107" s="7">
        <v>0</v>
      </c>
      <c r="E1107" s="7">
        <v>0</v>
      </c>
      <c r="F1107" s="7">
        <v>0</v>
      </c>
      <c r="G1107" s="7">
        <v>0</v>
      </c>
      <c r="H1107" s="7">
        <v>0</v>
      </c>
      <c r="I1107" s="7">
        <v>0</v>
      </c>
      <c r="J1107" s="7">
        <v>0</v>
      </c>
      <c r="K1107" s="7">
        <v>0</v>
      </c>
      <c r="L1107" s="7">
        <v>0</v>
      </c>
      <c r="M1107" s="7">
        <v>0</v>
      </c>
    </row>
    <row r="1110" spans="1:13" ht="15" thickBot="1" x14ac:dyDescent="0.4"/>
    <row r="1111" spans="1:13" ht="33" customHeight="1" thickBot="1" x14ac:dyDescent="0.4">
      <c r="A1111" s="78" t="s">
        <v>343</v>
      </c>
      <c r="B1111" s="79"/>
      <c r="C1111" s="79"/>
      <c r="D1111" s="79"/>
      <c r="E1111" s="79"/>
      <c r="F1111" s="79"/>
      <c r="G1111" s="79"/>
      <c r="H1111" s="79"/>
      <c r="I1111" s="79"/>
      <c r="J1111" s="79"/>
      <c r="K1111" s="79"/>
      <c r="L1111" s="79"/>
      <c r="M1111" s="80"/>
    </row>
    <row r="1112" spans="1:13" ht="15" thickBot="1" x14ac:dyDescent="0.4">
      <c r="A1112" s="9" t="s">
        <v>342</v>
      </c>
      <c r="B1112" s="6">
        <v>44927</v>
      </c>
      <c r="C1112" s="6">
        <v>44958</v>
      </c>
      <c r="D1112" s="6">
        <v>44986</v>
      </c>
      <c r="E1112" s="6">
        <v>45017</v>
      </c>
      <c r="F1112" s="6">
        <v>45047</v>
      </c>
      <c r="G1112" s="6">
        <v>45078</v>
      </c>
      <c r="H1112" s="6">
        <v>45108</v>
      </c>
      <c r="I1112" s="6">
        <v>45139</v>
      </c>
      <c r="J1112" s="6">
        <v>45170</v>
      </c>
      <c r="K1112" s="6">
        <v>45200</v>
      </c>
      <c r="L1112" s="6">
        <v>45231</v>
      </c>
      <c r="M1112" s="6">
        <v>45261</v>
      </c>
    </row>
    <row r="1113" spans="1:13" x14ac:dyDescent="0.35">
      <c r="A1113" s="5" t="s">
        <v>229</v>
      </c>
      <c r="B1113" s="17">
        <f>SUM(B1114:B1115)</f>
        <v>185856.75</v>
      </c>
      <c r="C1113" s="17">
        <f t="shared" ref="C1113:M1113" si="2">SUM(C1114:C1115)</f>
        <v>185856.75</v>
      </c>
      <c r="D1113" s="17">
        <f t="shared" si="2"/>
        <v>185856.75</v>
      </c>
      <c r="E1113" s="17">
        <f t="shared" si="2"/>
        <v>185856.75</v>
      </c>
      <c r="F1113" s="17">
        <f t="shared" si="2"/>
        <v>185856.75</v>
      </c>
      <c r="G1113" s="17">
        <f t="shared" si="2"/>
        <v>185856.75</v>
      </c>
      <c r="H1113" s="17">
        <f t="shared" si="2"/>
        <v>185856.75</v>
      </c>
      <c r="I1113" s="17">
        <f t="shared" si="2"/>
        <v>185856.75</v>
      </c>
      <c r="J1113" s="17">
        <f t="shared" si="2"/>
        <v>185856.75</v>
      </c>
      <c r="K1113" s="17">
        <f t="shared" si="2"/>
        <v>185856.75</v>
      </c>
      <c r="L1113" s="17">
        <f t="shared" si="2"/>
        <v>185856.75</v>
      </c>
      <c r="M1113" s="17">
        <f t="shared" si="2"/>
        <v>185856.75</v>
      </c>
    </row>
    <row r="1114" spans="1:13" x14ac:dyDescent="0.35">
      <c r="A1114" t="s">
        <v>344</v>
      </c>
      <c r="B1114" s="7">
        <v>185856.75</v>
      </c>
      <c r="C1114" s="7">
        <v>185856.75</v>
      </c>
      <c r="D1114" s="7">
        <v>185856.75</v>
      </c>
      <c r="E1114" s="7">
        <v>185856.75</v>
      </c>
      <c r="F1114" s="7">
        <v>185856.75</v>
      </c>
      <c r="G1114" s="7">
        <v>185856.75</v>
      </c>
      <c r="H1114" s="7">
        <v>185856.75</v>
      </c>
      <c r="I1114" s="7">
        <v>185856.75</v>
      </c>
      <c r="J1114" s="7">
        <v>185856.75</v>
      </c>
      <c r="K1114" s="7">
        <v>185856.75</v>
      </c>
      <c r="L1114" s="7">
        <v>185856.75</v>
      </c>
      <c r="M1114" s="7">
        <v>185856.75</v>
      </c>
    </row>
    <row r="1115" spans="1:13" x14ac:dyDescent="0.35">
      <c r="A1115" t="s">
        <v>345</v>
      </c>
      <c r="B1115" s="7">
        <v>0</v>
      </c>
      <c r="C1115" s="7">
        <v>0</v>
      </c>
      <c r="D1115" s="7">
        <v>0</v>
      </c>
      <c r="E1115" s="7">
        <v>0</v>
      </c>
      <c r="F1115" s="7">
        <v>0</v>
      </c>
      <c r="G1115" s="7">
        <v>0</v>
      </c>
      <c r="H1115" s="7">
        <v>0</v>
      </c>
      <c r="I1115" s="7">
        <v>0</v>
      </c>
      <c r="J1115" s="7">
        <v>0</v>
      </c>
      <c r="K1115" s="7">
        <v>0</v>
      </c>
      <c r="L1115" s="7">
        <v>0</v>
      </c>
      <c r="M1115" s="7">
        <v>0</v>
      </c>
    </row>
    <row r="1116" spans="1:13" x14ac:dyDescent="0.35"/>
    <row r="1117" spans="1:13" ht="33" hidden="1" customHeight="1" thickBot="1" x14ac:dyDescent="0.4">
      <c r="A1117" s="78" t="s">
        <v>261</v>
      </c>
      <c r="B1117" s="79"/>
      <c r="C1117" s="79"/>
      <c r="D1117" s="79"/>
      <c r="E1117" s="79"/>
      <c r="F1117" s="79"/>
      <c r="G1117" s="79"/>
      <c r="H1117" s="79"/>
      <c r="I1117" s="79"/>
      <c r="J1117" s="79"/>
      <c r="K1117" s="79"/>
      <c r="L1117" s="79"/>
      <c r="M1117" s="80"/>
    </row>
    <row r="1118" spans="1:13" ht="15" hidden="1" thickBot="1" x14ac:dyDescent="0.4">
      <c r="A1118" s="9" t="s">
        <v>276</v>
      </c>
      <c r="B1118" s="6">
        <v>44927</v>
      </c>
      <c r="C1118" s="6">
        <v>44958</v>
      </c>
      <c r="D1118" s="6">
        <v>44986</v>
      </c>
      <c r="E1118" s="6">
        <v>45017</v>
      </c>
      <c r="F1118" s="6">
        <v>45047</v>
      </c>
      <c r="G1118" s="6">
        <v>45078</v>
      </c>
      <c r="H1118" s="6">
        <v>45108</v>
      </c>
      <c r="I1118" s="6">
        <v>45139</v>
      </c>
      <c r="J1118" s="6">
        <v>45170</v>
      </c>
      <c r="K1118" s="6">
        <v>45200</v>
      </c>
      <c r="L1118" s="6">
        <v>45231</v>
      </c>
      <c r="M1118" s="6">
        <v>45261</v>
      </c>
    </row>
    <row r="1119" spans="1:13" hidden="1" x14ac:dyDescent="0.35">
      <c r="A1119" s="5" t="s">
        <v>346</v>
      </c>
    </row>
    <row r="1123" spans="1:13" ht="33" hidden="1" customHeight="1" thickBot="1" x14ac:dyDescent="0.4">
      <c r="A1123" s="78" t="s">
        <v>261</v>
      </c>
      <c r="B1123" s="79"/>
      <c r="C1123" s="79"/>
      <c r="D1123" s="79"/>
      <c r="E1123" s="79"/>
      <c r="F1123" s="79"/>
      <c r="G1123" s="79"/>
      <c r="H1123" s="79"/>
      <c r="I1123" s="79"/>
      <c r="J1123" s="79"/>
      <c r="K1123" s="79"/>
      <c r="L1123" s="79"/>
      <c r="M1123" s="80"/>
    </row>
    <row r="1124" spans="1:13" ht="15" hidden="1" thickBot="1" x14ac:dyDescent="0.4">
      <c r="A1124" s="9" t="s">
        <v>276</v>
      </c>
      <c r="B1124" s="6">
        <v>44927</v>
      </c>
      <c r="C1124" s="6">
        <v>44958</v>
      </c>
      <c r="D1124" s="6">
        <v>44986</v>
      </c>
      <c r="E1124" s="6">
        <v>45017</v>
      </c>
      <c r="F1124" s="6">
        <v>45047</v>
      </c>
      <c r="G1124" s="6">
        <v>45078</v>
      </c>
      <c r="H1124" s="6">
        <v>45108</v>
      </c>
      <c r="I1124" s="6">
        <v>45139</v>
      </c>
      <c r="J1124" s="6">
        <v>45170</v>
      </c>
      <c r="K1124" s="6">
        <v>45200</v>
      </c>
      <c r="L1124" s="6">
        <v>45231</v>
      </c>
      <c r="M1124" s="6">
        <v>45261</v>
      </c>
    </row>
    <row r="1125" spans="1:13" hidden="1" x14ac:dyDescent="0.35">
      <c r="A1125" s="5" t="s">
        <v>232</v>
      </c>
      <c r="B1125" s="7"/>
      <c r="C1125" s="7"/>
      <c r="D1125" s="7"/>
      <c r="E1125" s="7"/>
      <c r="F1125" s="7"/>
      <c r="G1125" s="7"/>
      <c r="H1125" s="7"/>
      <c r="I1125" s="7"/>
      <c r="J1125" s="7"/>
      <c r="K1125" s="7"/>
      <c r="L1125" s="7"/>
      <c r="M1125" s="7"/>
    </row>
    <row r="1128" spans="1:13" ht="15" thickBot="1" x14ac:dyDescent="0.4"/>
    <row r="1129" spans="1:13" ht="33" customHeight="1" thickBot="1" x14ac:dyDescent="0.4">
      <c r="A1129" s="78" t="s">
        <v>261</v>
      </c>
      <c r="B1129" s="79"/>
      <c r="C1129" s="79"/>
      <c r="D1129" s="79"/>
      <c r="E1129" s="79"/>
      <c r="F1129" s="79"/>
      <c r="G1129" s="79"/>
      <c r="H1129" s="79"/>
      <c r="I1129" s="79"/>
      <c r="J1129" s="79"/>
      <c r="K1129" s="79"/>
      <c r="L1129" s="79"/>
      <c r="M1129" s="80"/>
    </row>
    <row r="1130" spans="1:13" ht="15" thickBot="1" x14ac:dyDescent="0.4">
      <c r="A1130" s="9" t="s">
        <v>347</v>
      </c>
      <c r="B1130" s="6">
        <v>44927</v>
      </c>
      <c r="C1130" s="6">
        <v>44958</v>
      </c>
      <c r="D1130" s="6">
        <v>44986</v>
      </c>
      <c r="E1130" s="6">
        <v>45017</v>
      </c>
      <c r="F1130" s="6">
        <v>45047</v>
      </c>
      <c r="G1130" s="6">
        <v>45078</v>
      </c>
      <c r="H1130" s="6">
        <v>45108</v>
      </c>
      <c r="I1130" s="6">
        <v>45139</v>
      </c>
      <c r="J1130" s="6">
        <v>45170</v>
      </c>
      <c r="K1130" s="6">
        <v>45200</v>
      </c>
      <c r="L1130" s="6">
        <v>45231</v>
      </c>
      <c r="M1130" s="6">
        <v>45261</v>
      </c>
    </row>
    <row r="1131" spans="1:13" x14ac:dyDescent="0.35">
      <c r="A1131" s="5" t="s">
        <v>234</v>
      </c>
      <c r="B1131" s="7">
        <v>12454</v>
      </c>
      <c r="C1131" s="7">
        <v>12454</v>
      </c>
      <c r="D1131" s="7">
        <v>12454</v>
      </c>
      <c r="E1131" s="7">
        <v>12454</v>
      </c>
      <c r="F1131" s="7">
        <v>12454</v>
      </c>
      <c r="G1131" s="7">
        <v>12454</v>
      </c>
      <c r="H1131" s="7">
        <v>12454</v>
      </c>
      <c r="I1131" s="7">
        <v>12454</v>
      </c>
      <c r="J1131" s="7">
        <v>12454</v>
      </c>
      <c r="K1131" s="7">
        <v>12454</v>
      </c>
      <c r="L1131" s="7">
        <v>12454</v>
      </c>
      <c r="M1131" s="7">
        <v>12454</v>
      </c>
    </row>
    <row r="1132" spans="1:13" x14ac:dyDescent="0.35">
      <c r="B1132" s="7"/>
      <c r="C1132" s="7"/>
      <c r="D1132" s="7"/>
      <c r="E1132" s="7"/>
      <c r="F1132" s="7"/>
      <c r="G1132" s="7"/>
      <c r="H1132" s="7"/>
      <c r="I1132" s="7"/>
      <c r="J1132" s="7"/>
      <c r="K1132" s="7"/>
      <c r="L1132" s="7"/>
      <c r="M1132" s="7"/>
    </row>
    <row r="1133" spans="1:13" x14ac:dyDescent="0.35">
      <c r="B1133" s="7"/>
      <c r="C1133" s="7"/>
      <c r="D1133" s="7"/>
      <c r="E1133" s="7"/>
      <c r="F1133" s="7"/>
      <c r="G1133" s="7"/>
      <c r="H1133" s="7"/>
      <c r="I1133" s="7"/>
      <c r="J1133" s="7"/>
      <c r="K1133" s="7"/>
      <c r="L1133" s="7"/>
      <c r="M1133" s="7"/>
    </row>
    <row r="1134" spans="1:13" hidden="1" x14ac:dyDescent="0.35">
      <c r="B1134" s="7"/>
      <c r="C1134" s="7"/>
      <c r="D1134" s="7"/>
      <c r="E1134" s="7"/>
      <c r="F1134" s="7"/>
      <c r="G1134" s="7"/>
      <c r="H1134" s="7"/>
      <c r="I1134" s="7"/>
      <c r="J1134" s="7"/>
      <c r="K1134" s="7"/>
      <c r="L1134" s="7"/>
      <c r="M1134" s="7"/>
    </row>
    <row r="1135" spans="1:13" ht="33" hidden="1" customHeight="1" thickBot="1" x14ac:dyDescent="0.4">
      <c r="A1135" s="78" t="s">
        <v>261</v>
      </c>
      <c r="B1135" s="79"/>
      <c r="C1135" s="79"/>
      <c r="D1135" s="79"/>
      <c r="E1135" s="79"/>
      <c r="F1135" s="79"/>
      <c r="G1135" s="79"/>
      <c r="H1135" s="79"/>
      <c r="I1135" s="79"/>
      <c r="J1135" s="79"/>
      <c r="K1135" s="79"/>
      <c r="L1135" s="79"/>
      <c r="M1135" s="80"/>
    </row>
    <row r="1136" spans="1:13" ht="15" hidden="1" thickBot="1" x14ac:dyDescent="0.4">
      <c r="A1136" s="9" t="s">
        <v>347</v>
      </c>
      <c r="B1136" s="6">
        <v>44927</v>
      </c>
      <c r="C1136" s="6">
        <v>44958</v>
      </c>
      <c r="D1136" s="6">
        <v>44986</v>
      </c>
      <c r="E1136" s="6">
        <v>45017</v>
      </c>
      <c r="F1136" s="6">
        <v>45047</v>
      </c>
      <c r="G1136" s="6">
        <v>45078</v>
      </c>
      <c r="H1136" s="6">
        <v>45108</v>
      </c>
      <c r="I1136" s="6">
        <v>45139</v>
      </c>
      <c r="J1136" s="6">
        <v>45170</v>
      </c>
      <c r="K1136" s="6">
        <v>45200</v>
      </c>
      <c r="L1136" s="6">
        <v>45231</v>
      </c>
      <c r="M1136" s="6">
        <v>45261</v>
      </c>
    </row>
    <row r="1137" spans="1:13" hidden="1" x14ac:dyDescent="0.35">
      <c r="A1137" s="5" t="s">
        <v>235</v>
      </c>
      <c r="B1137" s="7"/>
      <c r="C1137" s="7"/>
      <c r="D1137" s="7"/>
      <c r="E1137" s="7"/>
      <c r="F1137" s="7"/>
      <c r="G1137" s="7"/>
      <c r="H1137" s="7"/>
      <c r="I1137" s="7"/>
      <c r="J1137" s="7"/>
      <c r="K1137" s="7"/>
      <c r="L1137" s="7"/>
      <c r="M1137" s="7"/>
    </row>
    <row r="1141" spans="1:13" ht="33" hidden="1" customHeight="1" thickBot="1" x14ac:dyDescent="0.4">
      <c r="A1141" s="78" t="s">
        <v>261</v>
      </c>
      <c r="B1141" s="79"/>
      <c r="C1141" s="79"/>
      <c r="D1141" s="79"/>
      <c r="E1141" s="79"/>
      <c r="F1141" s="79"/>
      <c r="G1141" s="79"/>
      <c r="H1141" s="79"/>
      <c r="I1141" s="79"/>
      <c r="J1141" s="79"/>
      <c r="K1141" s="79"/>
      <c r="L1141" s="79"/>
      <c r="M1141" s="80"/>
    </row>
    <row r="1142" spans="1:13" ht="15" hidden="1" thickBot="1" x14ac:dyDescent="0.4">
      <c r="A1142" s="9" t="s">
        <v>347</v>
      </c>
      <c r="B1142" s="6">
        <v>44927</v>
      </c>
      <c r="C1142" s="6">
        <v>44958</v>
      </c>
      <c r="D1142" s="6">
        <v>44986</v>
      </c>
      <c r="E1142" s="6">
        <v>45017</v>
      </c>
      <c r="F1142" s="6">
        <v>45047</v>
      </c>
      <c r="G1142" s="6">
        <v>45078</v>
      </c>
      <c r="H1142" s="6">
        <v>45108</v>
      </c>
      <c r="I1142" s="6">
        <v>45139</v>
      </c>
      <c r="J1142" s="6">
        <v>45170</v>
      </c>
      <c r="K1142" s="6">
        <v>45200</v>
      </c>
      <c r="L1142" s="6">
        <v>45231</v>
      </c>
      <c r="M1142" s="6">
        <v>45261</v>
      </c>
    </row>
    <row r="1143" spans="1:13" hidden="1" x14ac:dyDescent="0.35">
      <c r="A1143" s="5" t="s">
        <v>236</v>
      </c>
      <c r="B1143" s="7"/>
      <c r="C1143" s="7"/>
      <c r="D1143" s="7"/>
      <c r="E1143" s="7"/>
      <c r="F1143" s="7"/>
      <c r="G1143" s="7"/>
      <c r="H1143" s="7"/>
      <c r="I1143" s="7"/>
      <c r="J1143" s="7"/>
      <c r="K1143" s="7"/>
      <c r="L1143" s="7"/>
      <c r="M1143" s="7"/>
    </row>
    <row r="1146" spans="1:13" ht="15" thickBot="1" x14ac:dyDescent="0.4"/>
    <row r="1147" spans="1:13" ht="33" customHeight="1" thickBot="1" x14ac:dyDescent="0.4">
      <c r="A1147" s="78" t="s">
        <v>261</v>
      </c>
      <c r="B1147" s="79"/>
      <c r="C1147" s="79"/>
      <c r="D1147" s="79"/>
      <c r="E1147" s="79"/>
      <c r="F1147" s="79"/>
      <c r="G1147" s="79"/>
      <c r="H1147" s="79"/>
      <c r="I1147" s="79"/>
      <c r="J1147" s="79"/>
      <c r="K1147" s="79"/>
      <c r="L1147" s="79"/>
      <c r="M1147" s="80"/>
    </row>
    <row r="1148" spans="1:13" ht="15" thickBot="1" x14ac:dyDescent="0.4">
      <c r="A1148" s="9" t="s">
        <v>347</v>
      </c>
      <c r="B1148" s="6">
        <v>44927</v>
      </c>
      <c r="C1148" s="6">
        <v>44958</v>
      </c>
      <c r="D1148" s="6">
        <v>44986</v>
      </c>
      <c r="E1148" s="6">
        <v>45017</v>
      </c>
      <c r="F1148" s="6">
        <v>45047</v>
      </c>
      <c r="G1148" s="6">
        <v>45078</v>
      </c>
      <c r="H1148" s="6">
        <v>45108</v>
      </c>
      <c r="I1148" s="6">
        <v>45139</v>
      </c>
      <c r="J1148" s="6">
        <v>45170</v>
      </c>
      <c r="K1148" s="6">
        <v>45200</v>
      </c>
      <c r="L1148" s="6">
        <v>45231</v>
      </c>
      <c r="M1148" s="6">
        <v>45261</v>
      </c>
    </row>
    <row r="1149" spans="1:13" x14ac:dyDescent="0.35">
      <c r="A1149" s="5" t="s">
        <v>237</v>
      </c>
      <c r="B1149" s="7">
        <v>18202</v>
      </c>
      <c r="C1149" s="7">
        <v>18202</v>
      </c>
      <c r="D1149" s="7">
        <v>18202</v>
      </c>
      <c r="E1149" s="7">
        <v>18202</v>
      </c>
      <c r="F1149" s="7">
        <v>18202</v>
      </c>
      <c r="G1149" s="7">
        <v>18202</v>
      </c>
      <c r="H1149" s="7">
        <v>18202</v>
      </c>
      <c r="I1149" s="7">
        <v>18202</v>
      </c>
      <c r="J1149" s="7">
        <v>18202</v>
      </c>
      <c r="K1149" s="7">
        <v>18202</v>
      </c>
      <c r="L1149" s="7">
        <v>18202</v>
      </c>
      <c r="M1149" s="7">
        <v>18202</v>
      </c>
    </row>
    <row r="1150" spans="1:13" x14ac:dyDescent="0.35"/>
    <row r="1151" spans="1:13" x14ac:dyDescent="0.35"/>
    <row r="1153" spans="1:13" ht="33" hidden="1" customHeight="1" thickBot="1" x14ac:dyDescent="0.4">
      <c r="A1153" s="78" t="s">
        <v>261</v>
      </c>
      <c r="B1153" s="79"/>
      <c r="C1153" s="79"/>
      <c r="D1153" s="79"/>
      <c r="E1153" s="79"/>
      <c r="F1153" s="79"/>
      <c r="G1153" s="79"/>
      <c r="H1153" s="79"/>
      <c r="I1153" s="79"/>
      <c r="J1153" s="79"/>
      <c r="K1153" s="79"/>
      <c r="L1153" s="79"/>
      <c r="M1153" s="80"/>
    </row>
    <row r="1154" spans="1:13" ht="15" hidden="1" thickBot="1" x14ac:dyDescent="0.4">
      <c r="A1154" s="9" t="s">
        <v>348</v>
      </c>
      <c r="B1154" s="6">
        <v>44927</v>
      </c>
      <c r="C1154" s="6">
        <v>44958</v>
      </c>
      <c r="D1154" s="6">
        <v>44986</v>
      </c>
      <c r="E1154" s="6">
        <v>45017</v>
      </c>
      <c r="F1154" s="6">
        <v>45047</v>
      </c>
      <c r="G1154" s="6">
        <v>45078</v>
      </c>
      <c r="H1154" s="6">
        <v>45108</v>
      </c>
      <c r="I1154" s="6">
        <v>45139</v>
      </c>
      <c r="J1154" s="6">
        <v>45170</v>
      </c>
      <c r="K1154" s="6">
        <v>45200</v>
      </c>
      <c r="L1154" s="6">
        <v>45231</v>
      </c>
      <c r="M1154" s="6">
        <v>45261</v>
      </c>
    </row>
    <row r="1155" spans="1:13" hidden="1" x14ac:dyDescent="0.35">
      <c r="A1155" s="5" t="s">
        <v>239</v>
      </c>
    </row>
  </sheetData>
  <sheetProtection algorithmName="SHA-512" hashValue="4U7w3999E9RhI4jN/WLXzQozGphUd5YUJIS4u+SjKyv6kymcsPCJ5gFcvzZBqYKt7X75j9B5Xpdxzf5SimTIJQ==" saltValue="k2jmVkvGgsN/jgvlt3M5gw==" spinCount="100000" sheet="1" objects="1" scenarios="1"/>
  <mergeCells count="190">
    <mergeCell ref="A29:M29"/>
    <mergeCell ref="A35:M35"/>
    <mergeCell ref="A41:M41"/>
    <mergeCell ref="A47:M47"/>
    <mergeCell ref="A53:M53"/>
    <mergeCell ref="A59:M59"/>
    <mergeCell ref="A1:A2"/>
    <mergeCell ref="C1:D2"/>
    <mergeCell ref="A5:M5"/>
    <mergeCell ref="A11:M11"/>
    <mergeCell ref="A17:M17"/>
    <mergeCell ref="A23:M23"/>
    <mergeCell ref="A100:M100"/>
    <mergeCell ref="A105:M105"/>
    <mergeCell ref="A110:M110"/>
    <mergeCell ref="A116:M116"/>
    <mergeCell ref="A122:M122"/>
    <mergeCell ref="A128:M128"/>
    <mergeCell ref="A65:M65"/>
    <mergeCell ref="A71:M71"/>
    <mergeCell ref="A77:M77"/>
    <mergeCell ref="A83:M83"/>
    <mergeCell ref="A89:M89"/>
    <mergeCell ref="A95:M95"/>
    <mergeCell ref="A170:M170"/>
    <mergeCell ref="A176:M176"/>
    <mergeCell ref="A182:M182"/>
    <mergeCell ref="A188:M188"/>
    <mergeCell ref="A194:M194"/>
    <mergeCell ref="A200:M200"/>
    <mergeCell ref="A134:M134"/>
    <mergeCell ref="A140:M140"/>
    <mergeCell ref="A146:M146"/>
    <mergeCell ref="A152:M152"/>
    <mergeCell ref="A158:M158"/>
    <mergeCell ref="A164:M164"/>
    <mergeCell ref="A242:M242"/>
    <mergeCell ref="A248:M248"/>
    <mergeCell ref="A254:M254"/>
    <mergeCell ref="A260:M260"/>
    <mergeCell ref="A266:M266"/>
    <mergeCell ref="A272:M272"/>
    <mergeCell ref="A206:M206"/>
    <mergeCell ref="A212:M212"/>
    <mergeCell ref="A218:M218"/>
    <mergeCell ref="A224:M224"/>
    <mergeCell ref="A230:M230"/>
    <mergeCell ref="A236:M236"/>
    <mergeCell ref="A314:M314"/>
    <mergeCell ref="A320:M320"/>
    <mergeCell ref="A326:M326"/>
    <mergeCell ref="A332:M332"/>
    <mergeCell ref="A338:M338"/>
    <mergeCell ref="A345:A346"/>
    <mergeCell ref="A278:M278"/>
    <mergeCell ref="A284:M284"/>
    <mergeCell ref="A290:M290"/>
    <mergeCell ref="A296:M296"/>
    <mergeCell ref="A302:M302"/>
    <mergeCell ref="A308:M308"/>
    <mergeCell ref="A384:M384"/>
    <mergeCell ref="A393:M393"/>
    <mergeCell ref="A402:M402"/>
    <mergeCell ref="A408:M408"/>
    <mergeCell ref="A414:M414"/>
    <mergeCell ref="A420:M420"/>
    <mergeCell ref="A349:M349"/>
    <mergeCell ref="A355:M355"/>
    <mergeCell ref="A361:M361"/>
    <mergeCell ref="A367:M367"/>
    <mergeCell ref="A373:M373"/>
    <mergeCell ref="A380:A381"/>
    <mergeCell ref="A462:M462"/>
    <mergeCell ref="A468:M468"/>
    <mergeCell ref="A481:M481"/>
    <mergeCell ref="A487:M487"/>
    <mergeCell ref="A493:M493"/>
    <mergeCell ref="A499:M499"/>
    <mergeCell ref="A426:M426"/>
    <mergeCell ref="A432:M432"/>
    <mergeCell ref="A438:M438"/>
    <mergeCell ref="A444:M444"/>
    <mergeCell ref="A450:M450"/>
    <mergeCell ref="A456:M456"/>
    <mergeCell ref="A542:M542"/>
    <mergeCell ref="A548:M548"/>
    <mergeCell ref="A554:M554"/>
    <mergeCell ref="A560:M560"/>
    <mergeCell ref="A566:M566"/>
    <mergeCell ref="A572:M572"/>
    <mergeCell ref="A505:M505"/>
    <mergeCell ref="A511:M511"/>
    <mergeCell ref="A517:M517"/>
    <mergeCell ref="A523:M523"/>
    <mergeCell ref="A530:M530"/>
    <mergeCell ref="A536:M536"/>
    <mergeCell ref="A615:M615"/>
    <mergeCell ref="A621:M621"/>
    <mergeCell ref="A627:M627"/>
    <mergeCell ref="A633:M633"/>
    <mergeCell ref="A639:M639"/>
    <mergeCell ref="A645:M645"/>
    <mergeCell ref="A579:M579"/>
    <mergeCell ref="A585:M585"/>
    <mergeCell ref="A591:M591"/>
    <mergeCell ref="A597:M597"/>
    <mergeCell ref="A603:M603"/>
    <mergeCell ref="A609:M609"/>
    <mergeCell ref="A688:M688"/>
    <mergeCell ref="A694:M694"/>
    <mergeCell ref="A700:M700"/>
    <mergeCell ref="A706:M706"/>
    <mergeCell ref="A712:M712"/>
    <mergeCell ref="A718:M718"/>
    <mergeCell ref="A652:M652"/>
    <mergeCell ref="A658:M658"/>
    <mergeCell ref="A664:M664"/>
    <mergeCell ref="A670:M670"/>
    <mergeCell ref="A676:M676"/>
    <mergeCell ref="A682:M682"/>
    <mergeCell ref="A775:M775"/>
    <mergeCell ref="A781:M781"/>
    <mergeCell ref="A787:M787"/>
    <mergeCell ref="A793:M793"/>
    <mergeCell ref="A799:M799"/>
    <mergeCell ref="A805:M805"/>
    <mergeCell ref="A724:M724"/>
    <mergeCell ref="A730:M730"/>
    <mergeCell ref="A736:M736"/>
    <mergeCell ref="A751:M751"/>
    <mergeCell ref="A762:M762"/>
    <mergeCell ref="A769:M769"/>
    <mergeCell ref="A847:M847"/>
    <mergeCell ref="A853:M853"/>
    <mergeCell ref="A859:M859"/>
    <mergeCell ref="A865:M865"/>
    <mergeCell ref="A871:M871"/>
    <mergeCell ref="A877:M877"/>
    <mergeCell ref="A811:M811"/>
    <mergeCell ref="A817:M817"/>
    <mergeCell ref="A823:M823"/>
    <mergeCell ref="A827:M827"/>
    <mergeCell ref="A835:M835"/>
    <mergeCell ref="A841:M841"/>
    <mergeCell ref="A919:M919"/>
    <mergeCell ref="A925:M925"/>
    <mergeCell ref="A931:M931"/>
    <mergeCell ref="A937:M937"/>
    <mergeCell ref="A943:M943"/>
    <mergeCell ref="A949:M949"/>
    <mergeCell ref="A883:M883"/>
    <mergeCell ref="A889:M889"/>
    <mergeCell ref="A895:M895"/>
    <mergeCell ref="A901:M901"/>
    <mergeCell ref="A907:M907"/>
    <mergeCell ref="A913:M913"/>
    <mergeCell ref="A991:M991"/>
    <mergeCell ref="A997:M997"/>
    <mergeCell ref="A1003:M1003"/>
    <mergeCell ref="A1009:M1009"/>
    <mergeCell ref="A1015:M1015"/>
    <mergeCell ref="A1021:M1021"/>
    <mergeCell ref="A955:M955"/>
    <mergeCell ref="A961:M961"/>
    <mergeCell ref="A967:M967"/>
    <mergeCell ref="A973:M973"/>
    <mergeCell ref="A979:M979"/>
    <mergeCell ref="A985:M985"/>
    <mergeCell ref="A1063:M1063"/>
    <mergeCell ref="A1069:M1069"/>
    <mergeCell ref="A1075:M1075"/>
    <mergeCell ref="A1081:M1081"/>
    <mergeCell ref="A1087:M1087"/>
    <mergeCell ref="A1093:M1093"/>
    <mergeCell ref="A1027:M1027"/>
    <mergeCell ref="A1033:M1033"/>
    <mergeCell ref="A1039:M1039"/>
    <mergeCell ref="A1045:M1045"/>
    <mergeCell ref="A1051:M1051"/>
    <mergeCell ref="A1057:M1057"/>
    <mergeCell ref="A1135:M1135"/>
    <mergeCell ref="A1141:M1141"/>
    <mergeCell ref="A1147:M1147"/>
    <mergeCell ref="A1153:M1153"/>
    <mergeCell ref="A1099:M1099"/>
    <mergeCell ref="A1105:M1105"/>
    <mergeCell ref="A1111:M1111"/>
    <mergeCell ref="A1117:M1117"/>
    <mergeCell ref="A1123:M1123"/>
    <mergeCell ref="A1129:M1129"/>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3E2B6-8E2B-4160-84AA-47AEE66A3F2A}">
  <sheetPr filterMode="1">
    <tabColor rgb="FF00B050"/>
  </sheetPr>
  <dimension ref="A1:Q247"/>
  <sheetViews>
    <sheetView showGridLines="0" topLeftCell="B1" zoomScale="80" zoomScaleNormal="80" workbookViewId="0">
      <pane ySplit="4" topLeftCell="A5" activePane="bottomLeft" state="frozen"/>
      <selection activeCell="A1156" sqref="A1156:XFD1158"/>
      <selection pane="bottomLeft" activeCell="O1" sqref="O1"/>
    </sheetView>
  </sheetViews>
  <sheetFormatPr baseColWidth="10" defaultColWidth="0" defaultRowHeight="14.5" zeroHeight="1" x14ac:dyDescent="0.35"/>
  <cols>
    <col min="1" max="1" width="60.26953125" style="5" customWidth="1"/>
    <col min="2" max="13" width="15" bestFit="1" customWidth="1"/>
    <col min="14" max="15" width="16.7265625" bestFit="1" customWidth="1"/>
    <col min="16" max="17" width="0" hidden="1" customWidth="1"/>
    <col min="18" max="16384" width="11.453125" hidden="1"/>
  </cols>
  <sheetData>
    <row r="1" spans="1:15" x14ac:dyDescent="0.35">
      <c r="A1" s="77" t="s">
        <v>525</v>
      </c>
      <c r="B1" s="77"/>
      <c r="C1" s="77"/>
      <c r="D1" s="77"/>
      <c r="E1" s="77"/>
      <c r="F1" s="77"/>
      <c r="G1" s="77"/>
      <c r="H1" s="77"/>
      <c r="I1" s="77"/>
      <c r="J1" s="77"/>
      <c r="K1" s="77"/>
      <c r="L1" s="77"/>
      <c r="M1" s="77"/>
      <c r="N1" s="77"/>
    </row>
    <row r="2" spans="1:15" x14ac:dyDescent="0.35">
      <c r="A2" s="77"/>
      <c r="B2" s="77"/>
      <c r="C2" s="77"/>
      <c r="D2" s="77"/>
      <c r="E2" s="77"/>
      <c r="F2" s="77"/>
      <c r="G2" s="77"/>
      <c r="H2" s="77"/>
      <c r="I2" s="77"/>
      <c r="J2" s="77"/>
      <c r="K2" s="77"/>
      <c r="L2" s="77"/>
      <c r="M2" s="77"/>
      <c r="N2" s="77"/>
    </row>
    <row r="3" spans="1:15" ht="15" thickBot="1" x14ac:dyDescent="0.4"/>
    <row r="4" spans="1:15" ht="15" thickBot="1" x14ac:dyDescent="0.4">
      <c r="A4" s="1" t="s">
        <v>0</v>
      </c>
      <c r="B4" s="6">
        <v>44927</v>
      </c>
      <c r="C4" s="6">
        <v>44958</v>
      </c>
      <c r="D4" s="6">
        <v>44986</v>
      </c>
      <c r="E4" s="6">
        <v>45017</v>
      </c>
      <c r="F4" s="6">
        <v>45047</v>
      </c>
      <c r="G4" s="6">
        <v>45078</v>
      </c>
      <c r="H4" s="6">
        <v>45108</v>
      </c>
      <c r="I4" s="6">
        <v>45139</v>
      </c>
      <c r="J4" s="6">
        <v>45170</v>
      </c>
      <c r="K4" s="6">
        <v>45200</v>
      </c>
      <c r="L4" s="6">
        <v>45231</v>
      </c>
      <c r="M4" s="6">
        <v>45261</v>
      </c>
      <c r="N4" s="6" t="s">
        <v>1</v>
      </c>
    </row>
    <row r="5" spans="1:15" x14ac:dyDescent="0.35">
      <c r="A5" s="3" t="s">
        <v>2</v>
      </c>
      <c r="B5" s="8">
        <f>+B6+B15+B18+B24+B28+B36+B40+B42+B51+B58+B62+B66+B72</f>
        <v>6273177.9170665834</v>
      </c>
      <c r="C5" s="8">
        <f t="shared" ref="C5:M5" si="0">+C6+C15+C18+C24+C28+C36+C40+C42+C51+C58+C62+C66+C72</f>
        <v>6275990.2468945831</v>
      </c>
      <c r="D5" s="8">
        <f t="shared" si="0"/>
        <v>6322788.4191485001</v>
      </c>
      <c r="E5" s="8">
        <f t="shared" si="0"/>
        <v>6325627.3882902507</v>
      </c>
      <c r="F5" s="8">
        <f t="shared" si="0"/>
        <v>6328479.7715652501</v>
      </c>
      <c r="G5" s="8">
        <f t="shared" si="0"/>
        <v>6326847.8523357501</v>
      </c>
      <c r="H5" s="8">
        <f t="shared" si="0"/>
        <v>6436541.8692947496</v>
      </c>
      <c r="I5" s="8">
        <f t="shared" si="0"/>
        <v>6439434.8764660005</v>
      </c>
      <c r="J5" s="8">
        <f t="shared" si="0"/>
        <v>6442341.5530622499</v>
      </c>
      <c r="K5" s="8">
        <f t="shared" si="0"/>
        <v>6484055.3003881667</v>
      </c>
      <c r="L5" s="8">
        <f t="shared" si="0"/>
        <v>6486989.5099846674</v>
      </c>
      <c r="M5" s="8">
        <f t="shared" si="0"/>
        <v>6489937.5837234175</v>
      </c>
      <c r="N5" s="8">
        <f>SUM(B5:M5)</f>
        <v>76632212.288220167</v>
      </c>
      <c r="O5" s="53"/>
    </row>
    <row r="6" spans="1:15" hidden="1" x14ac:dyDescent="0.35">
      <c r="A6" s="3" t="s">
        <v>3</v>
      </c>
      <c r="B6" s="8">
        <f>SUM(B7:B14)</f>
        <v>0</v>
      </c>
      <c r="C6" s="8">
        <f t="shared" ref="C6:M6" si="1">SUM(C7:C14)</f>
        <v>0</v>
      </c>
      <c r="D6" s="8">
        <f t="shared" si="1"/>
        <v>0</v>
      </c>
      <c r="E6" s="8">
        <f t="shared" si="1"/>
        <v>0</v>
      </c>
      <c r="F6" s="8">
        <f t="shared" si="1"/>
        <v>0</v>
      </c>
      <c r="G6" s="8">
        <f t="shared" si="1"/>
        <v>0</v>
      </c>
      <c r="H6" s="8">
        <f t="shared" si="1"/>
        <v>0</v>
      </c>
      <c r="I6" s="8">
        <f t="shared" si="1"/>
        <v>0</v>
      </c>
      <c r="J6" s="8">
        <f t="shared" si="1"/>
        <v>0</v>
      </c>
      <c r="K6" s="8">
        <f t="shared" si="1"/>
        <v>0</v>
      </c>
      <c r="L6" s="8">
        <f t="shared" si="1"/>
        <v>0</v>
      </c>
      <c r="M6" s="8">
        <f t="shared" si="1"/>
        <v>0</v>
      </c>
      <c r="N6" s="8">
        <f>SUM(B6:M6)</f>
        <v>0</v>
      </c>
      <c r="O6" s="15"/>
    </row>
    <row r="7" spans="1:15" hidden="1" x14ac:dyDescent="0.35">
      <c r="A7" s="2" t="s">
        <v>4</v>
      </c>
      <c r="B7" s="7">
        <f>+'Sup. FOMYS'!B7</f>
        <v>0</v>
      </c>
      <c r="C7" s="7">
        <f>+'Sup. FOMYS'!C7</f>
        <v>0</v>
      </c>
      <c r="D7" s="7">
        <f>+'Sup. FOMYS'!D7</f>
        <v>0</v>
      </c>
      <c r="E7" s="7">
        <f>+'Sup. FOMYS'!E7</f>
        <v>0</v>
      </c>
      <c r="F7" s="7">
        <f>+'Sup. FOMYS'!F7</f>
        <v>0</v>
      </c>
      <c r="G7" s="7">
        <f>+'Sup. FOMYS'!G7</f>
        <v>0</v>
      </c>
      <c r="H7" s="7">
        <f>+'Sup. FOMYS'!H7</f>
        <v>0</v>
      </c>
      <c r="I7" s="7">
        <f>+'Sup. FOMYS'!I7</f>
        <v>0</v>
      </c>
      <c r="J7" s="7">
        <f>+'Sup. FOMYS'!J7</f>
        <v>0</v>
      </c>
      <c r="K7" s="7">
        <f>+'Sup. FOMYS'!K7</f>
        <v>0</v>
      </c>
      <c r="L7" s="7">
        <f>+'Sup. FOMYS'!L7</f>
        <v>0</v>
      </c>
      <c r="M7" s="7">
        <f>+'Sup. FOMYS'!M7</f>
        <v>0</v>
      </c>
      <c r="N7" s="7">
        <f t="shared" ref="N7:N14" si="2">SUM(B7:M7)</f>
        <v>0</v>
      </c>
    </row>
    <row r="8" spans="1:15" hidden="1" x14ac:dyDescent="0.35">
      <c r="A8" s="2" t="s">
        <v>5</v>
      </c>
      <c r="B8" s="7">
        <f>+'Sup. FOMYS'!B13</f>
        <v>0</v>
      </c>
      <c r="C8" s="7">
        <f>+'Sup. FOMYS'!C13</f>
        <v>0</v>
      </c>
      <c r="D8" s="7">
        <f>+'Sup. FOMYS'!D13</f>
        <v>0</v>
      </c>
      <c r="E8" s="7">
        <f>+'Sup. FOMYS'!E13</f>
        <v>0</v>
      </c>
      <c r="F8" s="7">
        <f>+'Sup. FOMYS'!F13</f>
        <v>0</v>
      </c>
      <c r="G8" s="7">
        <f>+'Sup. FOMYS'!G13</f>
        <v>0</v>
      </c>
      <c r="H8" s="7">
        <f>+'Sup. FOMYS'!H13</f>
        <v>0</v>
      </c>
      <c r="I8" s="7">
        <f>+'Sup. FOMYS'!I13</f>
        <v>0</v>
      </c>
      <c r="J8" s="7">
        <f>+'Sup. FOMYS'!J13</f>
        <v>0</v>
      </c>
      <c r="K8" s="7">
        <f>+'Sup. FOMYS'!K13</f>
        <v>0</v>
      </c>
      <c r="L8" s="7">
        <f>+'Sup. FOMYS'!L13</f>
        <v>0</v>
      </c>
      <c r="M8" s="7">
        <f>+'Sup. FOMYS'!M13</f>
        <v>0</v>
      </c>
      <c r="N8" s="7">
        <f t="shared" si="2"/>
        <v>0</v>
      </c>
    </row>
    <row r="9" spans="1:15" hidden="1" x14ac:dyDescent="0.35">
      <c r="A9" s="2" t="s">
        <v>6</v>
      </c>
      <c r="B9" s="7">
        <f>+'Sup. FOMYS'!B19</f>
        <v>0</v>
      </c>
      <c r="C9" s="7">
        <f>+'Sup. FOMYS'!C19</f>
        <v>0</v>
      </c>
      <c r="D9" s="7">
        <f>+'Sup. FOMYS'!D19</f>
        <v>0</v>
      </c>
      <c r="E9" s="7">
        <f>+'Sup. FOMYS'!E19</f>
        <v>0</v>
      </c>
      <c r="F9" s="7">
        <f>+'Sup. FOMYS'!F19</f>
        <v>0</v>
      </c>
      <c r="G9" s="7">
        <f>+'Sup. FOMYS'!G19</f>
        <v>0</v>
      </c>
      <c r="H9" s="7">
        <f>+'Sup. FOMYS'!H19</f>
        <v>0</v>
      </c>
      <c r="I9" s="7">
        <f>+'Sup. FOMYS'!I19</f>
        <v>0</v>
      </c>
      <c r="J9" s="7">
        <f>+'Sup. FOMYS'!J19</f>
        <v>0</v>
      </c>
      <c r="K9" s="7">
        <f>+'Sup. FOMYS'!K19</f>
        <v>0</v>
      </c>
      <c r="L9" s="7">
        <f>+'Sup. FOMYS'!L19</f>
        <v>0</v>
      </c>
      <c r="M9" s="7">
        <f>+'Sup. FOMYS'!M19</f>
        <v>0</v>
      </c>
      <c r="N9" s="7">
        <f t="shared" si="2"/>
        <v>0</v>
      </c>
    </row>
    <row r="10" spans="1:15" hidden="1" x14ac:dyDescent="0.35">
      <c r="A10" s="2" t="s">
        <v>7</v>
      </c>
      <c r="B10" s="7">
        <f>+'Sup. FOMYS'!B25</f>
        <v>0</v>
      </c>
      <c r="C10" s="7">
        <f>+'Sup. FOMYS'!C25</f>
        <v>0</v>
      </c>
      <c r="D10" s="7">
        <f>+'Sup. FOMYS'!D25</f>
        <v>0</v>
      </c>
      <c r="E10" s="7">
        <f>+'Sup. FOMYS'!E25</f>
        <v>0</v>
      </c>
      <c r="F10" s="7">
        <f>+'Sup. FOMYS'!F25</f>
        <v>0</v>
      </c>
      <c r="G10" s="7">
        <f>+'Sup. FOMYS'!G25</f>
        <v>0</v>
      </c>
      <c r="H10" s="7">
        <f>+'Sup. FOMYS'!H25</f>
        <v>0</v>
      </c>
      <c r="I10" s="7">
        <f>+'Sup. FOMYS'!I25</f>
        <v>0</v>
      </c>
      <c r="J10" s="7">
        <f>+'Sup. FOMYS'!J25</f>
        <v>0</v>
      </c>
      <c r="K10" s="7">
        <f>+'Sup. FOMYS'!K25</f>
        <v>0</v>
      </c>
      <c r="L10" s="7">
        <f>+'Sup. FOMYS'!L25</f>
        <v>0</v>
      </c>
      <c r="M10" s="7">
        <f>+'Sup. FOMYS'!M25</f>
        <v>0</v>
      </c>
      <c r="N10" s="7">
        <f t="shared" si="2"/>
        <v>0</v>
      </c>
    </row>
    <row r="11" spans="1:15" hidden="1" x14ac:dyDescent="0.35">
      <c r="A11" s="2" t="s">
        <v>8</v>
      </c>
      <c r="B11" s="7">
        <f>+'Sup. FOMYS'!B31</f>
        <v>0</v>
      </c>
      <c r="C11" s="7">
        <f>+'Sup. FOMYS'!C31</f>
        <v>0</v>
      </c>
      <c r="D11" s="7">
        <f>+'Sup. FOMYS'!D31</f>
        <v>0</v>
      </c>
      <c r="E11" s="7">
        <f>+'Sup. FOMYS'!E31</f>
        <v>0</v>
      </c>
      <c r="F11" s="7">
        <f>+'Sup. FOMYS'!F31</f>
        <v>0</v>
      </c>
      <c r="G11" s="7">
        <f>+'Sup. FOMYS'!G31</f>
        <v>0</v>
      </c>
      <c r="H11" s="7">
        <f>+'Sup. FOMYS'!H31</f>
        <v>0</v>
      </c>
      <c r="I11" s="7">
        <f>+'Sup. FOMYS'!I31</f>
        <v>0</v>
      </c>
      <c r="J11" s="7">
        <f>+'Sup. FOMYS'!J31</f>
        <v>0</v>
      </c>
      <c r="K11" s="7">
        <f>+'Sup. FOMYS'!K31</f>
        <v>0</v>
      </c>
      <c r="L11" s="7">
        <f>+'Sup. FOMYS'!L31</f>
        <v>0</v>
      </c>
      <c r="M11" s="7">
        <f>+'Sup. FOMYS'!M31</f>
        <v>0</v>
      </c>
      <c r="N11" s="7">
        <f t="shared" si="2"/>
        <v>0</v>
      </c>
    </row>
    <row r="12" spans="1:15" hidden="1" x14ac:dyDescent="0.35">
      <c r="A12" s="2" t="s">
        <v>9</v>
      </c>
      <c r="B12" s="7">
        <f>+'Sup. FOMYS'!B37</f>
        <v>0</v>
      </c>
      <c r="C12" s="7">
        <f>+'Sup. FOMYS'!C37</f>
        <v>0</v>
      </c>
      <c r="D12" s="7">
        <f>+'Sup. FOMYS'!D37</f>
        <v>0</v>
      </c>
      <c r="E12" s="7">
        <f>+'Sup. FOMYS'!E37</f>
        <v>0</v>
      </c>
      <c r="F12" s="7">
        <f>+'Sup. FOMYS'!F37</f>
        <v>0</v>
      </c>
      <c r="G12" s="7">
        <f>+'Sup. FOMYS'!G37</f>
        <v>0</v>
      </c>
      <c r="H12" s="7">
        <f>+'Sup. FOMYS'!H37</f>
        <v>0</v>
      </c>
      <c r="I12" s="7">
        <f>+'Sup. FOMYS'!I37</f>
        <v>0</v>
      </c>
      <c r="J12" s="7">
        <f>+'Sup. FOMYS'!J37</f>
        <v>0</v>
      </c>
      <c r="K12" s="7">
        <f>+'Sup. FOMYS'!K37</f>
        <v>0</v>
      </c>
      <c r="L12" s="7">
        <f>+'Sup. FOMYS'!L37</f>
        <v>0</v>
      </c>
      <c r="M12" s="7">
        <f>+'Sup. FOMYS'!M37</f>
        <v>0</v>
      </c>
      <c r="N12" s="7">
        <f t="shared" si="2"/>
        <v>0</v>
      </c>
    </row>
    <row r="13" spans="1:15" hidden="1" x14ac:dyDescent="0.35">
      <c r="A13" s="2" t="s">
        <v>10</v>
      </c>
      <c r="B13" s="7">
        <f>+'Sup. FOMYS'!B43</f>
        <v>0</v>
      </c>
      <c r="C13" s="7">
        <f>+'Sup. FOMYS'!C43</f>
        <v>0</v>
      </c>
      <c r="D13" s="7">
        <f>+'Sup. FOMYS'!D43</f>
        <v>0</v>
      </c>
      <c r="E13" s="7">
        <f>+'Sup. FOMYS'!E43</f>
        <v>0</v>
      </c>
      <c r="F13" s="7">
        <f>+'Sup. FOMYS'!F43</f>
        <v>0</v>
      </c>
      <c r="G13" s="7">
        <f>+'Sup. FOMYS'!G43</f>
        <v>0</v>
      </c>
      <c r="H13" s="7">
        <f>+'Sup. FOMYS'!H43</f>
        <v>0</v>
      </c>
      <c r="I13" s="7">
        <f>+'Sup. FOMYS'!I43</f>
        <v>0</v>
      </c>
      <c r="J13" s="7">
        <f>+'Sup. FOMYS'!J43</f>
        <v>0</v>
      </c>
      <c r="K13" s="7">
        <f>+'Sup. FOMYS'!K43</f>
        <v>0</v>
      </c>
      <c r="L13" s="7">
        <f>+'Sup. FOMYS'!L43</f>
        <v>0</v>
      </c>
      <c r="M13" s="7">
        <f>+'Sup. FOMYS'!M43</f>
        <v>0</v>
      </c>
      <c r="N13" s="7">
        <f t="shared" si="2"/>
        <v>0</v>
      </c>
    </row>
    <row r="14" spans="1:15" hidden="1" x14ac:dyDescent="0.35">
      <c r="A14" s="2" t="s">
        <v>11</v>
      </c>
      <c r="B14" s="7">
        <f>+'Sup. FOMYS'!B49</f>
        <v>0</v>
      </c>
      <c r="C14" s="7">
        <f>+'Sup. FOMYS'!C49</f>
        <v>0</v>
      </c>
      <c r="D14" s="7">
        <f>+'Sup. FOMYS'!D49</f>
        <v>0</v>
      </c>
      <c r="E14" s="7">
        <f>+'Sup. FOMYS'!E49</f>
        <v>0</v>
      </c>
      <c r="F14" s="7">
        <f>+'Sup. FOMYS'!F49</f>
        <v>0</v>
      </c>
      <c r="G14" s="7">
        <f>+'Sup. FOMYS'!G49</f>
        <v>0</v>
      </c>
      <c r="H14" s="7">
        <f>+'Sup. FOMYS'!H49</f>
        <v>0</v>
      </c>
      <c r="I14" s="7">
        <f>+'Sup. FOMYS'!I49</f>
        <v>0</v>
      </c>
      <c r="J14" s="7">
        <f>+'Sup. FOMYS'!J49</f>
        <v>0</v>
      </c>
      <c r="K14" s="7">
        <f>+'Sup. FOMYS'!K49</f>
        <v>0</v>
      </c>
      <c r="L14" s="7">
        <f>+'Sup. FOMYS'!L49</f>
        <v>0</v>
      </c>
      <c r="M14" s="7">
        <f>+'Sup. FOMYS'!M49</f>
        <v>0</v>
      </c>
      <c r="N14" s="7">
        <f t="shared" si="2"/>
        <v>0</v>
      </c>
    </row>
    <row r="15" spans="1:15" hidden="1" x14ac:dyDescent="0.35">
      <c r="A15" s="3" t="s">
        <v>12</v>
      </c>
      <c r="B15" s="8">
        <f>SUM(B16:B17)</f>
        <v>0</v>
      </c>
      <c r="C15" s="8">
        <f t="shared" ref="C15:M15" si="3">SUM(C16:C17)</f>
        <v>0</v>
      </c>
      <c r="D15" s="8">
        <f t="shared" si="3"/>
        <v>0</v>
      </c>
      <c r="E15" s="8">
        <f t="shared" si="3"/>
        <v>0</v>
      </c>
      <c r="F15" s="8">
        <f t="shared" si="3"/>
        <v>0</v>
      </c>
      <c r="G15" s="8">
        <f t="shared" si="3"/>
        <v>0</v>
      </c>
      <c r="H15" s="8">
        <f t="shared" si="3"/>
        <v>0</v>
      </c>
      <c r="I15" s="8">
        <f t="shared" si="3"/>
        <v>0</v>
      </c>
      <c r="J15" s="8">
        <f t="shared" si="3"/>
        <v>0</v>
      </c>
      <c r="K15" s="8">
        <f t="shared" si="3"/>
        <v>0</v>
      </c>
      <c r="L15" s="8">
        <f t="shared" si="3"/>
        <v>0</v>
      </c>
      <c r="M15" s="8">
        <f t="shared" si="3"/>
        <v>0</v>
      </c>
      <c r="N15" s="8">
        <f t="shared" ref="N15:N28" si="4">SUM(B15:M15)</f>
        <v>0</v>
      </c>
    </row>
    <row r="16" spans="1:15" hidden="1" x14ac:dyDescent="0.35">
      <c r="A16" s="2" t="s">
        <v>13</v>
      </c>
      <c r="B16" s="7">
        <f>+'Sup. FOMYS'!B55</f>
        <v>0</v>
      </c>
      <c r="C16" s="7">
        <f>+'Sup. FOMYS'!C55</f>
        <v>0</v>
      </c>
      <c r="D16" s="7">
        <f>+'Sup. FOMYS'!D55</f>
        <v>0</v>
      </c>
      <c r="E16" s="7">
        <f>+'Sup. FOMYS'!E55</f>
        <v>0</v>
      </c>
      <c r="F16" s="7">
        <f>+'Sup. FOMYS'!F55</f>
        <v>0</v>
      </c>
      <c r="G16" s="7">
        <f>+'Sup. FOMYS'!G55</f>
        <v>0</v>
      </c>
      <c r="H16" s="7">
        <f>+'Sup. FOMYS'!H55</f>
        <v>0</v>
      </c>
      <c r="I16" s="7">
        <f>+'Sup. FOMYS'!I55</f>
        <v>0</v>
      </c>
      <c r="J16" s="7">
        <f>+'Sup. FOMYS'!J55</f>
        <v>0</v>
      </c>
      <c r="K16" s="7">
        <f>+'Sup. FOMYS'!K55</f>
        <v>0</v>
      </c>
      <c r="L16" s="7">
        <f>+'Sup. FOMYS'!L55</f>
        <v>0</v>
      </c>
      <c r="M16" s="7">
        <f>+'Sup. FOMYS'!M55</f>
        <v>0</v>
      </c>
      <c r="N16" s="7">
        <f t="shared" si="4"/>
        <v>0</v>
      </c>
    </row>
    <row r="17" spans="1:14" hidden="1" x14ac:dyDescent="0.35">
      <c r="A17" s="2" t="s">
        <v>14</v>
      </c>
      <c r="B17" s="7">
        <f>+'Sup. FOMYS'!B61</f>
        <v>0</v>
      </c>
      <c r="C17" s="7">
        <f>+'Sup. FOMYS'!C61</f>
        <v>0</v>
      </c>
      <c r="D17" s="7">
        <f>+'Sup. FOMYS'!D61</f>
        <v>0</v>
      </c>
      <c r="E17" s="7">
        <f>+'Sup. FOMYS'!E61</f>
        <v>0</v>
      </c>
      <c r="F17" s="7">
        <f>+'Sup. FOMYS'!F61</f>
        <v>0</v>
      </c>
      <c r="G17" s="7">
        <f>+'Sup. FOMYS'!G61</f>
        <v>0</v>
      </c>
      <c r="H17" s="7">
        <f>+'Sup. FOMYS'!H61</f>
        <v>0</v>
      </c>
      <c r="I17" s="7">
        <f>+'Sup. FOMYS'!I61</f>
        <v>0</v>
      </c>
      <c r="J17" s="7">
        <f>+'Sup. FOMYS'!J61</f>
        <v>0</v>
      </c>
      <c r="K17" s="7">
        <f>+'Sup. FOMYS'!K61</f>
        <v>0</v>
      </c>
      <c r="L17" s="7">
        <f>+'Sup. FOMYS'!L61</f>
        <v>0</v>
      </c>
      <c r="M17" s="7">
        <f>+'Sup. FOMYS'!M61</f>
        <v>0</v>
      </c>
      <c r="N17" s="7">
        <f t="shared" si="4"/>
        <v>0</v>
      </c>
    </row>
    <row r="18" spans="1:14" hidden="1" x14ac:dyDescent="0.35">
      <c r="A18" s="3" t="s">
        <v>15</v>
      </c>
      <c r="B18" s="8">
        <f>SUM(B19:B23)</f>
        <v>0</v>
      </c>
      <c r="C18" s="8">
        <f t="shared" ref="C18:M18" si="5">SUM(C19:C23)</f>
        <v>0</v>
      </c>
      <c r="D18" s="8">
        <f t="shared" si="5"/>
        <v>0</v>
      </c>
      <c r="E18" s="8">
        <f t="shared" si="5"/>
        <v>0</v>
      </c>
      <c r="F18" s="8">
        <f t="shared" si="5"/>
        <v>0</v>
      </c>
      <c r="G18" s="8">
        <f t="shared" si="5"/>
        <v>0</v>
      </c>
      <c r="H18" s="8">
        <f t="shared" si="5"/>
        <v>0</v>
      </c>
      <c r="I18" s="8">
        <f t="shared" si="5"/>
        <v>0</v>
      </c>
      <c r="J18" s="8">
        <f t="shared" si="5"/>
        <v>0</v>
      </c>
      <c r="K18" s="8">
        <f t="shared" si="5"/>
        <v>0</v>
      </c>
      <c r="L18" s="8">
        <f t="shared" si="5"/>
        <v>0</v>
      </c>
      <c r="M18" s="8">
        <f t="shared" si="5"/>
        <v>0</v>
      </c>
      <c r="N18" s="8">
        <f t="shared" si="4"/>
        <v>0</v>
      </c>
    </row>
    <row r="19" spans="1:14" hidden="1" x14ac:dyDescent="0.35">
      <c r="A19" s="2" t="s">
        <v>16</v>
      </c>
      <c r="B19" s="7">
        <f>+'Sup. FOMYS'!B67</f>
        <v>0</v>
      </c>
      <c r="C19" s="7">
        <f>+'Sup. FOMYS'!C67</f>
        <v>0</v>
      </c>
      <c r="D19" s="7">
        <f>+'Sup. FOMYS'!D67</f>
        <v>0</v>
      </c>
      <c r="E19" s="7">
        <f>+'Sup. FOMYS'!E67</f>
        <v>0</v>
      </c>
      <c r="F19" s="7">
        <f>+'Sup. FOMYS'!F67</f>
        <v>0</v>
      </c>
      <c r="G19" s="7">
        <f>+'Sup. FOMYS'!G67</f>
        <v>0</v>
      </c>
      <c r="H19" s="7">
        <f>+'Sup. FOMYS'!H67</f>
        <v>0</v>
      </c>
      <c r="I19" s="7">
        <f>+'Sup. FOMYS'!I67</f>
        <v>0</v>
      </c>
      <c r="J19" s="7">
        <f>+'Sup. FOMYS'!J67</f>
        <v>0</v>
      </c>
      <c r="K19" s="7">
        <f>+'Sup. FOMYS'!K67</f>
        <v>0</v>
      </c>
      <c r="L19" s="7">
        <f>+'Sup. FOMYS'!L67</f>
        <v>0</v>
      </c>
      <c r="M19" s="7">
        <f>+'Sup. FOMYS'!M67</f>
        <v>0</v>
      </c>
      <c r="N19" s="7">
        <f t="shared" si="4"/>
        <v>0</v>
      </c>
    </row>
    <row r="20" spans="1:14" hidden="1" x14ac:dyDescent="0.35">
      <c r="A20" s="2" t="s">
        <v>17</v>
      </c>
      <c r="B20" s="7">
        <f>+'Sup. FOMYS'!B73</f>
        <v>0</v>
      </c>
      <c r="C20" s="7">
        <f>+'Sup. FOMYS'!C73</f>
        <v>0</v>
      </c>
      <c r="D20" s="7">
        <f>+'Sup. FOMYS'!D73</f>
        <v>0</v>
      </c>
      <c r="E20" s="7">
        <f>+'Sup. FOMYS'!E73</f>
        <v>0</v>
      </c>
      <c r="F20" s="7">
        <f>+'Sup. FOMYS'!F73</f>
        <v>0</v>
      </c>
      <c r="G20" s="7">
        <f>+'Sup. FOMYS'!G73</f>
        <v>0</v>
      </c>
      <c r="H20" s="7">
        <f>+'Sup. FOMYS'!H73</f>
        <v>0</v>
      </c>
      <c r="I20" s="7">
        <f>+'Sup. FOMYS'!I73</f>
        <v>0</v>
      </c>
      <c r="J20" s="7">
        <f>+'Sup. FOMYS'!J73</f>
        <v>0</v>
      </c>
      <c r="K20" s="7">
        <f>+'Sup. FOMYS'!K73</f>
        <v>0</v>
      </c>
      <c r="L20" s="7">
        <f>+'Sup. FOMYS'!L73</f>
        <v>0</v>
      </c>
      <c r="M20" s="7">
        <f>+'Sup. FOMYS'!M73</f>
        <v>0</v>
      </c>
      <c r="N20" s="7">
        <f t="shared" si="4"/>
        <v>0</v>
      </c>
    </row>
    <row r="21" spans="1:14" hidden="1" x14ac:dyDescent="0.35">
      <c r="A21" s="2" t="s">
        <v>18</v>
      </c>
      <c r="B21" s="7">
        <f>+'Sup. FOMYS'!B79</f>
        <v>0</v>
      </c>
      <c r="C21" s="7">
        <f>+'Sup. FOMYS'!C79</f>
        <v>0</v>
      </c>
      <c r="D21" s="7">
        <f>+'Sup. FOMYS'!D79</f>
        <v>0</v>
      </c>
      <c r="E21" s="7">
        <f>+'Sup. FOMYS'!E79</f>
        <v>0</v>
      </c>
      <c r="F21" s="7">
        <f>+'Sup. FOMYS'!F79</f>
        <v>0</v>
      </c>
      <c r="G21" s="7">
        <f>+'Sup. FOMYS'!G79</f>
        <v>0</v>
      </c>
      <c r="H21" s="7">
        <f>+'Sup. FOMYS'!H79</f>
        <v>0</v>
      </c>
      <c r="I21" s="7">
        <f>+'Sup. FOMYS'!I79</f>
        <v>0</v>
      </c>
      <c r="J21" s="7">
        <f>+'Sup. FOMYS'!J79</f>
        <v>0</v>
      </c>
      <c r="K21" s="7">
        <f>+'Sup. FOMYS'!K79</f>
        <v>0</v>
      </c>
      <c r="L21" s="7">
        <f>+'Sup. FOMYS'!L79</f>
        <v>0</v>
      </c>
      <c r="M21" s="7">
        <f>+'Sup. FOMYS'!M79</f>
        <v>0</v>
      </c>
      <c r="N21" s="7">
        <f t="shared" si="4"/>
        <v>0</v>
      </c>
    </row>
    <row r="22" spans="1:14" hidden="1" x14ac:dyDescent="0.35">
      <c r="A22" s="2" t="s">
        <v>19</v>
      </c>
      <c r="B22" s="7">
        <f>+'Sup. FOMYS'!B85</f>
        <v>0</v>
      </c>
      <c r="C22" s="7">
        <f>+'Sup. FOMYS'!C85</f>
        <v>0</v>
      </c>
      <c r="D22" s="7">
        <f>+'Sup. FOMYS'!D85</f>
        <v>0</v>
      </c>
      <c r="E22" s="7">
        <f>+'Sup. FOMYS'!E85</f>
        <v>0</v>
      </c>
      <c r="F22" s="7">
        <f>+'Sup. FOMYS'!F85</f>
        <v>0</v>
      </c>
      <c r="G22" s="7">
        <f>+'Sup. FOMYS'!G85</f>
        <v>0</v>
      </c>
      <c r="H22" s="7">
        <f>+'Sup. FOMYS'!H85</f>
        <v>0</v>
      </c>
      <c r="I22" s="7">
        <f>+'Sup. FOMYS'!I85</f>
        <v>0</v>
      </c>
      <c r="J22" s="7">
        <f>+'Sup. FOMYS'!J85</f>
        <v>0</v>
      </c>
      <c r="K22" s="7">
        <f>+'Sup. FOMYS'!K85</f>
        <v>0</v>
      </c>
      <c r="L22" s="7">
        <f>+'Sup. FOMYS'!L85</f>
        <v>0</v>
      </c>
      <c r="M22" s="7">
        <f>+'Sup. FOMYS'!M85</f>
        <v>0</v>
      </c>
      <c r="N22" s="7">
        <f t="shared" si="4"/>
        <v>0</v>
      </c>
    </row>
    <row r="23" spans="1:14" hidden="1" x14ac:dyDescent="0.35">
      <c r="A23" s="2" t="s">
        <v>20</v>
      </c>
      <c r="B23" s="7">
        <f>+'Sup. FOMYS'!B91</f>
        <v>0</v>
      </c>
      <c r="C23" s="7">
        <f>+'Sup. FOMYS'!C91</f>
        <v>0</v>
      </c>
      <c r="D23" s="7">
        <f>+'Sup. FOMYS'!D91</f>
        <v>0</v>
      </c>
      <c r="E23" s="7">
        <f>+'Sup. FOMYS'!E91</f>
        <v>0</v>
      </c>
      <c r="F23" s="7">
        <f>+'Sup. FOMYS'!F91</f>
        <v>0</v>
      </c>
      <c r="G23" s="7">
        <f>+'Sup. FOMYS'!G91</f>
        <v>0</v>
      </c>
      <c r="H23" s="7">
        <f>+'Sup. FOMYS'!H91</f>
        <v>0</v>
      </c>
      <c r="I23" s="7">
        <f>+'Sup. FOMYS'!I91</f>
        <v>0</v>
      </c>
      <c r="J23" s="7">
        <f>+'Sup. FOMYS'!J91</f>
        <v>0</v>
      </c>
      <c r="K23" s="7">
        <f>+'Sup. FOMYS'!K91</f>
        <v>0</v>
      </c>
      <c r="L23" s="7">
        <f>+'Sup. FOMYS'!L91</f>
        <v>0</v>
      </c>
      <c r="M23" s="7">
        <f>+'Sup. FOMYS'!M91</f>
        <v>0</v>
      </c>
      <c r="N23" s="7">
        <f t="shared" si="4"/>
        <v>0</v>
      </c>
    </row>
    <row r="24" spans="1:14" hidden="1" x14ac:dyDescent="0.35">
      <c r="A24" s="3" t="s">
        <v>21</v>
      </c>
      <c r="B24" s="8">
        <f>SUM(B25:B27)</f>
        <v>0</v>
      </c>
      <c r="C24" s="8">
        <f t="shared" ref="C24:M24" si="6">SUM(C25:C27)</f>
        <v>0</v>
      </c>
      <c r="D24" s="8">
        <f t="shared" si="6"/>
        <v>0</v>
      </c>
      <c r="E24" s="8">
        <f t="shared" si="6"/>
        <v>0</v>
      </c>
      <c r="F24" s="8">
        <f t="shared" si="6"/>
        <v>0</v>
      </c>
      <c r="G24" s="8">
        <f t="shared" si="6"/>
        <v>0</v>
      </c>
      <c r="H24" s="8">
        <f t="shared" si="6"/>
        <v>0</v>
      </c>
      <c r="I24" s="8">
        <f t="shared" si="6"/>
        <v>0</v>
      </c>
      <c r="J24" s="8">
        <f t="shared" si="6"/>
        <v>0</v>
      </c>
      <c r="K24" s="8">
        <f t="shared" si="6"/>
        <v>0</v>
      </c>
      <c r="L24" s="8">
        <f t="shared" si="6"/>
        <v>0</v>
      </c>
      <c r="M24" s="8">
        <f t="shared" si="6"/>
        <v>0</v>
      </c>
      <c r="N24" s="8">
        <f t="shared" si="4"/>
        <v>0</v>
      </c>
    </row>
    <row r="25" spans="1:14" hidden="1" x14ac:dyDescent="0.35">
      <c r="A25" s="2" t="s">
        <v>22</v>
      </c>
      <c r="B25" s="7">
        <f>+'Sup. FOMYS'!B97</f>
        <v>0</v>
      </c>
      <c r="C25" s="7">
        <f>+'Sup. FOMYS'!C97</f>
        <v>0</v>
      </c>
      <c r="D25" s="7">
        <f>+'Sup. FOMYS'!D97</f>
        <v>0</v>
      </c>
      <c r="E25" s="7">
        <f>+'Sup. FOMYS'!E97</f>
        <v>0</v>
      </c>
      <c r="F25" s="7">
        <f>+'Sup. FOMYS'!F97</f>
        <v>0</v>
      </c>
      <c r="G25" s="7">
        <f>+'Sup. FOMYS'!G97</f>
        <v>0</v>
      </c>
      <c r="H25" s="7">
        <f>+'Sup. FOMYS'!H97</f>
        <v>0</v>
      </c>
      <c r="I25" s="7">
        <f>+'Sup. FOMYS'!I97</f>
        <v>0</v>
      </c>
      <c r="J25" s="7">
        <f>+'Sup. FOMYS'!J97</f>
        <v>0</v>
      </c>
      <c r="K25" s="7">
        <f>+'Sup. FOMYS'!K97</f>
        <v>0</v>
      </c>
      <c r="L25" s="7">
        <f>+'Sup. FOMYS'!L97</f>
        <v>0</v>
      </c>
      <c r="M25" s="7">
        <f>+'Sup. FOMYS'!M97</f>
        <v>0</v>
      </c>
      <c r="N25" s="7">
        <f t="shared" si="4"/>
        <v>0</v>
      </c>
    </row>
    <row r="26" spans="1:14" hidden="1" x14ac:dyDescent="0.35">
      <c r="A26" s="2" t="s">
        <v>23</v>
      </c>
      <c r="B26" s="7">
        <f>+'Sup. FOMYS'!B102</f>
        <v>0</v>
      </c>
      <c r="C26" s="7">
        <f>+'Sup. FOMYS'!C102</f>
        <v>0</v>
      </c>
      <c r="D26" s="7">
        <f>+'Sup. FOMYS'!D102</f>
        <v>0</v>
      </c>
      <c r="E26" s="7">
        <f>+'Sup. FOMYS'!E102</f>
        <v>0</v>
      </c>
      <c r="F26" s="7">
        <f>+'Sup. FOMYS'!F102</f>
        <v>0</v>
      </c>
      <c r="G26" s="7">
        <f>+'Sup. FOMYS'!G102</f>
        <v>0</v>
      </c>
      <c r="H26" s="7">
        <f>+'Sup. FOMYS'!H102</f>
        <v>0</v>
      </c>
      <c r="I26" s="7">
        <f>+'Sup. FOMYS'!I102</f>
        <v>0</v>
      </c>
      <c r="J26" s="7">
        <f>+'Sup. FOMYS'!J102</f>
        <v>0</v>
      </c>
      <c r="K26" s="7">
        <f>+'Sup. FOMYS'!K102</f>
        <v>0</v>
      </c>
      <c r="L26" s="7">
        <f>+'Sup. FOMYS'!L102</f>
        <v>0</v>
      </c>
      <c r="M26" s="7">
        <f>+'Sup. FOMYS'!M102</f>
        <v>0</v>
      </c>
      <c r="N26" s="7">
        <f t="shared" si="4"/>
        <v>0</v>
      </c>
    </row>
    <row r="27" spans="1:14" hidden="1" x14ac:dyDescent="0.35">
      <c r="A27" s="2" t="s">
        <v>24</v>
      </c>
      <c r="B27" s="7">
        <f>+'Sup. FOMYS'!B107</f>
        <v>0</v>
      </c>
      <c r="C27" s="7">
        <f>+'Sup. FOMYS'!C107</f>
        <v>0</v>
      </c>
      <c r="D27" s="7">
        <f>+'Sup. FOMYS'!D107</f>
        <v>0</v>
      </c>
      <c r="E27" s="7">
        <f>+'Sup. FOMYS'!E107</f>
        <v>0</v>
      </c>
      <c r="F27" s="7">
        <f>+'Sup. FOMYS'!F107</f>
        <v>0</v>
      </c>
      <c r="G27" s="7">
        <f>+'Sup. FOMYS'!G107</f>
        <v>0</v>
      </c>
      <c r="H27" s="7">
        <f>+'Sup. FOMYS'!H107</f>
        <v>0</v>
      </c>
      <c r="I27" s="7">
        <f>+'Sup. FOMYS'!I107</f>
        <v>0</v>
      </c>
      <c r="J27" s="7">
        <f>+'Sup. FOMYS'!J107</f>
        <v>0</v>
      </c>
      <c r="K27" s="7">
        <f>+'Sup. FOMYS'!K107</f>
        <v>0</v>
      </c>
      <c r="L27" s="7">
        <f>+'Sup. FOMYS'!L107</f>
        <v>0</v>
      </c>
      <c r="M27" s="7">
        <f>+'Sup. FOMYS'!M107</f>
        <v>0</v>
      </c>
      <c r="N27" s="7">
        <f t="shared" si="4"/>
        <v>0</v>
      </c>
    </row>
    <row r="28" spans="1:14" hidden="1" x14ac:dyDescent="0.35">
      <c r="A28" s="3" t="s">
        <v>25</v>
      </c>
      <c r="B28" s="8">
        <f>SUM(B29:B35)</f>
        <v>0</v>
      </c>
      <c r="C28" s="8">
        <f t="shared" ref="C28:M28" si="7">SUM(C29:C35)</f>
        <v>0</v>
      </c>
      <c r="D28" s="8">
        <f t="shared" si="7"/>
        <v>0</v>
      </c>
      <c r="E28" s="8">
        <f t="shared" si="7"/>
        <v>0</v>
      </c>
      <c r="F28" s="8">
        <f t="shared" si="7"/>
        <v>0</v>
      </c>
      <c r="G28" s="8">
        <f t="shared" si="7"/>
        <v>0</v>
      </c>
      <c r="H28" s="8">
        <f t="shared" si="7"/>
        <v>0</v>
      </c>
      <c r="I28" s="8">
        <f t="shared" si="7"/>
        <v>0</v>
      </c>
      <c r="J28" s="8">
        <f t="shared" si="7"/>
        <v>0</v>
      </c>
      <c r="K28" s="8">
        <f t="shared" si="7"/>
        <v>0</v>
      </c>
      <c r="L28" s="8">
        <f t="shared" si="7"/>
        <v>0</v>
      </c>
      <c r="M28" s="8">
        <f t="shared" si="7"/>
        <v>0</v>
      </c>
      <c r="N28" s="8">
        <f t="shared" si="4"/>
        <v>0</v>
      </c>
    </row>
    <row r="29" spans="1:14" hidden="1" x14ac:dyDescent="0.35">
      <c r="A29" s="2" t="s">
        <v>26</v>
      </c>
      <c r="B29" s="7">
        <f>+'Sup. FOMYS'!B112</f>
        <v>0</v>
      </c>
      <c r="C29" s="7">
        <f>+'Sup. FOMYS'!C112</f>
        <v>0</v>
      </c>
      <c r="D29" s="7">
        <f>+'Sup. FOMYS'!D112</f>
        <v>0</v>
      </c>
      <c r="E29" s="7">
        <f>+'Sup. FOMYS'!E112</f>
        <v>0</v>
      </c>
      <c r="F29" s="7">
        <f>+'Sup. FOMYS'!F112</f>
        <v>0</v>
      </c>
      <c r="G29" s="7">
        <f>+'Sup. FOMYS'!G112</f>
        <v>0</v>
      </c>
      <c r="H29" s="7">
        <f>+'Sup. FOMYS'!H112</f>
        <v>0</v>
      </c>
      <c r="I29" s="7">
        <f>+'Sup. FOMYS'!I112</f>
        <v>0</v>
      </c>
      <c r="J29" s="7">
        <f>+'Sup. FOMYS'!J112</f>
        <v>0</v>
      </c>
      <c r="K29" s="7">
        <f>+'Sup. FOMYS'!K112</f>
        <v>0</v>
      </c>
      <c r="L29" s="7">
        <f>+'Sup. FOMYS'!L112</f>
        <v>0</v>
      </c>
      <c r="M29" s="7">
        <f>+'Sup. FOMYS'!M112</f>
        <v>0</v>
      </c>
      <c r="N29" s="7">
        <f t="shared" ref="N29:N35" si="8">SUM(B29:M29)</f>
        <v>0</v>
      </c>
    </row>
    <row r="30" spans="1:14" hidden="1" x14ac:dyDescent="0.35">
      <c r="A30" s="2" t="s">
        <v>27</v>
      </c>
      <c r="B30" s="7">
        <f>+'Sup. FOMYS'!B118</f>
        <v>0</v>
      </c>
      <c r="C30" s="7">
        <f>+'Sup. FOMYS'!C118</f>
        <v>0</v>
      </c>
      <c r="D30" s="7">
        <f>+'Sup. FOMYS'!D118</f>
        <v>0</v>
      </c>
      <c r="E30" s="7">
        <f>+'Sup. FOMYS'!E118</f>
        <v>0</v>
      </c>
      <c r="F30" s="7">
        <f>+'Sup. FOMYS'!F118</f>
        <v>0</v>
      </c>
      <c r="G30" s="7">
        <f>+'Sup. FOMYS'!G118</f>
        <v>0</v>
      </c>
      <c r="H30" s="7">
        <f>+'Sup. FOMYS'!H118</f>
        <v>0</v>
      </c>
      <c r="I30" s="7">
        <f>+'Sup. FOMYS'!I118</f>
        <v>0</v>
      </c>
      <c r="J30" s="7">
        <f>+'Sup. FOMYS'!J118</f>
        <v>0</v>
      </c>
      <c r="K30" s="7">
        <f>+'Sup. FOMYS'!K118</f>
        <v>0</v>
      </c>
      <c r="L30" s="7">
        <f>+'Sup. FOMYS'!L118</f>
        <v>0</v>
      </c>
      <c r="M30" s="7">
        <f>+'Sup. FOMYS'!M118</f>
        <v>0</v>
      </c>
      <c r="N30" s="7">
        <f t="shared" si="8"/>
        <v>0</v>
      </c>
    </row>
    <row r="31" spans="1:14" hidden="1" x14ac:dyDescent="0.35">
      <c r="A31" s="2" t="s">
        <v>28</v>
      </c>
      <c r="B31" s="7">
        <f>+'Sup. FOMYS'!B124</f>
        <v>0</v>
      </c>
      <c r="C31" s="7">
        <f>+'Sup. FOMYS'!C124</f>
        <v>0</v>
      </c>
      <c r="D31" s="7">
        <f>+'Sup. FOMYS'!D124</f>
        <v>0</v>
      </c>
      <c r="E31" s="7">
        <f>+'Sup. FOMYS'!E124</f>
        <v>0</v>
      </c>
      <c r="F31" s="7">
        <f>+'Sup. FOMYS'!F124</f>
        <v>0</v>
      </c>
      <c r="G31" s="7">
        <f>+'Sup. FOMYS'!G124</f>
        <v>0</v>
      </c>
      <c r="H31" s="7">
        <f>+'Sup. FOMYS'!H124</f>
        <v>0</v>
      </c>
      <c r="I31" s="7">
        <f>+'Sup. FOMYS'!I124</f>
        <v>0</v>
      </c>
      <c r="J31" s="7">
        <f>+'Sup. FOMYS'!J124</f>
        <v>0</v>
      </c>
      <c r="K31" s="7">
        <f>+'Sup. FOMYS'!K124</f>
        <v>0</v>
      </c>
      <c r="L31" s="7">
        <f>+'Sup. FOMYS'!L124</f>
        <v>0</v>
      </c>
      <c r="M31" s="7">
        <f>+'Sup. FOMYS'!M124</f>
        <v>0</v>
      </c>
      <c r="N31" s="7">
        <f t="shared" si="8"/>
        <v>0</v>
      </c>
    </row>
    <row r="32" spans="1:14" hidden="1" x14ac:dyDescent="0.35">
      <c r="A32" s="2" t="s">
        <v>29</v>
      </c>
      <c r="B32" s="7">
        <f>+'Sup. FOMYS'!B130</f>
        <v>0</v>
      </c>
      <c r="C32" s="7">
        <f>+'Sup. FOMYS'!C130</f>
        <v>0</v>
      </c>
      <c r="D32" s="7">
        <f>+'Sup. FOMYS'!D130</f>
        <v>0</v>
      </c>
      <c r="E32" s="7">
        <f>+'Sup. FOMYS'!E130</f>
        <v>0</v>
      </c>
      <c r="F32" s="7">
        <f>+'Sup. FOMYS'!F130</f>
        <v>0</v>
      </c>
      <c r="G32" s="7">
        <f>+'Sup. FOMYS'!G130</f>
        <v>0</v>
      </c>
      <c r="H32" s="7">
        <f>+'Sup. FOMYS'!H130</f>
        <v>0</v>
      </c>
      <c r="I32" s="7">
        <f>+'Sup. FOMYS'!I130</f>
        <v>0</v>
      </c>
      <c r="J32" s="7">
        <f>+'Sup. FOMYS'!J130</f>
        <v>0</v>
      </c>
      <c r="K32" s="7">
        <f>+'Sup. FOMYS'!K130</f>
        <v>0</v>
      </c>
      <c r="L32" s="7">
        <f>+'Sup. FOMYS'!L130</f>
        <v>0</v>
      </c>
      <c r="M32" s="7">
        <f>+'Sup. FOMYS'!M130</f>
        <v>0</v>
      </c>
      <c r="N32" s="7">
        <f t="shared" si="8"/>
        <v>0</v>
      </c>
    </row>
    <row r="33" spans="1:14" hidden="1" x14ac:dyDescent="0.35">
      <c r="A33" s="2" t="s">
        <v>30</v>
      </c>
      <c r="B33" s="7">
        <f>+'Sup. FOMYS'!B136</f>
        <v>0</v>
      </c>
      <c r="C33" s="7">
        <f>+'Sup. FOMYS'!C136</f>
        <v>0</v>
      </c>
      <c r="D33" s="7">
        <f>+'Sup. FOMYS'!D136</f>
        <v>0</v>
      </c>
      <c r="E33" s="7">
        <f>+'Sup. FOMYS'!E136</f>
        <v>0</v>
      </c>
      <c r="F33" s="7">
        <f>+'Sup. FOMYS'!F136</f>
        <v>0</v>
      </c>
      <c r="G33" s="7">
        <f>+'Sup. FOMYS'!G136</f>
        <v>0</v>
      </c>
      <c r="H33" s="7">
        <f>+'Sup. FOMYS'!H136</f>
        <v>0</v>
      </c>
      <c r="I33" s="7">
        <f>+'Sup. FOMYS'!I136</f>
        <v>0</v>
      </c>
      <c r="J33" s="7">
        <f>+'Sup. FOMYS'!J136</f>
        <v>0</v>
      </c>
      <c r="K33" s="7">
        <f>+'Sup. FOMYS'!K136</f>
        <v>0</v>
      </c>
      <c r="L33" s="7">
        <f>+'Sup. FOMYS'!L136</f>
        <v>0</v>
      </c>
      <c r="M33" s="7">
        <f>+'Sup. FOMYS'!M136</f>
        <v>0</v>
      </c>
      <c r="N33" s="7">
        <f t="shared" si="8"/>
        <v>0</v>
      </c>
    </row>
    <row r="34" spans="1:14" hidden="1" x14ac:dyDescent="0.35">
      <c r="A34" s="2" t="s">
        <v>31</v>
      </c>
      <c r="B34" s="7">
        <f>+'Sup. FOMYS'!B142</f>
        <v>0</v>
      </c>
      <c r="C34" s="7">
        <f>+'Sup. FOMYS'!C142</f>
        <v>0</v>
      </c>
      <c r="D34" s="7">
        <f>+'Sup. FOMYS'!D142</f>
        <v>0</v>
      </c>
      <c r="E34" s="7">
        <f>+'Sup. FOMYS'!E142</f>
        <v>0</v>
      </c>
      <c r="F34" s="7">
        <f>+'Sup. FOMYS'!F142</f>
        <v>0</v>
      </c>
      <c r="G34" s="7">
        <f>+'Sup. FOMYS'!G142</f>
        <v>0</v>
      </c>
      <c r="H34" s="7">
        <f>+'Sup. FOMYS'!H142</f>
        <v>0</v>
      </c>
      <c r="I34" s="7">
        <f>+'Sup. FOMYS'!I142</f>
        <v>0</v>
      </c>
      <c r="J34" s="7">
        <f>+'Sup. FOMYS'!J142</f>
        <v>0</v>
      </c>
      <c r="K34" s="7">
        <f>+'Sup. FOMYS'!K142</f>
        <v>0</v>
      </c>
      <c r="L34" s="7">
        <f>+'Sup. FOMYS'!L142</f>
        <v>0</v>
      </c>
      <c r="M34" s="7">
        <f>+'Sup. FOMYS'!M142</f>
        <v>0</v>
      </c>
      <c r="N34" s="7">
        <f t="shared" si="8"/>
        <v>0</v>
      </c>
    </row>
    <row r="35" spans="1:14" hidden="1" x14ac:dyDescent="0.35">
      <c r="A35" s="2" t="s">
        <v>32</v>
      </c>
      <c r="B35" s="7">
        <f>+'Sup. FOMYS'!B148</f>
        <v>0</v>
      </c>
      <c r="C35" s="7">
        <f>+'Sup. FOMYS'!C148</f>
        <v>0</v>
      </c>
      <c r="D35" s="7">
        <f>+'Sup. FOMYS'!D148</f>
        <v>0</v>
      </c>
      <c r="E35" s="7">
        <f>+'Sup. FOMYS'!E148</f>
        <v>0</v>
      </c>
      <c r="F35" s="7">
        <f>+'Sup. FOMYS'!F148</f>
        <v>0</v>
      </c>
      <c r="G35" s="7">
        <f>+'Sup. FOMYS'!G148</f>
        <v>0</v>
      </c>
      <c r="H35" s="7">
        <f>+'Sup. FOMYS'!H148</f>
        <v>0</v>
      </c>
      <c r="I35" s="7">
        <f>+'Sup. FOMYS'!I148</f>
        <v>0</v>
      </c>
      <c r="J35" s="7">
        <f>+'Sup. FOMYS'!J148</f>
        <v>0</v>
      </c>
      <c r="K35" s="7">
        <f>+'Sup. FOMYS'!K148</f>
        <v>0</v>
      </c>
      <c r="L35" s="7">
        <f>+'Sup. FOMYS'!L148</f>
        <v>0</v>
      </c>
      <c r="M35" s="7">
        <f>+'Sup. FOMYS'!M148</f>
        <v>0</v>
      </c>
      <c r="N35" s="7">
        <f t="shared" si="8"/>
        <v>0</v>
      </c>
    </row>
    <row r="36" spans="1:14" hidden="1" x14ac:dyDescent="0.35">
      <c r="A36" s="3" t="s">
        <v>33</v>
      </c>
      <c r="B36" s="8">
        <f>SUM(B37:B39)</f>
        <v>0</v>
      </c>
      <c r="C36" s="8">
        <f t="shared" ref="C36:M36" si="9">SUM(C37:C39)</f>
        <v>0</v>
      </c>
      <c r="D36" s="8">
        <f t="shared" si="9"/>
        <v>0</v>
      </c>
      <c r="E36" s="8">
        <f t="shared" si="9"/>
        <v>0</v>
      </c>
      <c r="F36" s="8">
        <f t="shared" si="9"/>
        <v>0</v>
      </c>
      <c r="G36" s="8">
        <f t="shared" si="9"/>
        <v>0</v>
      </c>
      <c r="H36" s="8">
        <f t="shared" si="9"/>
        <v>0</v>
      </c>
      <c r="I36" s="8">
        <f t="shared" si="9"/>
        <v>0</v>
      </c>
      <c r="J36" s="8">
        <f t="shared" si="9"/>
        <v>0</v>
      </c>
      <c r="K36" s="8">
        <f t="shared" si="9"/>
        <v>0</v>
      </c>
      <c r="L36" s="8">
        <f t="shared" si="9"/>
        <v>0</v>
      </c>
      <c r="M36" s="8">
        <f t="shared" si="9"/>
        <v>0</v>
      </c>
      <c r="N36" s="8">
        <f t="shared" ref="N36:N42" si="10">SUM(B36:M36)</f>
        <v>0</v>
      </c>
    </row>
    <row r="37" spans="1:14" hidden="1" x14ac:dyDescent="0.35">
      <c r="A37" s="2" t="s">
        <v>34</v>
      </c>
      <c r="B37" s="7">
        <f>+'Sup. FOMYS'!B154</f>
        <v>0</v>
      </c>
      <c r="C37" s="7">
        <f>+'Sup. FOMYS'!C154</f>
        <v>0</v>
      </c>
      <c r="D37" s="7">
        <f>+'Sup. FOMYS'!D154</f>
        <v>0</v>
      </c>
      <c r="E37" s="7">
        <f>+'Sup. FOMYS'!E154</f>
        <v>0</v>
      </c>
      <c r="F37" s="7">
        <f>+'Sup. FOMYS'!F154</f>
        <v>0</v>
      </c>
      <c r="G37" s="7">
        <f>+'Sup. FOMYS'!G154</f>
        <v>0</v>
      </c>
      <c r="H37" s="7">
        <f>+'Sup. FOMYS'!H154</f>
        <v>0</v>
      </c>
      <c r="I37" s="7">
        <f>+'Sup. FOMYS'!I154</f>
        <v>0</v>
      </c>
      <c r="J37" s="7">
        <f>+'Sup. FOMYS'!J154</f>
        <v>0</v>
      </c>
      <c r="K37" s="7">
        <f>+'Sup. FOMYS'!K154</f>
        <v>0</v>
      </c>
      <c r="L37" s="7">
        <f>+'Sup. FOMYS'!L154</f>
        <v>0</v>
      </c>
      <c r="M37" s="7">
        <f>+'Sup. FOMYS'!M154</f>
        <v>0</v>
      </c>
      <c r="N37" s="7">
        <f t="shared" si="10"/>
        <v>0</v>
      </c>
    </row>
    <row r="38" spans="1:14" hidden="1" x14ac:dyDescent="0.35">
      <c r="A38" s="2" t="s">
        <v>35</v>
      </c>
      <c r="B38" s="7">
        <f>+'Sup. FOMYS'!B160</f>
        <v>0</v>
      </c>
      <c r="C38" s="7">
        <f>+'Sup. FOMYS'!C160</f>
        <v>0</v>
      </c>
      <c r="D38" s="7">
        <f>+'Sup. FOMYS'!D160</f>
        <v>0</v>
      </c>
      <c r="E38" s="7">
        <f>+'Sup. FOMYS'!E160</f>
        <v>0</v>
      </c>
      <c r="F38" s="7">
        <f>+'Sup. FOMYS'!F160</f>
        <v>0</v>
      </c>
      <c r="G38" s="7">
        <f>+'Sup. FOMYS'!G160</f>
        <v>0</v>
      </c>
      <c r="H38" s="7">
        <f>+'Sup. FOMYS'!H160</f>
        <v>0</v>
      </c>
      <c r="I38" s="7">
        <f>+'Sup. FOMYS'!I160</f>
        <v>0</v>
      </c>
      <c r="J38" s="7">
        <f>+'Sup. FOMYS'!J160</f>
        <v>0</v>
      </c>
      <c r="K38" s="7">
        <f>+'Sup. FOMYS'!K160</f>
        <v>0</v>
      </c>
      <c r="L38" s="7">
        <f>+'Sup. FOMYS'!L160</f>
        <v>0</v>
      </c>
      <c r="M38" s="7">
        <f>+'Sup. FOMYS'!M160</f>
        <v>0</v>
      </c>
      <c r="N38" s="7">
        <f t="shared" si="10"/>
        <v>0</v>
      </c>
    </row>
    <row r="39" spans="1:14" hidden="1" x14ac:dyDescent="0.35">
      <c r="A39" s="2" t="s">
        <v>36</v>
      </c>
      <c r="B39" s="7">
        <f>+'Sup. FOMYS'!B166</f>
        <v>0</v>
      </c>
      <c r="C39" s="7">
        <f>+'Sup. FOMYS'!C166</f>
        <v>0</v>
      </c>
      <c r="D39" s="7">
        <f>+'Sup. FOMYS'!D166</f>
        <v>0</v>
      </c>
      <c r="E39" s="7">
        <f>+'Sup. FOMYS'!E166</f>
        <v>0</v>
      </c>
      <c r="F39" s="7">
        <f>+'Sup. FOMYS'!F166</f>
        <v>0</v>
      </c>
      <c r="G39" s="7">
        <f>+'Sup. FOMYS'!G166</f>
        <v>0</v>
      </c>
      <c r="H39" s="7">
        <f>+'Sup. FOMYS'!H166</f>
        <v>0</v>
      </c>
      <c r="I39" s="7">
        <f>+'Sup. FOMYS'!I166</f>
        <v>0</v>
      </c>
      <c r="J39" s="7">
        <f>+'Sup. FOMYS'!J166</f>
        <v>0</v>
      </c>
      <c r="K39" s="7">
        <f>+'Sup. FOMYS'!K166</f>
        <v>0</v>
      </c>
      <c r="L39" s="7">
        <f>+'Sup. FOMYS'!L166</f>
        <v>0</v>
      </c>
      <c r="M39" s="7">
        <f>+'Sup. FOMYS'!M166</f>
        <v>0</v>
      </c>
      <c r="N39" s="7">
        <f t="shared" si="10"/>
        <v>0</v>
      </c>
    </row>
    <row r="40" spans="1:14" hidden="1" x14ac:dyDescent="0.35">
      <c r="A40" s="3" t="s">
        <v>37</v>
      </c>
      <c r="B40" s="8">
        <f>SUM(B41)</f>
        <v>0</v>
      </c>
      <c r="C40" s="8">
        <f t="shared" ref="C40:M40" si="11">SUM(C41)</f>
        <v>0</v>
      </c>
      <c r="D40" s="8">
        <f t="shared" si="11"/>
        <v>0</v>
      </c>
      <c r="E40" s="8">
        <f t="shared" si="11"/>
        <v>0</v>
      </c>
      <c r="F40" s="8">
        <f t="shared" si="11"/>
        <v>0</v>
      </c>
      <c r="G40" s="8">
        <f t="shared" si="11"/>
        <v>0</v>
      </c>
      <c r="H40" s="8">
        <f t="shared" si="11"/>
        <v>0</v>
      </c>
      <c r="I40" s="8">
        <f t="shared" si="11"/>
        <v>0</v>
      </c>
      <c r="J40" s="8">
        <f t="shared" si="11"/>
        <v>0</v>
      </c>
      <c r="K40" s="8">
        <f t="shared" si="11"/>
        <v>0</v>
      </c>
      <c r="L40" s="8">
        <f t="shared" si="11"/>
        <v>0</v>
      </c>
      <c r="M40" s="8">
        <f t="shared" si="11"/>
        <v>0</v>
      </c>
      <c r="N40" s="8">
        <f t="shared" si="10"/>
        <v>0</v>
      </c>
    </row>
    <row r="41" spans="1:14" hidden="1" x14ac:dyDescent="0.35">
      <c r="A41" s="2" t="s">
        <v>38</v>
      </c>
      <c r="B41" s="7">
        <f>+'Sup. FOMYS'!B178</f>
        <v>0</v>
      </c>
      <c r="C41" s="7">
        <f>+'Sup. FOMYS'!C178</f>
        <v>0</v>
      </c>
      <c r="D41" s="7">
        <f>+'Sup. FOMYS'!D178</f>
        <v>0</v>
      </c>
      <c r="E41" s="7">
        <f>+'Sup. FOMYS'!E178</f>
        <v>0</v>
      </c>
      <c r="F41" s="7">
        <f>+'Sup. FOMYS'!F178</f>
        <v>0</v>
      </c>
      <c r="G41" s="7">
        <f>+'Sup. FOMYS'!G178</f>
        <v>0</v>
      </c>
      <c r="H41" s="7">
        <f>+'Sup. FOMYS'!H178</f>
        <v>0</v>
      </c>
      <c r="I41" s="7">
        <f>+'Sup. FOMYS'!I178</f>
        <v>0</v>
      </c>
      <c r="J41" s="7">
        <f>+'Sup. FOMYS'!J178</f>
        <v>0</v>
      </c>
      <c r="K41" s="7">
        <f>+'Sup. FOMYS'!K178</f>
        <v>0</v>
      </c>
      <c r="L41" s="7">
        <f>+'Sup. FOMYS'!L178</f>
        <v>0</v>
      </c>
      <c r="M41" s="7">
        <f>+'Sup. FOMYS'!M178</f>
        <v>0</v>
      </c>
      <c r="N41" s="7">
        <f t="shared" si="10"/>
        <v>0</v>
      </c>
    </row>
    <row r="42" spans="1:14" x14ac:dyDescent="0.35">
      <c r="A42" s="3" t="s">
        <v>39</v>
      </c>
      <c r="B42" s="8">
        <f>SUM(B43:B50)</f>
        <v>6273177.9170665834</v>
      </c>
      <c r="C42" s="8">
        <f t="shared" ref="C42:M42" si="12">SUM(C43:C50)</f>
        <v>6275990.2468945831</v>
      </c>
      <c r="D42" s="8">
        <f t="shared" si="12"/>
        <v>6322788.4191485001</v>
      </c>
      <c r="E42" s="8">
        <f t="shared" si="12"/>
        <v>6325627.3882902507</v>
      </c>
      <c r="F42" s="8">
        <f t="shared" si="12"/>
        <v>6328479.7715652501</v>
      </c>
      <c r="G42" s="8">
        <f t="shared" si="12"/>
        <v>6326847.8523357501</v>
      </c>
      <c r="H42" s="8">
        <f t="shared" si="12"/>
        <v>6436541.8692947496</v>
      </c>
      <c r="I42" s="8">
        <f t="shared" si="12"/>
        <v>6439434.8764660005</v>
      </c>
      <c r="J42" s="8">
        <f t="shared" si="12"/>
        <v>6442341.5530622499</v>
      </c>
      <c r="K42" s="8">
        <f t="shared" si="12"/>
        <v>6484055.3003881667</v>
      </c>
      <c r="L42" s="8">
        <f t="shared" si="12"/>
        <v>6486989.5099846674</v>
      </c>
      <c r="M42" s="8">
        <f t="shared" si="12"/>
        <v>6489937.5837234175</v>
      </c>
      <c r="N42" s="8">
        <f t="shared" si="10"/>
        <v>76632212.288220167</v>
      </c>
    </row>
    <row r="43" spans="1:14" hidden="1" x14ac:dyDescent="0.35">
      <c r="A43" s="2" t="s">
        <v>40</v>
      </c>
      <c r="B43" s="7">
        <f>+'Sup. FOMYS'!B184</f>
        <v>0</v>
      </c>
      <c r="C43" s="7">
        <f>+'Sup. FOMYS'!C184</f>
        <v>0</v>
      </c>
      <c r="D43" s="7">
        <f>+'Sup. FOMYS'!D184</f>
        <v>0</v>
      </c>
      <c r="E43" s="7">
        <f>+'Sup. FOMYS'!E184</f>
        <v>0</v>
      </c>
      <c r="F43" s="7">
        <f>+'Sup. FOMYS'!F184</f>
        <v>0</v>
      </c>
      <c r="G43" s="7">
        <f>+'Sup. FOMYS'!G184</f>
        <v>0</v>
      </c>
      <c r="H43" s="7">
        <f>+'Sup. FOMYS'!H184</f>
        <v>0</v>
      </c>
      <c r="I43" s="7">
        <f>+'Sup. FOMYS'!I184</f>
        <v>0</v>
      </c>
      <c r="J43" s="7">
        <f>+'Sup. FOMYS'!J184</f>
        <v>0</v>
      </c>
      <c r="K43" s="7">
        <f>+'Sup. FOMYS'!K184</f>
        <v>0</v>
      </c>
      <c r="L43" s="7">
        <f>+'Sup. FOMYS'!L184</f>
        <v>0</v>
      </c>
      <c r="M43" s="7">
        <f>+'Sup. FOMYS'!M184</f>
        <v>0</v>
      </c>
      <c r="N43" s="7">
        <f t="shared" ref="N43:N50" si="13">SUM(B43:M43)</f>
        <v>0</v>
      </c>
    </row>
    <row r="44" spans="1:14" hidden="1" x14ac:dyDescent="0.35">
      <c r="A44" s="2" t="s">
        <v>41</v>
      </c>
      <c r="B44" s="7">
        <f>+'Sup. FOMYS'!B190</f>
        <v>0</v>
      </c>
      <c r="C44" s="7">
        <f>+'Sup. FOMYS'!C190</f>
        <v>0</v>
      </c>
      <c r="D44" s="7">
        <f>+'Sup. FOMYS'!D190</f>
        <v>0</v>
      </c>
      <c r="E44" s="7">
        <f>+'Sup. FOMYS'!E190</f>
        <v>0</v>
      </c>
      <c r="F44" s="7">
        <f>+'Sup. FOMYS'!F190</f>
        <v>0</v>
      </c>
      <c r="G44" s="7">
        <f>+'Sup. FOMYS'!G190</f>
        <v>0</v>
      </c>
      <c r="H44" s="7">
        <f>+'Sup. FOMYS'!H190</f>
        <v>0</v>
      </c>
      <c r="I44" s="7">
        <f>+'Sup. FOMYS'!I190</f>
        <v>0</v>
      </c>
      <c r="J44" s="7">
        <f>+'Sup. FOMYS'!J190</f>
        <v>0</v>
      </c>
      <c r="K44" s="7">
        <f>+'Sup. FOMYS'!K190</f>
        <v>0</v>
      </c>
      <c r="L44" s="7">
        <f>+'Sup. FOMYS'!L190</f>
        <v>0</v>
      </c>
      <c r="M44" s="7">
        <f>+'Sup. FOMYS'!M190</f>
        <v>0</v>
      </c>
      <c r="N44" s="7">
        <f t="shared" si="13"/>
        <v>0</v>
      </c>
    </row>
    <row r="45" spans="1:14" x14ac:dyDescent="0.35">
      <c r="A45" s="2" t="s">
        <v>42</v>
      </c>
      <c r="B45" s="7">
        <f>+'Sup. FOMYS'!B196</f>
        <v>6273177.9170665834</v>
      </c>
      <c r="C45" s="7">
        <f>+'Sup. FOMYS'!C196</f>
        <v>6275990.2468945831</v>
      </c>
      <c r="D45" s="7">
        <f>+'Sup. FOMYS'!D196</f>
        <v>6322788.4191485001</v>
      </c>
      <c r="E45" s="7">
        <f>+'Sup. FOMYS'!E196</f>
        <v>6325627.3882902507</v>
      </c>
      <c r="F45" s="7">
        <f>+'Sup. FOMYS'!F196</f>
        <v>6328479.7715652501</v>
      </c>
      <c r="G45" s="7">
        <f>+'Sup. FOMYS'!G196</f>
        <v>6326847.8523357501</v>
      </c>
      <c r="H45" s="7">
        <f>+'Sup. FOMYS'!H196</f>
        <v>6436541.8692947496</v>
      </c>
      <c r="I45" s="7">
        <f>+'Sup. FOMYS'!I196</f>
        <v>6439434.8764660005</v>
      </c>
      <c r="J45" s="7">
        <f>+'Sup. FOMYS'!J196</f>
        <v>6442341.5530622499</v>
      </c>
      <c r="K45" s="7">
        <f>+'Sup. FOMYS'!K196</f>
        <v>6484055.3003881667</v>
      </c>
      <c r="L45" s="7">
        <f>+'Sup. FOMYS'!L196</f>
        <v>6486989.5099846674</v>
      </c>
      <c r="M45" s="7">
        <f>+'Sup. FOMYS'!M196</f>
        <v>6489937.5837234175</v>
      </c>
      <c r="N45" s="7">
        <f t="shared" si="13"/>
        <v>76632212.288220167</v>
      </c>
    </row>
    <row r="46" spans="1:14" hidden="1" x14ac:dyDescent="0.35">
      <c r="A46" s="2" t="s">
        <v>43</v>
      </c>
      <c r="B46" s="7">
        <f>+'Sup. FOMYS'!B202</f>
        <v>0</v>
      </c>
      <c r="C46" s="7">
        <f>+'Sup. FOMYS'!C202</f>
        <v>0</v>
      </c>
      <c r="D46" s="7">
        <f>+'Sup. FOMYS'!D202</f>
        <v>0</v>
      </c>
      <c r="E46" s="7">
        <f>+'Sup. FOMYS'!E202</f>
        <v>0</v>
      </c>
      <c r="F46" s="7">
        <f>+'Sup. FOMYS'!F202</f>
        <v>0</v>
      </c>
      <c r="G46" s="7">
        <f>+'Sup. FOMYS'!G202</f>
        <v>0</v>
      </c>
      <c r="H46" s="7">
        <f>+'Sup. FOMYS'!H202</f>
        <v>0</v>
      </c>
      <c r="I46" s="7">
        <f>+'Sup. FOMYS'!I202</f>
        <v>0</v>
      </c>
      <c r="J46" s="7">
        <f>+'Sup. FOMYS'!J202</f>
        <v>0</v>
      </c>
      <c r="K46" s="7">
        <f>+'Sup. FOMYS'!K202</f>
        <v>0</v>
      </c>
      <c r="L46" s="7">
        <f>+'Sup. FOMYS'!L202</f>
        <v>0</v>
      </c>
      <c r="M46" s="7">
        <f>+'Sup. FOMYS'!M202</f>
        <v>0</v>
      </c>
      <c r="N46" s="7">
        <f t="shared" si="13"/>
        <v>0</v>
      </c>
    </row>
    <row r="47" spans="1:14" hidden="1" x14ac:dyDescent="0.35">
      <c r="A47" s="2" t="s">
        <v>44</v>
      </c>
      <c r="B47" s="7">
        <f>+'Sup. FOMYS'!B208</f>
        <v>0</v>
      </c>
      <c r="C47" s="7">
        <f>+'Sup. FOMYS'!C208</f>
        <v>0</v>
      </c>
      <c r="D47" s="7">
        <f>+'Sup. FOMYS'!D208</f>
        <v>0</v>
      </c>
      <c r="E47" s="7">
        <f>+'Sup. FOMYS'!E208</f>
        <v>0</v>
      </c>
      <c r="F47" s="7">
        <f>+'Sup. FOMYS'!F208</f>
        <v>0</v>
      </c>
      <c r="G47" s="7">
        <f>+'Sup. FOMYS'!G208</f>
        <v>0</v>
      </c>
      <c r="H47" s="7">
        <f>+'Sup. FOMYS'!H208</f>
        <v>0</v>
      </c>
      <c r="I47" s="7">
        <f>+'Sup. FOMYS'!I208</f>
        <v>0</v>
      </c>
      <c r="J47" s="7">
        <f>+'Sup. FOMYS'!J208</f>
        <v>0</v>
      </c>
      <c r="K47" s="7">
        <f>+'Sup. FOMYS'!K208</f>
        <v>0</v>
      </c>
      <c r="L47" s="7">
        <f>+'Sup. FOMYS'!L208</f>
        <v>0</v>
      </c>
      <c r="M47" s="7">
        <f>+'Sup. FOMYS'!M208</f>
        <v>0</v>
      </c>
      <c r="N47" s="7">
        <f t="shared" si="13"/>
        <v>0</v>
      </c>
    </row>
    <row r="48" spans="1:14" hidden="1" x14ac:dyDescent="0.35">
      <c r="A48" s="2" t="s">
        <v>45</v>
      </c>
      <c r="B48" s="7">
        <f>+'Sup. FOMYS'!B214</f>
        <v>0</v>
      </c>
      <c r="C48" s="7">
        <f>+'Sup. FOMYS'!C214</f>
        <v>0</v>
      </c>
      <c r="D48" s="7">
        <f>+'Sup. FOMYS'!D214</f>
        <v>0</v>
      </c>
      <c r="E48" s="7">
        <f>+'Sup. FOMYS'!E214</f>
        <v>0</v>
      </c>
      <c r="F48" s="7">
        <f>+'Sup. FOMYS'!F214</f>
        <v>0</v>
      </c>
      <c r="G48" s="7">
        <f>+'Sup. FOMYS'!G214</f>
        <v>0</v>
      </c>
      <c r="H48" s="7">
        <f>+'Sup. FOMYS'!H214</f>
        <v>0</v>
      </c>
      <c r="I48" s="7">
        <f>+'Sup. FOMYS'!I214</f>
        <v>0</v>
      </c>
      <c r="J48" s="7">
        <f>+'Sup. FOMYS'!J214</f>
        <v>0</v>
      </c>
      <c r="K48" s="7">
        <f>+'Sup. FOMYS'!K214</f>
        <v>0</v>
      </c>
      <c r="L48" s="7">
        <f>+'Sup. FOMYS'!L214</f>
        <v>0</v>
      </c>
      <c r="M48" s="7">
        <f>+'Sup. FOMYS'!M214</f>
        <v>0</v>
      </c>
      <c r="N48" s="7">
        <f t="shared" si="13"/>
        <v>0</v>
      </c>
    </row>
    <row r="49" spans="1:14" hidden="1" x14ac:dyDescent="0.35">
      <c r="A49" s="2" t="s">
        <v>46</v>
      </c>
      <c r="B49" s="7">
        <f>+'Sup. FOMYS'!B220</f>
        <v>0</v>
      </c>
      <c r="C49" s="7">
        <f>+'Sup. FOMYS'!C220</f>
        <v>0</v>
      </c>
      <c r="D49" s="7">
        <f>+'Sup. FOMYS'!D220</f>
        <v>0</v>
      </c>
      <c r="E49" s="7">
        <f>+'Sup. FOMYS'!E220</f>
        <v>0</v>
      </c>
      <c r="F49" s="7">
        <f>+'Sup. FOMYS'!F220</f>
        <v>0</v>
      </c>
      <c r="G49" s="7">
        <f>+'Sup. FOMYS'!G220</f>
        <v>0</v>
      </c>
      <c r="H49" s="7">
        <f>+'Sup. FOMYS'!H220</f>
        <v>0</v>
      </c>
      <c r="I49" s="7">
        <f>+'Sup. FOMYS'!I220</f>
        <v>0</v>
      </c>
      <c r="J49" s="7">
        <f>+'Sup. FOMYS'!J220</f>
        <v>0</v>
      </c>
      <c r="K49" s="7">
        <f>+'Sup. FOMYS'!K220</f>
        <v>0</v>
      </c>
      <c r="L49" s="7">
        <f>+'Sup. FOMYS'!L220</f>
        <v>0</v>
      </c>
      <c r="M49" s="7">
        <f>+'Sup. FOMYS'!M220</f>
        <v>0</v>
      </c>
      <c r="N49" s="7">
        <f t="shared" si="13"/>
        <v>0</v>
      </c>
    </row>
    <row r="50" spans="1:14" hidden="1" x14ac:dyDescent="0.35">
      <c r="A50" s="2" t="s">
        <v>47</v>
      </c>
      <c r="B50" s="7">
        <f>+'Sup. FOMYS'!B226</f>
        <v>0</v>
      </c>
      <c r="C50" s="7">
        <f>+'Sup. FOMYS'!C226</f>
        <v>0</v>
      </c>
      <c r="D50" s="7">
        <f>+'Sup. FOMYS'!D226</f>
        <v>0</v>
      </c>
      <c r="E50" s="7">
        <f>+'Sup. FOMYS'!E226</f>
        <v>0</v>
      </c>
      <c r="F50" s="7">
        <f>+'Sup. FOMYS'!F226</f>
        <v>0</v>
      </c>
      <c r="G50" s="7">
        <f>+'Sup. FOMYS'!G226</f>
        <v>0</v>
      </c>
      <c r="H50" s="7">
        <f>+'Sup. FOMYS'!H226</f>
        <v>0</v>
      </c>
      <c r="I50" s="7">
        <f>+'Sup. FOMYS'!I226</f>
        <v>0</v>
      </c>
      <c r="J50" s="7">
        <f>+'Sup. FOMYS'!J226</f>
        <v>0</v>
      </c>
      <c r="K50" s="7">
        <f>+'Sup. FOMYS'!K226</f>
        <v>0</v>
      </c>
      <c r="L50" s="7">
        <f>+'Sup. FOMYS'!L226</f>
        <v>0</v>
      </c>
      <c r="M50" s="7">
        <f>+'Sup. FOMYS'!M226</f>
        <v>0</v>
      </c>
      <c r="N50" s="7">
        <f t="shared" si="13"/>
        <v>0</v>
      </c>
    </row>
    <row r="51" spans="1:14" hidden="1" x14ac:dyDescent="0.35">
      <c r="A51" s="3" t="s">
        <v>48</v>
      </c>
      <c r="B51" s="8">
        <f>SUM(B52:B57)</f>
        <v>0</v>
      </c>
      <c r="C51" s="8">
        <f t="shared" ref="C51:M51" si="14">SUM(C52:C57)</f>
        <v>0</v>
      </c>
      <c r="D51" s="8">
        <f t="shared" si="14"/>
        <v>0</v>
      </c>
      <c r="E51" s="8">
        <f t="shared" si="14"/>
        <v>0</v>
      </c>
      <c r="F51" s="8">
        <f t="shared" si="14"/>
        <v>0</v>
      </c>
      <c r="G51" s="8">
        <f t="shared" si="14"/>
        <v>0</v>
      </c>
      <c r="H51" s="8">
        <f t="shared" si="14"/>
        <v>0</v>
      </c>
      <c r="I51" s="8">
        <f t="shared" si="14"/>
        <v>0</v>
      </c>
      <c r="J51" s="8">
        <f t="shared" si="14"/>
        <v>0</v>
      </c>
      <c r="K51" s="8">
        <f t="shared" si="14"/>
        <v>0</v>
      </c>
      <c r="L51" s="8">
        <f t="shared" si="14"/>
        <v>0</v>
      </c>
      <c r="M51" s="8">
        <f t="shared" si="14"/>
        <v>0</v>
      </c>
      <c r="N51" s="8">
        <f>SUM(B51:M51)</f>
        <v>0</v>
      </c>
    </row>
    <row r="52" spans="1:14" hidden="1" x14ac:dyDescent="0.35">
      <c r="A52" s="2" t="s">
        <v>49</v>
      </c>
      <c r="B52" s="7">
        <f>+'Sup. FOMYS'!B232</f>
        <v>0</v>
      </c>
      <c r="C52" s="7">
        <f>+'Sup. FOMYS'!C232</f>
        <v>0</v>
      </c>
      <c r="D52" s="7">
        <f>+'Sup. FOMYS'!D232</f>
        <v>0</v>
      </c>
      <c r="E52" s="7">
        <f>+'Sup. FOMYS'!E232</f>
        <v>0</v>
      </c>
      <c r="F52" s="7">
        <f>+'Sup. FOMYS'!F232</f>
        <v>0</v>
      </c>
      <c r="G52" s="7">
        <f>+'Sup. FOMYS'!G232</f>
        <v>0</v>
      </c>
      <c r="H52" s="7">
        <f>+'Sup. FOMYS'!H232</f>
        <v>0</v>
      </c>
      <c r="I52" s="7">
        <f>+'Sup. FOMYS'!I232</f>
        <v>0</v>
      </c>
      <c r="J52" s="7">
        <f>+'Sup. FOMYS'!J232</f>
        <v>0</v>
      </c>
      <c r="K52" s="7">
        <f>+'Sup. FOMYS'!K232</f>
        <v>0</v>
      </c>
      <c r="L52" s="7">
        <f>+'Sup. FOMYS'!L232</f>
        <v>0</v>
      </c>
      <c r="M52" s="7">
        <f>+'Sup. FOMYS'!M232</f>
        <v>0</v>
      </c>
      <c r="N52" s="7">
        <f t="shared" ref="N52:N57" si="15">SUM(B52:M52)</f>
        <v>0</v>
      </c>
    </row>
    <row r="53" spans="1:14" hidden="1" x14ac:dyDescent="0.35">
      <c r="A53" s="2" t="s">
        <v>50</v>
      </c>
      <c r="B53" s="7">
        <f>+'Sup. FOMYS'!B238</f>
        <v>0</v>
      </c>
      <c r="C53" s="7">
        <f>+'Sup. FOMYS'!C238</f>
        <v>0</v>
      </c>
      <c r="D53" s="7">
        <f>+'Sup. FOMYS'!D238</f>
        <v>0</v>
      </c>
      <c r="E53" s="7">
        <f>+'Sup. FOMYS'!E238</f>
        <v>0</v>
      </c>
      <c r="F53" s="7">
        <f>+'Sup. FOMYS'!F238</f>
        <v>0</v>
      </c>
      <c r="G53" s="7">
        <f>+'Sup. FOMYS'!G238</f>
        <v>0</v>
      </c>
      <c r="H53" s="7">
        <f>+'Sup. FOMYS'!H238</f>
        <v>0</v>
      </c>
      <c r="I53" s="7">
        <f>+'Sup. FOMYS'!I238</f>
        <v>0</v>
      </c>
      <c r="J53" s="7">
        <f>+'Sup. FOMYS'!J238</f>
        <v>0</v>
      </c>
      <c r="K53" s="7">
        <f>+'Sup. FOMYS'!K238</f>
        <v>0</v>
      </c>
      <c r="L53" s="7">
        <f>+'Sup. FOMYS'!L238</f>
        <v>0</v>
      </c>
      <c r="M53" s="7">
        <f>+'Sup. FOMYS'!M238</f>
        <v>0</v>
      </c>
      <c r="N53" s="7">
        <f t="shared" si="15"/>
        <v>0</v>
      </c>
    </row>
    <row r="54" spans="1:14" hidden="1" x14ac:dyDescent="0.35">
      <c r="A54" s="2" t="s">
        <v>51</v>
      </c>
      <c r="B54" s="7">
        <f>+'Sup. FOMYS'!B244</f>
        <v>0</v>
      </c>
      <c r="C54" s="7">
        <f>+'Sup. FOMYS'!C244</f>
        <v>0</v>
      </c>
      <c r="D54" s="7">
        <f>+'Sup. FOMYS'!D244</f>
        <v>0</v>
      </c>
      <c r="E54" s="7">
        <f>+'Sup. FOMYS'!E244</f>
        <v>0</v>
      </c>
      <c r="F54" s="7">
        <f>+'Sup. FOMYS'!F244</f>
        <v>0</v>
      </c>
      <c r="G54" s="7">
        <f>+'Sup. FOMYS'!G244</f>
        <v>0</v>
      </c>
      <c r="H54" s="7">
        <f>+'Sup. FOMYS'!H244</f>
        <v>0</v>
      </c>
      <c r="I54" s="7">
        <f>+'Sup. FOMYS'!I244</f>
        <v>0</v>
      </c>
      <c r="J54" s="7">
        <f>+'Sup. FOMYS'!J244</f>
        <v>0</v>
      </c>
      <c r="K54" s="7">
        <f>+'Sup. FOMYS'!K244</f>
        <v>0</v>
      </c>
      <c r="L54" s="7">
        <f>+'Sup. FOMYS'!L244</f>
        <v>0</v>
      </c>
      <c r="M54" s="7">
        <f>+'Sup. FOMYS'!M244</f>
        <v>0</v>
      </c>
      <c r="N54" s="7">
        <f t="shared" si="15"/>
        <v>0</v>
      </c>
    </row>
    <row r="55" spans="1:14" hidden="1" x14ac:dyDescent="0.35">
      <c r="A55" s="2" t="s">
        <v>52</v>
      </c>
      <c r="B55" s="7">
        <f>+'Sup. FOMYS'!B250</f>
        <v>0</v>
      </c>
      <c r="C55" s="7">
        <f>+'Sup. FOMYS'!C250</f>
        <v>0</v>
      </c>
      <c r="D55" s="7">
        <f>+'Sup. FOMYS'!D250</f>
        <v>0</v>
      </c>
      <c r="E55" s="7">
        <f>+'Sup. FOMYS'!E250</f>
        <v>0</v>
      </c>
      <c r="F55" s="7">
        <f>+'Sup. FOMYS'!F250</f>
        <v>0</v>
      </c>
      <c r="G55" s="7">
        <f>+'Sup. FOMYS'!G250</f>
        <v>0</v>
      </c>
      <c r="H55" s="7">
        <f>+'Sup. FOMYS'!H250</f>
        <v>0</v>
      </c>
      <c r="I55" s="7">
        <f>+'Sup. FOMYS'!I250</f>
        <v>0</v>
      </c>
      <c r="J55" s="7">
        <f>+'Sup. FOMYS'!J250</f>
        <v>0</v>
      </c>
      <c r="K55" s="7">
        <f>+'Sup. FOMYS'!K250</f>
        <v>0</v>
      </c>
      <c r="L55" s="7">
        <f>+'Sup. FOMYS'!L250</f>
        <v>0</v>
      </c>
      <c r="M55" s="7">
        <f>+'Sup. FOMYS'!M250</f>
        <v>0</v>
      </c>
      <c r="N55" s="7">
        <f t="shared" si="15"/>
        <v>0</v>
      </c>
    </row>
    <row r="56" spans="1:14" hidden="1" x14ac:dyDescent="0.35">
      <c r="A56" s="2" t="s">
        <v>53</v>
      </c>
      <c r="B56" s="7">
        <f>+'Sup. FOMYS'!B256</f>
        <v>0</v>
      </c>
      <c r="C56" s="7">
        <f>+'Sup. FOMYS'!C256</f>
        <v>0</v>
      </c>
      <c r="D56" s="7">
        <f>+'Sup. FOMYS'!D256</f>
        <v>0</v>
      </c>
      <c r="E56" s="7">
        <f>+'Sup. FOMYS'!E256</f>
        <v>0</v>
      </c>
      <c r="F56" s="7">
        <f>+'Sup. FOMYS'!F256</f>
        <v>0</v>
      </c>
      <c r="G56" s="7">
        <f>+'Sup. FOMYS'!G256</f>
        <v>0</v>
      </c>
      <c r="H56" s="7">
        <f>+'Sup. FOMYS'!H256</f>
        <v>0</v>
      </c>
      <c r="I56" s="7">
        <f>+'Sup. FOMYS'!I256</f>
        <v>0</v>
      </c>
      <c r="J56" s="7">
        <f>+'Sup. FOMYS'!J256</f>
        <v>0</v>
      </c>
      <c r="K56" s="7">
        <f>+'Sup. FOMYS'!K256</f>
        <v>0</v>
      </c>
      <c r="L56" s="7">
        <f>+'Sup. FOMYS'!L256</f>
        <v>0</v>
      </c>
      <c r="M56" s="7">
        <f>+'Sup. FOMYS'!M256</f>
        <v>0</v>
      </c>
      <c r="N56" s="7">
        <f t="shared" si="15"/>
        <v>0</v>
      </c>
    </row>
    <row r="57" spans="1:14" hidden="1" x14ac:dyDescent="0.35">
      <c r="A57" s="2" t="s">
        <v>54</v>
      </c>
      <c r="B57" s="7">
        <f>+'Sup. FOMYS'!B262</f>
        <v>0</v>
      </c>
      <c r="C57" s="7">
        <f>+'Sup. FOMYS'!C262</f>
        <v>0</v>
      </c>
      <c r="D57" s="7">
        <f>+'Sup. FOMYS'!D262</f>
        <v>0</v>
      </c>
      <c r="E57" s="7">
        <f>+'Sup. FOMYS'!E262</f>
        <v>0</v>
      </c>
      <c r="F57" s="7">
        <f>+'Sup. FOMYS'!F262</f>
        <v>0</v>
      </c>
      <c r="G57" s="7">
        <f>+'Sup. FOMYS'!G262</f>
        <v>0</v>
      </c>
      <c r="H57" s="7">
        <f>+'Sup. FOMYS'!H262</f>
        <v>0</v>
      </c>
      <c r="I57" s="7">
        <f>+'Sup. FOMYS'!I262</f>
        <v>0</v>
      </c>
      <c r="J57" s="7">
        <f>+'Sup. FOMYS'!J262</f>
        <v>0</v>
      </c>
      <c r="K57" s="7">
        <f>+'Sup. FOMYS'!K262</f>
        <v>0</v>
      </c>
      <c r="L57" s="7">
        <f>+'Sup. FOMYS'!L262</f>
        <v>0</v>
      </c>
      <c r="M57" s="7">
        <f>+'Sup. FOMYS'!M262</f>
        <v>0</v>
      </c>
      <c r="N57" s="7">
        <f t="shared" si="15"/>
        <v>0</v>
      </c>
    </row>
    <row r="58" spans="1:14" hidden="1" x14ac:dyDescent="0.35">
      <c r="A58" s="3" t="s">
        <v>55</v>
      </c>
      <c r="B58" s="8">
        <f>SUM(B59:B61)</f>
        <v>0</v>
      </c>
      <c r="C58" s="8">
        <f t="shared" ref="C58:M58" si="16">SUM(C59:C61)</f>
        <v>0</v>
      </c>
      <c r="D58" s="8">
        <f t="shared" si="16"/>
        <v>0</v>
      </c>
      <c r="E58" s="8">
        <f t="shared" si="16"/>
        <v>0</v>
      </c>
      <c r="F58" s="8">
        <f t="shared" si="16"/>
        <v>0</v>
      </c>
      <c r="G58" s="8">
        <f t="shared" si="16"/>
        <v>0</v>
      </c>
      <c r="H58" s="8">
        <f t="shared" si="16"/>
        <v>0</v>
      </c>
      <c r="I58" s="8">
        <f t="shared" si="16"/>
        <v>0</v>
      </c>
      <c r="J58" s="8">
        <f t="shared" si="16"/>
        <v>0</v>
      </c>
      <c r="K58" s="8">
        <f t="shared" si="16"/>
        <v>0</v>
      </c>
      <c r="L58" s="8">
        <f t="shared" si="16"/>
        <v>0</v>
      </c>
      <c r="M58" s="8">
        <f t="shared" si="16"/>
        <v>0</v>
      </c>
      <c r="N58" s="8">
        <f t="shared" ref="N58:N79" si="17">SUM(B58:M58)</f>
        <v>0</v>
      </c>
    </row>
    <row r="59" spans="1:14" hidden="1" x14ac:dyDescent="0.35">
      <c r="A59" s="2" t="s">
        <v>56</v>
      </c>
      <c r="B59" s="7">
        <f>+'Sup. FOMYS'!B268</f>
        <v>0</v>
      </c>
      <c r="C59" s="7">
        <f>+'Sup. FOMYS'!C268</f>
        <v>0</v>
      </c>
      <c r="D59" s="7">
        <f>+'Sup. FOMYS'!D268</f>
        <v>0</v>
      </c>
      <c r="E59" s="7">
        <f>+'Sup. FOMYS'!E268</f>
        <v>0</v>
      </c>
      <c r="F59" s="7">
        <f>+'Sup. FOMYS'!F268</f>
        <v>0</v>
      </c>
      <c r="G59" s="7">
        <f>+'Sup. FOMYS'!G268</f>
        <v>0</v>
      </c>
      <c r="H59" s="7">
        <f>+'Sup. FOMYS'!H268</f>
        <v>0</v>
      </c>
      <c r="I59" s="7">
        <f>+'Sup. FOMYS'!I268</f>
        <v>0</v>
      </c>
      <c r="J59" s="7">
        <f>+'Sup. FOMYS'!J268</f>
        <v>0</v>
      </c>
      <c r="K59" s="7">
        <f>+'Sup. FOMYS'!K268</f>
        <v>0</v>
      </c>
      <c r="L59" s="7">
        <f>+'Sup. FOMYS'!L268</f>
        <v>0</v>
      </c>
      <c r="M59" s="7">
        <f>+'Sup. FOMYS'!M268</f>
        <v>0</v>
      </c>
      <c r="N59" s="7">
        <f t="shared" si="17"/>
        <v>0</v>
      </c>
    </row>
    <row r="60" spans="1:14" hidden="1" x14ac:dyDescent="0.35">
      <c r="A60" s="2" t="s">
        <v>57</v>
      </c>
      <c r="B60" s="7">
        <f>+'Sup. FOMYS'!B274</f>
        <v>0</v>
      </c>
      <c r="C60" s="7">
        <f>+'Sup. FOMYS'!C274</f>
        <v>0</v>
      </c>
      <c r="D60" s="7">
        <f>+'Sup. FOMYS'!D274</f>
        <v>0</v>
      </c>
      <c r="E60" s="7">
        <f>+'Sup. FOMYS'!E274</f>
        <v>0</v>
      </c>
      <c r="F60" s="7">
        <f>+'Sup. FOMYS'!F274</f>
        <v>0</v>
      </c>
      <c r="G60" s="7">
        <f>+'Sup. FOMYS'!G274</f>
        <v>0</v>
      </c>
      <c r="H60" s="7">
        <f>+'Sup. FOMYS'!H274</f>
        <v>0</v>
      </c>
      <c r="I60" s="7">
        <f>+'Sup. FOMYS'!I274</f>
        <v>0</v>
      </c>
      <c r="J60" s="7">
        <f>+'Sup. FOMYS'!J274</f>
        <v>0</v>
      </c>
      <c r="K60" s="7">
        <f>+'Sup. FOMYS'!K274</f>
        <v>0</v>
      </c>
      <c r="L60" s="7">
        <f>+'Sup. FOMYS'!L274</f>
        <v>0</v>
      </c>
      <c r="M60" s="7">
        <f>+'Sup. FOMYS'!M274</f>
        <v>0</v>
      </c>
      <c r="N60" s="7">
        <f t="shared" si="17"/>
        <v>0</v>
      </c>
    </row>
    <row r="61" spans="1:14" hidden="1" x14ac:dyDescent="0.35">
      <c r="A61" s="2" t="s">
        <v>58</v>
      </c>
      <c r="B61" s="7">
        <f>+'Sup. FOMYS'!B280</f>
        <v>0</v>
      </c>
      <c r="C61" s="7">
        <f>+'Sup. FOMYS'!C280</f>
        <v>0</v>
      </c>
      <c r="D61" s="7">
        <f>+'Sup. FOMYS'!D280</f>
        <v>0</v>
      </c>
      <c r="E61" s="7">
        <f>+'Sup. FOMYS'!E280</f>
        <v>0</v>
      </c>
      <c r="F61" s="7">
        <f>+'Sup. FOMYS'!F280</f>
        <v>0</v>
      </c>
      <c r="G61" s="7">
        <f>+'Sup. FOMYS'!G280</f>
        <v>0</v>
      </c>
      <c r="H61" s="7">
        <f>+'Sup. FOMYS'!H280</f>
        <v>0</v>
      </c>
      <c r="I61" s="7">
        <f>+'Sup. FOMYS'!I280</f>
        <v>0</v>
      </c>
      <c r="J61" s="7">
        <f>+'Sup. FOMYS'!J280</f>
        <v>0</v>
      </c>
      <c r="K61" s="7">
        <f>+'Sup. FOMYS'!K280</f>
        <v>0</v>
      </c>
      <c r="L61" s="7">
        <f>+'Sup. FOMYS'!L280</f>
        <v>0</v>
      </c>
      <c r="M61" s="7">
        <f>+'Sup. FOMYS'!M280</f>
        <v>0</v>
      </c>
      <c r="N61" s="7">
        <f t="shared" si="17"/>
        <v>0</v>
      </c>
    </row>
    <row r="62" spans="1:14" hidden="1" x14ac:dyDescent="0.35">
      <c r="A62" s="3" t="s">
        <v>59</v>
      </c>
      <c r="B62" s="8">
        <f>SUM(B63:B65)</f>
        <v>0</v>
      </c>
      <c r="C62" s="8">
        <f t="shared" ref="C62:M62" si="18">SUM(C63:C65)</f>
        <v>0</v>
      </c>
      <c r="D62" s="8">
        <f t="shared" si="18"/>
        <v>0</v>
      </c>
      <c r="E62" s="8">
        <f t="shared" si="18"/>
        <v>0</v>
      </c>
      <c r="F62" s="8">
        <f t="shared" si="18"/>
        <v>0</v>
      </c>
      <c r="G62" s="8">
        <f t="shared" si="18"/>
        <v>0</v>
      </c>
      <c r="H62" s="8">
        <f t="shared" si="18"/>
        <v>0</v>
      </c>
      <c r="I62" s="8">
        <f t="shared" si="18"/>
        <v>0</v>
      </c>
      <c r="J62" s="8">
        <f t="shared" si="18"/>
        <v>0</v>
      </c>
      <c r="K62" s="8">
        <f t="shared" si="18"/>
        <v>0</v>
      </c>
      <c r="L62" s="8">
        <f t="shared" si="18"/>
        <v>0</v>
      </c>
      <c r="M62" s="8">
        <f t="shared" si="18"/>
        <v>0</v>
      </c>
      <c r="N62" s="8">
        <f t="shared" si="17"/>
        <v>0</v>
      </c>
    </row>
    <row r="63" spans="1:14" hidden="1" x14ac:dyDescent="0.35">
      <c r="A63" s="2" t="s">
        <v>60</v>
      </c>
      <c r="B63" s="7">
        <f>+'Sup. FOMYS'!B286</f>
        <v>0</v>
      </c>
      <c r="C63" s="7">
        <f>+'Sup. FOMYS'!C286</f>
        <v>0</v>
      </c>
      <c r="D63" s="7">
        <f>+'Sup. FOMYS'!D286</f>
        <v>0</v>
      </c>
      <c r="E63" s="7">
        <f>+'Sup. FOMYS'!E286</f>
        <v>0</v>
      </c>
      <c r="F63" s="7">
        <f>+'Sup. FOMYS'!F286</f>
        <v>0</v>
      </c>
      <c r="G63" s="7">
        <f>+'Sup. FOMYS'!G286</f>
        <v>0</v>
      </c>
      <c r="H63" s="7">
        <f>+'Sup. FOMYS'!H286</f>
        <v>0</v>
      </c>
      <c r="I63" s="7">
        <f>+'Sup. FOMYS'!I286</f>
        <v>0</v>
      </c>
      <c r="J63" s="7">
        <f>+'Sup. FOMYS'!J286</f>
        <v>0</v>
      </c>
      <c r="K63" s="7">
        <f>+'Sup. FOMYS'!K286</f>
        <v>0</v>
      </c>
      <c r="L63" s="7">
        <f>+'Sup. FOMYS'!L286</f>
        <v>0</v>
      </c>
      <c r="M63" s="7">
        <f>+'Sup. FOMYS'!M286</f>
        <v>0</v>
      </c>
      <c r="N63" s="7">
        <f t="shared" si="17"/>
        <v>0</v>
      </c>
    </row>
    <row r="64" spans="1:14" hidden="1" x14ac:dyDescent="0.35">
      <c r="A64" s="2" t="s">
        <v>61</v>
      </c>
      <c r="B64" s="7">
        <f>+'Sup. FOMYS'!B292</f>
        <v>0</v>
      </c>
      <c r="C64" s="7">
        <f>+'Sup. FOMYS'!C292</f>
        <v>0</v>
      </c>
      <c r="D64" s="7">
        <f>+'Sup. FOMYS'!D292</f>
        <v>0</v>
      </c>
      <c r="E64" s="7">
        <f>+'Sup. FOMYS'!E292</f>
        <v>0</v>
      </c>
      <c r="F64" s="7">
        <f>+'Sup. FOMYS'!F292</f>
        <v>0</v>
      </c>
      <c r="G64" s="7">
        <f>+'Sup. FOMYS'!G292</f>
        <v>0</v>
      </c>
      <c r="H64" s="7">
        <f>+'Sup. FOMYS'!H292</f>
        <v>0</v>
      </c>
      <c r="I64" s="7">
        <f>+'Sup. FOMYS'!I292</f>
        <v>0</v>
      </c>
      <c r="J64" s="7">
        <f>+'Sup. FOMYS'!J292</f>
        <v>0</v>
      </c>
      <c r="K64" s="7">
        <f>+'Sup. FOMYS'!K292</f>
        <v>0</v>
      </c>
      <c r="L64" s="7">
        <f>+'Sup. FOMYS'!L292</f>
        <v>0</v>
      </c>
      <c r="M64" s="7">
        <f>+'Sup. FOMYS'!M292</f>
        <v>0</v>
      </c>
      <c r="N64" s="7">
        <f t="shared" si="17"/>
        <v>0</v>
      </c>
    </row>
    <row r="65" spans="1:15" hidden="1" x14ac:dyDescent="0.35">
      <c r="A65" s="2" t="s">
        <v>62</v>
      </c>
      <c r="B65" s="7">
        <f>+'Sup. FOMYS'!B298</f>
        <v>0</v>
      </c>
      <c r="C65" s="7">
        <f>+'Sup. FOMYS'!C298</f>
        <v>0</v>
      </c>
      <c r="D65" s="7">
        <f>+'Sup. FOMYS'!D298</f>
        <v>0</v>
      </c>
      <c r="E65" s="7">
        <f>+'Sup. FOMYS'!E298</f>
        <v>0</v>
      </c>
      <c r="F65" s="7">
        <f>+'Sup. FOMYS'!F298</f>
        <v>0</v>
      </c>
      <c r="G65" s="7">
        <f>+'Sup. FOMYS'!G298</f>
        <v>0</v>
      </c>
      <c r="H65" s="7">
        <f>+'Sup. FOMYS'!H298</f>
        <v>0</v>
      </c>
      <c r="I65" s="7">
        <f>+'Sup. FOMYS'!I298</f>
        <v>0</v>
      </c>
      <c r="J65" s="7">
        <f>+'Sup. FOMYS'!J298</f>
        <v>0</v>
      </c>
      <c r="K65" s="7">
        <f>+'Sup. FOMYS'!K298</f>
        <v>0</v>
      </c>
      <c r="L65" s="7">
        <f>+'Sup. FOMYS'!L298</f>
        <v>0</v>
      </c>
      <c r="M65" s="7">
        <f>+'Sup. FOMYS'!M298</f>
        <v>0</v>
      </c>
      <c r="N65" s="7">
        <f t="shared" si="17"/>
        <v>0</v>
      </c>
    </row>
    <row r="66" spans="1:15" hidden="1" x14ac:dyDescent="0.35">
      <c r="A66" s="3" t="s">
        <v>63</v>
      </c>
      <c r="B66" s="8">
        <f>SUM(B67:B71)</f>
        <v>0</v>
      </c>
      <c r="C66" s="8">
        <f t="shared" ref="C66:M66" si="19">SUM(C67:C71)</f>
        <v>0</v>
      </c>
      <c r="D66" s="8">
        <f t="shared" si="19"/>
        <v>0</v>
      </c>
      <c r="E66" s="8">
        <f t="shared" si="19"/>
        <v>0</v>
      </c>
      <c r="F66" s="8">
        <f t="shared" si="19"/>
        <v>0</v>
      </c>
      <c r="G66" s="8">
        <f t="shared" si="19"/>
        <v>0</v>
      </c>
      <c r="H66" s="8">
        <f t="shared" si="19"/>
        <v>0</v>
      </c>
      <c r="I66" s="8">
        <f t="shared" si="19"/>
        <v>0</v>
      </c>
      <c r="J66" s="8">
        <f t="shared" si="19"/>
        <v>0</v>
      </c>
      <c r="K66" s="8">
        <f t="shared" si="19"/>
        <v>0</v>
      </c>
      <c r="L66" s="8">
        <f t="shared" si="19"/>
        <v>0</v>
      </c>
      <c r="M66" s="8">
        <f t="shared" si="19"/>
        <v>0</v>
      </c>
      <c r="N66" s="8">
        <f t="shared" si="17"/>
        <v>0</v>
      </c>
    </row>
    <row r="67" spans="1:15" hidden="1" x14ac:dyDescent="0.35">
      <c r="A67" s="2" t="s">
        <v>64</v>
      </c>
      <c r="B67" s="7">
        <f>+'Sup. FOMYS'!B304</f>
        <v>0</v>
      </c>
      <c r="C67" s="7">
        <f>+'Sup. FOMYS'!C304</f>
        <v>0</v>
      </c>
      <c r="D67" s="7">
        <f>+'Sup. FOMYS'!D304</f>
        <v>0</v>
      </c>
      <c r="E67" s="7">
        <f>+'Sup. FOMYS'!E304</f>
        <v>0</v>
      </c>
      <c r="F67" s="7">
        <f>+'Sup. FOMYS'!F304</f>
        <v>0</v>
      </c>
      <c r="G67" s="7">
        <f>+'Sup. FOMYS'!G304</f>
        <v>0</v>
      </c>
      <c r="H67" s="7">
        <f>+'Sup. FOMYS'!H304</f>
        <v>0</v>
      </c>
      <c r="I67" s="7">
        <f>+'Sup. FOMYS'!I304</f>
        <v>0</v>
      </c>
      <c r="J67" s="7">
        <f>+'Sup. FOMYS'!J304</f>
        <v>0</v>
      </c>
      <c r="K67" s="7">
        <f>+'Sup. FOMYS'!K304</f>
        <v>0</v>
      </c>
      <c r="L67" s="7">
        <f>+'Sup. FOMYS'!L304</f>
        <v>0</v>
      </c>
      <c r="M67" s="7">
        <f>+'Sup. FOMYS'!M304</f>
        <v>0</v>
      </c>
      <c r="N67" s="7">
        <f t="shared" si="17"/>
        <v>0</v>
      </c>
    </row>
    <row r="68" spans="1:15" hidden="1" x14ac:dyDescent="0.35">
      <c r="A68" s="2" t="s">
        <v>65</v>
      </c>
      <c r="B68" s="7">
        <f>+'Sup. FOMYS'!B310</f>
        <v>0</v>
      </c>
      <c r="C68" s="7">
        <f>+'Sup. FOMYS'!C310</f>
        <v>0</v>
      </c>
      <c r="D68" s="7">
        <f>+'Sup. FOMYS'!D310</f>
        <v>0</v>
      </c>
      <c r="E68" s="7">
        <f>+'Sup. FOMYS'!E310</f>
        <v>0</v>
      </c>
      <c r="F68" s="7">
        <f>+'Sup. FOMYS'!F310</f>
        <v>0</v>
      </c>
      <c r="G68" s="7">
        <f>+'Sup. FOMYS'!G310</f>
        <v>0</v>
      </c>
      <c r="H68" s="7">
        <f>+'Sup. FOMYS'!H310</f>
        <v>0</v>
      </c>
      <c r="I68" s="7">
        <f>+'Sup. FOMYS'!I310</f>
        <v>0</v>
      </c>
      <c r="J68" s="7">
        <f>+'Sup. FOMYS'!J310</f>
        <v>0</v>
      </c>
      <c r="K68" s="7">
        <f>+'Sup. FOMYS'!K310</f>
        <v>0</v>
      </c>
      <c r="L68" s="7">
        <f>+'Sup. FOMYS'!L310</f>
        <v>0</v>
      </c>
      <c r="M68" s="7">
        <f>+'Sup. FOMYS'!M310</f>
        <v>0</v>
      </c>
      <c r="N68" s="7">
        <f t="shared" si="17"/>
        <v>0</v>
      </c>
    </row>
    <row r="69" spans="1:15" hidden="1" x14ac:dyDescent="0.35">
      <c r="A69" s="2" t="s">
        <v>66</v>
      </c>
      <c r="B69" s="7">
        <f>+'Sup. FOMYS'!B316</f>
        <v>0</v>
      </c>
      <c r="C69" s="7">
        <f>+'Sup. FOMYS'!C316</f>
        <v>0</v>
      </c>
      <c r="D69" s="7">
        <f>+'Sup. FOMYS'!D316</f>
        <v>0</v>
      </c>
      <c r="E69" s="7">
        <f>+'Sup. FOMYS'!E316</f>
        <v>0</v>
      </c>
      <c r="F69" s="7">
        <f>+'Sup. FOMYS'!F316</f>
        <v>0</v>
      </c>
      <c r="G69" s="7">
        <f>+'Sup. FOMYS'!G316</f>
        <v>0</v>
      </c>
      <c r="H69" s="7">
        <f>+'Sup. FOMYS'!H316</f>
        <v>0</v>
      </c>
      <c r="I69" s="7">
        <f>+'Sup. FOMYS'!I316</f>
        <v>0</v>
      </c>
      <c r="J69" s="7">
        <f>+'Sup. FOMYS'!J316</f>
        <v>0</v>
      </c>
      <c r="K69" s="7">
        <f>+'Sup. FOMYS'!K316</f>
        <v>0</v>
      </c>
      <c r="L69" s="7">
        <f>+'Sup. FOMYS'!L316</f>
        <v>0</v>
      </c>
      <c r="M69" s="7">
        <f>+'Sup. FOMYS'!M316</f>
        <v>0</v>
      </c>
      <c r="N69" s="7">
        <f t="shared" si="17"/>
        <v>0</v>
      </c>
    </row>
    <row r="70" spans="1:15" hidden="1" x14ac:dyDescent="0.35">
      <c r="A70" s="2" t="s">
        <v>67</v>
      </c>
      <c r="B70" s="7">
        <f>+'Sup. FOMYS'!B322</f>
        <v>0</v>
      </c>
      <c r="C70" s="7">
        <f>+'Sup. FOMYS'!C322</f>
        <v>0</v>
      </c>
      <c r="D70" s="7">
        <f>+'Sup. FOMYS'!D322</f>
        <v>0</v>
      </c>
      <c r="E70" s="7">
        <f>+'Sup. FOMYS'!E322</f>
        <v>0</v>
      </c>
      <c r="F70" s="7">
        <f>+'Sup. FOMYS'!F322</f>
        <v>0</v>
      </c>
      <c r="G70" s="7">
        <f>+'Sup. FOMYS'!G322</f>
        <v>0</v>
      </c>
      <c r="H70" s="7">
        <f>+'Sup. FOMYS'!H322</f>
        <v>0</v>
      </c>
      <c r="I70" s="7">
        <f>+'Sup. FOMYS'!I322</f>
        <v>0</v>
      </c>
      <c r="J70" s="7">
        <f>+'Sup. FOMYS'!J322</f>
        <v>0</v>
      </c>
      <c r="K70" s="7">
        <f>+'Sup. FOMYS'!K322</f>
        <v>0</v>
      </c>
      <c r="L70" s="7">
        <f>+'Sup. FOMYS'!L322</f>
        <v>0</v>
      </c>
      <c r="M70" s="7">
        <f>+'Sup. FOMYS'!M322</f>
        <v>0</v>
      </c>
      <c r="N70" s="7">
        <f t="shared" si="17"/>
        <v>0</v>
      </c>
    </row>
    <row r="71" spans="1:15" hidden="1" x14ac:dyDescent="0.35">
      <c r="A71" s="2" t="s">
        <v>68</v>
      </c>
      <c r="B71" s="7">
        <f>+'Sup. FOMYS'!B328</f>
        <v>0</v>
      </c>
      <c r="C71" s="7">
        <f>+'Sup. FOMYS'!C328</f>
        <v>0</v>
      </c>
      <c r="D71" s="7">
        <f>+'Sup. FOMYS'!D328</f>
        <v>0</v>
      </c>
      <c r="E71" s="7">
        <f>+'Sup. FOMYS'!E328</f>
        <v>0</v>
      </c>
      <c r="F71" s="7">
        <f>+'Sup. FOMYS'!F328</f>
        <v>0</v>
      </c>
      <c r="G71" s="7">
        <f>+'Sup. FOMYS'!G328</f>
        <v>0</v>
      </c>
      <c r="H71" s="7">
        <f>+'Sup. FOMYS'!H328</f>
        <v>0</v>
      </c>
      <c r="I71" s="7">
        <f>+'Sup. FOMYS'!I328</f>
        <v>0</v>
      </c>
      <c r="J71" s="7">
        <f>+'Sup. FOMYS'!J328</f>
        <v>0</v>
      </c>
      <c r="K71" s="7">
        <f>+'Sup. FOMYS'!K328</f>
        <v>0</v>
      </c>
      <c r="L71" s="7">
        <f>+'Sup. FOMYS'!L328</f>
        <v>0</v>
      </c>
      <c r="M71" s="7">
        <f>+'Sup. FOMYS'!M328</f>
        <v>0</v>
      </c>
      <c r="N71" s="7">
        <f t="shared" si="17"/>
        <v>0</v>
      </c>
    </row>
    <row r="72" spans="1:15" hidden="1" x14ac:dyDescent="0.35">
      <c r="A72" s="3" t="s">
        <v>69</v>
      </c>
      <c r="B72" s="8">
        <f>SUM(B73:B74)</f>
        <v>0</v>
      </c>
      <c r="C72" s="8">
        <f t="shared" ref="C72:M72" si="20">SUM(C73:C74)</f>
        <v>0</v>
      </c>
      <c r="D72" s="8">
        <f t="shared" si="20"/>
        <v>0</v>
      </c>
      <c r="E72" s="8">
        <f t="shared" si="20"/>
        <v>0</v>
      </c>
      <c r="F72" s="8">
        <f t="shared" si="20"/>
        <v>0</v>
      </c>
      <c r="G72" s="8">
        <f t="shared" si="20"/>
        <v>0</v>
      </c>
      <c r="H72" s="8">
        <f t="shared" si="20"/>
        <v>0</v>
      </c>
      <c r="I72" s="8">
        <f t="shared" si="20"/>
        <v>0</v>
      </c>
      <c r="J72" s="8">
        <f t="shared" si="20"/>
        <v>0</v>
      </c>
      <c r="K72" s="8">
        <f t="shared" si="20"/>
        <v>0</v>
      </c>
      <c r="L72" s="8">
        <f t="shared" si="20"/>
        <v>0</v>
      </c>
      <c r="M72" s="8">
        <f t="shared" si="20"/>
        <v>0</v>
      </c>
      <c r="N72" s="8">
        <f t="shared" si="17"/>
        <v>0</v>
      </c>
    </row>
    <row r="73" spans="1:15" hidden="1" x14ac:dyDescent="0.35">
      <c r="A73" s="2" t="s">
        <v>70</v>
      </c>
      <c r="B73" s="7">
        <f>+'Sup. FOMYS'!B334</f>
        <v>0</v>
      </c>
      <c r="C73" s="7">
        <f>+'Sup. FOMYS'!C334</f>
        <v>0</v>
      </c>
      <c r="D73" s="7">
        <f>+'Sup. FOMYS'!D334</f>
        <v>0</v>
      </c>
      <c r="E73" s="7">
        <f>+'Sup. FOMYS'!E334</f>
        <v>0</v>
      </c>
      <c r="F73" s="7">
        <f>+'Sup. FOMYS'!F334</f>
        <v>0</v>
      </c>
      <c r="G73" s="7">
        <f>+'Sup. FOMYS'!G334</f>
        <v>0</v>
      </c>
      <c r="H73" s="7">
        <f>+'Sup. FOMYS'!H334</f>
        <v>0</v>
      </c>
      <c r="I73" s="7">
        <f>+'Sup. FOMYS'!I334</f>
        <v>0</v>
      </c>
      <c r="J73" s="7">
        <f>+'Sup. FOMYS'!J334</f>
        <v>0</v>
      </c>
      <c r="K73" s="7">
        <f>+'Sup. FOMYS'!K334</f>
        <v>0</v>
      </c>
      <c r="L73" s="7">
        <f>+'Sup. FOMYS'!L334</f>
        <v>0</v>
      </c>
      <c r="M73" s="7">
        <f>+'Sup. FOMYS'!M334</f>
        <v>0</v>
      </c>
      <c r="N73" s="7">
        <f t="shared" si="17"/>
        <v>0</v>
      </c>
    </row>
    <row r="74" spans="1:15" hidden="1" x14ac:dyDescent="0.35">
      <c r="A74" s="2" t="s">
        <v>71</v>
      </c>
      <c r="B74" s="7">
        <f>+'Sup. FOMYS'!B340</f>
        <v>0</v>
      </c>
      <c r="C74" s="7">
        <f>+'Sup. FOMYS'!C340</f>
        <v>0</v>
      </c>
      <c r="D74" s="7">
        <f>+'Sup. FOMYS'!D340</f>
        <v>0</v>
      </c>
      <c r="E74" s="7">
        <f>+'Sup. FOMYS'!E340</f>
        <v>0</v>
      </c>
      <c r="F74" s="7">
        <f>+'Sup. FOMYS'!F340</f>
        <v>0</v>
      </c>
      <c r="G74" s="7">
        <f>+'Sup. FOMYS'!G340</f>
        <v>0</v>
      </c>
      <c r="H74" s="7">
        <f>+'Sup. FOMYS'!H340</f>
        <v>0</v>
      </c>
      <c r="I74" s="7">
        <f>+'Sup. FOMYS'!I340</f>
        <v>0</v>
      </c>
      <c r="J74" s="7">
        <f>+'Sup. FOMYS'!J340</f>
        <v>0</v>
      </c>
      <c r="K74" s="7">
        <f>+'Sup. FOMYS'!K340</f>
        <v>0</v>
      </c>
      <c r="L74" s="7">
        <f>+'Sup. FOMYS'!L340</f>
        <v>0</v>
      </c>
      <c r="M74" s="7">
        <f>+'Sup. FOMYS'!M340</f>
        <v>0</v>
      </c>
      <c r="N74" s="7">
        <f t="shared" si="17"/>
        <v>0</v>
      </c>
    </row>
    <row r="75" spans="1:15" x14ac:dyDescent="0.35">
      <c r="A75" s="3" t="s">
        <v>72</v>
      </c>
      <c r="B75" s="8">
        <f>+B76+B86</f>
        <v>2116926.172612776</v>
      </c>
      <c r="C75" s="8">
        <f t="shared" ref="C75:M75" si="21">+C76+C86</f>
        <v>1942719.2496242723</v>
      </c>
      <c r="D75" s="8">
        <f t="shared" si="21"/>
        <v>1955916.3341998768</v>
      </c>
      <c r="E75" s="8">
        <f t="shared" si="21"/>
        <v>1956716.9234978505</v>
      </c>
      <c r="F75" s="8">
        <f t="shared" si="21"/>
        <v>2132521.2955814004</v>
      </c>
      <c r="G75" s="8">
        <f t="shared" si="21"/>
        <v>1957061.0943586815</v>
      </c>
      <c r="H75" s="8">
        <f t="shared" si="21"/>
        <v>1987994.8071411191</v>
      </c>
      <c r="I75" s="8">
        <f t="shared" si="21"/>
        <v>1988810.635163412</v>
      </c>
      <c r="J75" s="8">
        <f t="shared" si="21"/>
        <v>1989630.3179635543</v>
      </c>
      <c r="K75" s="8">
        <f t="shared" si="21"/>
        <v>2001393.5947094627</v>
      </c>
      <c r="L75" s="8">
        <f t="shared" si="21"/>
        <v>2002221.041815676</v>
      </c>
      <c r="M75" s="8">
        <f t="shared" si="21"/>
        <v>1991654.5186100036</v>
      </c>
      <c r="N75" s="8">
        <f t="shared" si="17"/>
        <v>24023565.985278085</v>
      </c>
      <c r="O75" s="53"/>
    </row>
    <row r="76" spans="1:15" hidden="1" x14ac:dyDescent="0.35">
      <c r="A76" s="3" t="s">
        <v>73</v>
      </c>
      <c r="B76" s="8">
        <f>+B77+B79+B82+B84</f>
        <v>0</v>
      </c>
      <c r="C76" s="8">
        <f t="shared" ref="C76:M76" si="22">+C77+C79+C82+C84</f>
        <v>0</v>
      </c>
      <c r="D76" s="8">
        <f t="shared" si="22"/>
        <v>0</v>
      </c>
      <c r="E76" s="8">
        <f t="shared" si="22"/>
        <v>0</v>
      </c>
      <c r="F76" s="8">
        <f t="shared" si="22"/>
        <v>0</v>
      </c>
      <c r="G76" s="8">
        <f t="shared" si="22"/>
        <v>0</v>
      </c>
      <c r="H76" s="8">
        <f t="shared" si="22"/>
        <v>0</v>
      </c>
      <c r="I76" s="8">
        <f t="shared" si="22"/>
        <v>0</v>
      </c>
      <c r="J76" s="8">
        <f t="shared" si="22"/>
        <v>0</v>
      </c>
      <c r="K76" s="8">
        <f t="shared" si="22"/>
        <v>0</v>
      </c>
      <c r="L76" s="8">
        <f t="shared" si="22"/>
        <v>0</v>
      </c>
      <c r="M76" s="8">
        <f t="shared" si="22"/>
        <v>0</v>
      </c>
      <c r="N76" s="8">
        <f t="shared" si="17"/>
        <v>0</v>
      </c>
      <c r="O76" s="15"/>
    </row>
    <row r="77" spans="1:15" hidden="1" x14ac:dyDescent="0.35">
      <c r="A77" s="3" t="s">
        <v>74</v>
      </c>
      <c r="B77" s="8">
        <f>SUM(B78)</f>
        <v>0</v>
      </c>
      <c r="C77" s="8">
        <f t="shared" ref="C77:M77" si="23">SUM(C78)</f>
        <v>0</v>
      </c>
      <c r="D77" s="8">
        <f t="shared" si="23"/>
        <v>0</v>
      </c>
      <c r="E77" s="8">
        <f t="shared" si="23"/>
        <v>0</v>
      </c>
      <c r="F77" s="8">
        <f t="shared" si="23"/>
        <v>0</v>
      </c>
      <c r="G77" s="8">
        <f t="shared" si="23"/>
        <v>0</v>
      </c>
      <c r="H77" s="8">
        <f t="shared" si="23"/>
        <v>0</v>
      </c>
      <c r="I77" s="8">
        <f t="shared" si="23"/>
        <v>0</v>
      </c>
      <c r="J77" s="8">
        <f t="shared" si="23"/>
        <v>0</v>
      </c>
      <c r="K77" s="8">
        <f t="shared" si="23"/>
        <v>0</v>
      </c>
      <c r="L77" s="8">
        <f t="shared" si="23"/>
        <v>0</v>
      </c>
      <c r="M77" s="8">
        <f t="shared" si="23"/>
        <v>0</v>
      </c>
      <c r="N77" s="8">
        <f t="shared" si="17"/>
        <v>0</v>
      </c>
      <c r="O77" s="15"/>
    </row>
    <row r="78" spans="1:15" hidden="1" x14ac:dyDescent="0.35">
      <c r="A78" s="2" t="s">
        <v>75</v>
      </c>
      <c r="B78" s="7">
        <f>+'Sup. FOMYS'!B351</f>
        <v>0</v>
      </c>
      <c r="C78" s="7">
        <f>+'Sup. FOMYS'!C351</f>
        <v>0</v>
      </c>
      <c r="D78" s="7">
        <f>+'Sup. FOMYS'!D351</f>
        <v>0</v>
      </c>
      <c r="E78" s="7">
        <f>+'Sup. FOMYS'!E351</f>
        <v>0</v>
      </c>
      <c r="F78" s="7">
        <f>+'Sup. FOMYS'!F351</f>
        <v>0</v>
      </c>
      <c r="G78" s="7">
        <f>+'Sup. FOMYS'!G351</f>
        <v>0</v>
      </c>
      <c r="H78" s="7">
        <f>+'Sup. FOMYS'!H351</f>
        <v>0</v>
      </c>
      <c r="I78" s="7">
        <f>+'Sup. FOMYS'!I351</f>
        <v>0</v>
      </c>
      <c r="J78" s="7">
        <f>+'Sup. FOMYS'!J351</f>
        <v>0</v>
      </c>
      <c r="K78" s="7">
        <f>+'Sup. FOMYS'!K351</f>
        <v>0</v>
      </c>
      <c r="L78" s="7">
        <f>+'Sup. FOMYS'!L351</f>
        <v>0</v>
      </c>
      <c r="M78" s="7">
        <f>+'Sup. FOMYS'!M351</f>
        <v>0</v>
      </c>
      <c r="N78" s="7">
        <f t="shared" si="17"/>
        <v>0</v>
      </c>
    </row>
    <row r="79" spans="1:15" hidden="1" x14ac:dyDescent="0.35">
      <c r="A79" s="3" t="s">
        <v>76</v>
      </c>
      <c r="B79" s="8">
        <f>SUM(B80:B81)</f>
        <v>0</v>
      </c>
      <c r="C79" s="8">
        <f t="shared" ref="C79:M79" si="24">SUM(C80:C81)</f>
        <v>0</v>
      </c>
      <c r="D79" s="8">
        <f t="shared" si="24"/>
        <v>0</v>
      </c>
      <c r="E79" s="8">
        <f t="shared" si="24"/>
        <v>0</v>
      </c>
      <c r="F79" s="8">
        <f t="shared" si="24"/>
        <v>0</v>
      </c>
      <c r="G79" s="8">
        <f t="shared" si="24"/>
        <v>0</v>
      </c>
      <c r="H79" s="8">
        <f t="shared" si="24"/>
        <v>0</v>
      </c>
      <c r="I79" s="8">
        <f t="shared" si="24"/>
        <v>0</v>
      </c>
      <c r="J79" s="8">
        <f t="shared" si="24"/>
        <v>0</v>
      </c>
      <c r="K79" s="8">
        <f t="shared" si="24"/>
        <v>0</v>
      </c>
      <c r="L79" s="8">
        <f t="shared" si="24"/>
        <v>0</v>
      </c>
      <c r="M79" s="8">
        <f t="shared" si="24"/>
        <v>0</v>
      </c>
      <c r="N79" s="8">
        <f t="shared" si="17"/>
        <v>0</v>
      </c>
    </row>
    <row r="80" spans="1:15" hidden="1" x14ac:dyDescent="0.35">
      <c r="A80" s="2" t="s">
        <v>77</v>
      </c>
      <c r="B80" s="7">
        <f>+'Sup. FOMYS'!B357</f>
        <v>0</v>
      </c>
      <c r="C80" s="7">
        <f>+'Sup. FOMYS'!C357</f>
        <v>0</v>
      </c>
      <c r="D80" s="7">
        <f>+'Sup. FOMYS'!D357</f>
        <v>0</v>
      </c>
      <c r="E80" s="7">
        <f>+'Sup. FOMYS'!E357</f>
        <v>0</v>
      </c>
      <c r="F80" s="7">
        <f>+'Sup. FOMYS'!F357</f>
        <v>0</v>
      </c>
      <c r="G80" s="7">
        <f>+'Sup. FOMYS'!G357</f>
        <v>0</v>
      </c>
      <c r="H80" s="7">
        <f>+'Sup. FOMYS'!H357</f>
        <v>0</v>
      </c>
      <c r="I80" s="7">
        <f>+'Sup. FOMYS'!I357</f>
        <v>0</v>
      </c>
      <c r="J80" s="7">
        <f>+'Sup. FOMYS'!J357</f>
        <v>0</v>
      </c>
      <c r="K80" s="7">
        <f>+'Sup. FOMYS'!K357</f>
        <v>0</v>
      </c>
      <c r="L80" s="7">
        <f>+'Sup. FOMYS'!L357</f>
        <v>0</v>
      </c>
      <c r="M80" s="7">
        <f>+'Sup. FOMYS'!M357</f>
        <v>0</v>
      </c>
      <c r="N80" s="7">
        <f t="shared" ref="N80:N87" si="25">SUM(B80:M80)</f>
        <v>0</v>
      </c>
    </row>
    <row r="81" spans="1:14" hidden="1" x14ac:dyDescent="0.35">
      <c r="A81" s="2" t="s">
        <v>78</v>
      </c>
      <c r="B81" s="7">
        <f>+'Sup. FOMYS'!B363</f>
        <v>0</v>
      </c>
      <c r="C81" s="7">
        <f>+'Sup. FOMYS'!C363</f>
        <v>0</v>
      </c>
      <c r="D81" s="7">
        <f>+'Sup. FOMYS'!D363</f>
        <v>0</v>
      </c>
      <c r="E81" s="7">
        <f>+'Sup. FOMYS'!E363</f>
        <v>0</v>
      </c>
      <c r="F81" s="7">
        <f>+'Sup. FOMYS'!F363</f>
        <v>0</v>
      </c>
      <c r="G81" s="7">
        <f>+'Sup. FOMYS'!G363</f>
        <v>0</v>
      </c>
      <c r="H81" s="7">
        <f>+'Sup. FOMYS'!H363</f>
        <v>0</v>
      </c>
      <c r="I81" s="7">
        <f>+'Sup. FOMYS'!I363</f>
        <v>0</v>
      </c>
      <c r="J81" s="7">
        <f>+'Sup. FOMYS'!J363</f>
        <v>0</v>
      </c>
      <c r="K81" s="7">
        <f>+'Sup. FOMYS'!K363</f>
        <v>0</v>
      </c>
      <c r="L81" s="7">
        <f>+'Sup. FOMYS'!L363</f>
        <v>0</v>
      </c>
      <c r="M81" s="7">
        <f>+'Sup. FOMYS'!M363</f>
        <v>0</v>
      </c>
      <c r="N81" s="7">
        <f t="shared" si="25"/>
        <v>0</v>
      </c>
    </row>
    <row r="82" spans="1:14" hidden="1" x14ac:dyDescent="0.35">
      <c r="A82" s="3" t="s">
        <v>79</v>
      </c>
      <c r="B82" s="8">
        <f>SUM(B83)</f>
        <v>0</v>
      </c>
      <c r="C82" s="8">
        <f t="shared" ref="C82:M82" si="26">SUM(C83)</f>
        <v>0</v>
      </c>
      <c r="D82" s="8">
        <f t="shared" si="26"/>
        <v>0</v>
      </c>
      <c r="E82" s="8">
        <f t="shared" si="26"/>
        <v>0</v>
      </c>
      <c r="F82" s="8">
        <f t="shared" si="26"/>
        <v>0</v>
      </c>
      <c r="G82" s="8">
        <f t="shared" si="26"/>
        <v>0</v>
      </c>
      <c r="H82" s="8">
        <f t="shared" si="26"/>
        <v>0</v>
      </c>
      <c r="I82" s="8">
        <f t="shared" si="26"/>
        <v>0</v>
      </c>
      <c r="J82" s="8">
        <f t="shared" si="26"/>
        <v>0</v>
      </c>
      <c r="K82" s="8">
        <f t="shared" si="26"/>
        <v>0</v>
      </c>
      <c r="L82" s="8">
        <f t="shared" si="26"/>
        <v>0</v>
      </c>
      <c r="M82" s="8">
        <f t="shared" si="26"/>
        <v>0</v>
      </c>
      <c r="N82" s="8">
        <f t="shared" si="25"/>
        <v>0</v>
      </c>
    </row>
    <row r="83" spans="1:14" hidden="1" x14ac:dyDescent="0.35">
      <c r="A83" s="2" t="s">
        <v>80</v>
      </c>
      <c r="B83" s="7">
        <f>+'Sup. FOMYS'!B369</f>
        <v>0</v>
      </c>
      <c r="C83" s="7">
        <f>+'Sup. FOMYS'!C369</f>
        <v>0</v>
      </c>
      <c r="D83" s="7">
        <f>+'Sup. FOMYS'!D369</f>
        <v>0</v>
      </c>
      <c r="E83" s="7">
        <f>+'Sup. FOMYS'!E369</f>
        <v>0</v>
      </c>
      <c r="F83" s="7">
        <f>+'Sup. FOMYS'!F369</f>
        <v>0</v>
      </c>
      <c r="G83" s="7">
        <f>+'Sup. FOMYS'!G369</f>
        <v>0</v>
      </c>
      <c r="H83" s="7">
        <f>+'Sup. FOMYS'!H369</f>
        <v>0</v>
      </c>
      <c r="I83" s="7">
        <f>+'Sup. FOMYS'!I369</f>
        <v>0</v>
      </c>
      <c r="J83" s="7">
        <f>+'Sup. FOMYS'!J369</f>
        <v>0</v>
      </c>
      <c r="K83" s="7">
        <f>+'Sup. FOMYS'!K369</f>
        <v>0</v>
      </c>
      <c r="L83" s="7">
        <f>+'Sup. FOMYS'!L369</f>
        <v>0</v>
      </c>
      <c r="M83" s="7">
        <f>+'Sup. FOMYS'!M369</f>
        <v>0</v>
      </c>
      <c r="N83" s="7">
        <f t="shared" si="25"/>
        <v>0</v>
      </c>
    </row>
    <row r="84" spans="1:14" hidden="1" x14ac:dyDescent="0.35">
      <c r="A84" s="3" t="s">
        <v>81</v>
      </c>
      <c r="B84" s="8">
        <f>SUM(B85)</f>
        <v>0</v>
      </c>
      <c r="C84" s="8">
        <f t="shared" ref="C84:M84" si="27">SUM(C85)</f>
        <v>0</v>
      </c>
      <c r="D84" s="8">
        <f t="shared" si="27"/>
        <v>0</v>
      </c>
      <c r="E84" s="8">
        <f t="shared" si="27"/>
        <v>0</v>
      </c>
      <c r="F84" s="8">
        <f t="shared" si="27"/>
        <v>0</v>
      </c>
      <c r="G84" s="8">
        <f t="shared" si="27"/>
        <v>0</v>
      </c>
      <c r="H84" s="8">
        <f t="shared" si="27"/>
        <v>0</v>
      </c>
      <c r="I84" s="8">
        <f t="shared" si="27"/>
        <v>0</v>
      </c>
      <c r="J84" s="8">
        <f t="shared" si="27"/>
        <v>0</v>
      </c>
      <c r="K84" s="8">
        <f t="shared" si="27"/>
        <v>0</v>
      </c>
      <c r="L84" s="8">
        <f t="shared" si="27"/>
        <v>0</v>
      </c>
      <c r="M84" s="8">
        <f t="shared" si="27"/>
        <v>0</v>
      </c>
      <c r="N84" s="8">
        <f t="shared" si="25"/>
        <v>0</v>
      </c>
    </row>
    <row r="85" spans="1:14" hidden="1" x14ac:dyDescent="0.35">
      <c r="A85" s="2" t="s">
        <v>82</v>
      </c>
      <c r="B85" s="7">
        <f>+'Sup. FOMYS'!B375</f>
        <v>0</v>
      </c>
      <c r="C85" s="7">
        <f>+'Sup. FOMYS'!C375</f>
        <v>0</v>
      </c>
      <c r="D85" s="7">
        <f>+'Sup. FOMYS'!D375</f>
        <v>0</v>
      </c>
      <c r="E85" s="7">
        <f>+'Sup. FOMYS'!E375</f>
        <v>0</v>
      </c>
      <c r="F85" s="7">
        <f>+'Sup. FOMYS'!F375</f>
        <v>0</v>
      </c>
      <c r="G85" s="7">
        <f>+'Sup. FOMYS'!G375</f>
        <v>0</v>
      </c>
      <c r="H85" s="7">
        <f>+'Sup. FOMYS'!H375</f>
        <v>0</v>
      </c>
      <c r="I85" s="7">
        <f>+'Sup. FOMYS'!I375</f>
        <v>0</v>
      </c>
      <c r="J85" s="7">
        <f>+'Sup. FOMYS'!J375</f>
        <v>0</v>
      </c>
      <c r="K85" s="7">
        <f>+'Sup. FOMYS'!K375</f>
        <v>0</v>
      </c>
      <c r="L85" s="7">
        <f>+'Sup. FOMYS'!L375</f>
        <v>0</v>
      </c>
      <c r="M85" s="7">
        <f>+'Sup. FOMYS'!M375</f>
        <v>0</v>
      </c>
      <c r="N85" s="7">
        <f t="shared" si="25"/>
        <v>0</v>
      </c>
    </row>
    <row r="86" spans="1:14" x14ac:dyDescent="0.35">
      <c r="A86" s="3" t="s">
        <v>83</v>
      </c>
      <c r="B86" s="8">
        <f>+B87+B92+B102+B104+B108+B114+B120+B125+B130+B133+B139+B141+B144+B154+B156+B173+B177+B181+B188+B194+B197+B199+B202+B207+B209+B215+B221+B226+B233+B236+B241</f>
        <v>2116926.172612776</v>
      </c>
      <c r="C86" s="8">
        <f>+C87+C92+C102+C104+C108+C114+C120+C125+C130+C133+C139+C141+C144+C154+C156+C173+C177+C181+C188+C194+C197+C199+C202+C207+C209+C215+C221+C226+C233+C236+C241</f>
        <v>1942719.2496242723</v>
      </c>
      <c r="D86" s="8">
        <f t="shared" ref="D86:M86" si="28">+D87+D92+D102+D104+D108+D114+D120+D125+D130+D133+D139+D141+D144+D154+D156+D173+D177+D181+D188+D194+D197+D199+D202+D207+D209+D215+D221+D226+D233+D236+D241</f>
        <v>1955916.3341998768</v>
      </c>
      <c r="E86" s="8">
        <f t="shared" si="28"/>
        <v>1956716.9234978505</v>
      </c>
      <c r="F86" s="8">
        <f t="shared" si="28"/>
        <v>2132521.2955814004</v>
      </c>
      <c r="G86" s="8">
        <f t="shared" si="28"/>
        <v>1957061.0943586815</v>
      </c>
      <c r="H86" s="8">
        <f t="shared" si="28"/>
        <v>1987994.8071411191</v>
      </c>
      <c r="I86" s="8">
        <f t="shared" si="28"/>
        <v>1988810.635163412</v>
      </c>
      <c r="J86" s="8">
        <f t="shared" si="28"/>
        <v>1989630.3179635543</v>
      </c>
      <c r="K86" s="8">
        <f t="shared" si="28"/>
        <v>2001393.5947094627</v>
      </c>
      <c r="L86" s="8">
        <f t="shared" si="28"/>
        <v>2002221.041815676</v>
      </c>
      <c r="M86" s="8">
        <f t="shared" si="28"/>
        <v>1991654.5186100036</v>
      </c>
      <c r="N86" s="8">
        <f t="shared" si="25"/>
        <v>24023565.985278085</v>
      </c>
    </row>
    <row r="87" spans="1:14" hidden="1" x14ac:dyDescent="0.35">
      <c r="A87" s="3" t="s">
        <v>84</v>
      </c>
      <c r="B87" s="8">
        <f>SUM(B88:B91)</f>
        <v>0</v>
      </c>
      <c r="C87" s="8">
        <f t="shared" ref="C87:M87" si="29">SUM(C88:C91)</f>
        <v>0</v>
      </c>
      <c r="D87" s="8">
        <f t="shared" si="29"/>
        <v>0</v>
      </c>
      <c r="E87" s="8">
        <f t="shared" si="29"/>
        <v>0</v>
      </c>
      <c r="F87" s="8">
        <f t="shared" si="29"/>
        <v>0</v>
      </c>
      <c r="G87" s="8">
        <f t="shared" si="29"/>
        <v>0</v>
      </c>
      <c r="H87" s="8">
        <f t="shared" si="29"/>
        <v>0</v>
      </c>
      <c r="I87" s="8">
        <f t="shared" si="29"/>
        <v>0</v>
      </c>
      <c r="J87" s="8">
        <f t="shared" si="29"/>
        <v>0</v>
      </c>
      <c r="K87" s="8">
        <f t="shared" si="29"/>
        <v>0</v>
      </c>
      <c r="L87" s="8">
        <f t="shared" si="29"/>
        <v>0</v>
      </c>
      <c r="M87" s="8">
        <f t="shared" si="29"/>
        <v>0</v>
      </c>
      <c r="N87" s="8">
        <f t="shared" si="25"/>
        <v>0</v>
      </c>
    </row>
    <row r="88" spans="1:14" hidden="1" x14ac:dyDescent="0.35">
      <c r="A88" s="2" t="s">
        <v>85</v>
      </c>
      <c r="B88" s="7">
        <f>+'Sup. FOMYS'!B386</f>
        <v>0</v>
      </c>
      <c r="C88" s="7">
        <f>+'Sup. FOMYS'!C386</f>
        <v>0</v>
      </c>
      <c r="D88" s="7">
        <f>+'Sup. FOMYS'!D386</f>
        <v>0</v>
      </c>
      <c r="E88" s="7">
        <f>+'Sup. FOMYS'!E386</f>
        <v>0</v>
      </c>
      <c r="F88" s="7">
        <f>+'Sup. FOMYS'!F386</f>
        <v>0</v>
      </c>
      <c r="G88" s="7">
        <f>+'Sup. FOMYS'!G386</f>
        <v>0</v>
      </c>
      <c r="H88" s="7">
        <f>+'Sup. FOMYS'!H386</f>
        <v>0</v>
      </c>
      <c r="I88" s="7">
        <f>+'Sup. FOMYS'!I386</f>
        <v>0</v>
      </c>
      <c r="J88" s="7">
        <f>+'Sup. FOMYS'!J386</f>
        <v>0</v>
      </c>
      <c r="K88" s="7">
        <f>+'Sup. FOMYS'!K386</f>
        <v>0</v>
      </c>
      <c r="L88" s="7">
        <f>+'Sup. FOMYS'!L386</f>
        <v>0</v>
      </c>
      <c r="M88" s="7">
        <f>+'Sup. FOMYS'!M386</f>
        <v>0</v>
      </c>
      <c r="N88" s="7">
        <f>SUM(B88:M88)</f>
        <v>0</v>
      </c>
    </row>
    <row r="89" spans="1:14" hidden="1" x14ac:dyDescent="0.35">
      <c r="A89" s="2" t="s">
        <v>86</v>
      </c>
      <c r="B89" s="7">
        <f>+'Sup. FOMYS'!B395</f>
        <v>0</v>
      </c>
      <c r="C89" s="7">
        <f>+'Sup. FOMYS'!C395</f>
        <v>0</v>
      </c>
      <c r="D89" s="7">
        <f>+'Sup. FOMYS'!D395</f>
        <v>0</v>
      </c>
      <c r="E89" s="7">
        <f>+'Sup. FOMYS'!E395</f>
        <v>0</v>
      </c>
      <c r="F89" s="7">
        <f>+'Sup. FOMYS'!F395</f>
        <v>0</v>
      </c>
      <c r="G89" s="7">
        <f>+'Sup. FOMYS'!G395</f>
        <v>0</v>
      </c>
      <c r="H89" s="7">
        <f>+'Sup. FOMYS'!H395</f>
        <v>0</v>
      </c>
      <c r="I89" s="7">
        <f>+'Sup. FOMYS'!I395</f>
        <v>0</v>
      </c>
      <c r="J89" s="7">
        <f>+'Sup. FOMYS'!J395</f>
        <v>0</v>
      </c>
      <c r="K89" s="7">
        <f>+'Sup. FOMYS'!K395</f>
        <v>0</v>
      </c>
      <c r="L89" s="7">
        <f>+'Sup. FOMYS'!L395</f>
        <v>0</v>
      </c>
      <c r="M89" s="7">
        <f>+'Sup. FOMYS'!M395</f>
        <v>0</v>
      </c>
      <c r="N89" s="7">
        <f>SUM(B89:M89)</f>
        <v>0</v>
      </c>
    </row>
    <row r="90" spans="1:14" hidden="1" x14ac:dyDescent="0.35">
      <c r="A90" s="2" t="s">
        <v>87</v>
      </c>
      <c r="B90" s="7">
        <f>+'Sup. FOMYS'!B404</f>
        <v>0</v>
      </c>
      <c r="C90" s="7">
        <f>+'Sup. FOMYS'!C404</f>
        <v>0</v>
      </c>
      <c r="D90" s="7">
        <f>+'Sup. FOMYS'!D404</f>
        <v>0</v>
      </c>
      <c r="E90" s="7">
        <f>+'Sup. FOMYS'!E404</f>
        <v>0</v>
      </c>
      <c r="F90" s="7">
        <f>+'Sup. FOMYS'!F404</f>
        <v>0</v>
      </c>
      <c r="G90" s="7">
        <f>+'Sup. FOMYS'!G404</f>
        <v>0</v>
      </c>
      <c r="H90" s="7">
        <f>+'Sup. FOMYS'!H404</f>
        <v>0</v>
      </c>
      <c r="I90" s="7">
        <f>+'Sup. FOMYS'!I404</f>
        <v>0</v>
      </c>
      <c r="J90" s="7">
        <f>+'Sup. FOMYS'!J404</f>
        <v>0</v>
      </c>
      <c r="K90" s="7">
        <f>+'Sup. FOMYS'!K404</f>
        <v>0</v>
      </c>
      <c r="L90" s="7">
        <f>+'Sup. FOMYS'!L404</f>
        <v>0</v>
      </c>
      <c r="M90" s="7">
        <f>+'Sup. FOMYS'!M404</f>
        <v>0</v>
      </c>
      <c r="N90" s="7">
        <f>SUM(B90:M90)</f>
        <v>0</v>
      </c>
    </row>
    <row r="91" spans="1:14" hidden="1" x14ac:dyDescent="0.35">
      <c r="A91" s="2" t="s">
        <v>254</v>
      </c>
      <c r="B91" s="7">
        <f>+'Sup. FOMYS'!B410</f>
        <v>0</v>
      </c>
      <c r="C91" s="7">
        <f>+'Sup. FOMYS'!C410</f>
        <v>0</v>
      </c>
      <c r="D91" s="7">
        <f>+'Sup. FOMYS'!D410</f>
        <v>0</v>
      </c>
      <c r="E91" s="7">
        <f>+'Sup. FOMYS'!E410</f>
        <v>0</v>
      </c>
      <c r="F91" s="7">
        <f>+'Sup. FOMYS'!F410</f>
        <v>0</v>
      </c>
      <c r="G91" s="7">
        <f>+'Sup. FOMYS'!G410</f>
        <v>0</v>
      </c>
      <c r="H91" s="7">
        <f>+'Sup. FOMYS'!H410</f>
        <v>0</v>
      </c>
      <c r="I91" s="7">
        <f>+'Sup. FOMYS'!I410</f>
        <v>0</v>
      </c>
      <c r="J91" s="7">
        <f>+'Sup. FOMYS'!J410</f>
        <v>0</v>
      </c>
      <c r="K91" s="7">
        <f>+'Sup. FOMYS'!K410</f>
        <v>0</v>
      </c>
      <c r="L91" s="7">
        <f>+'Sup. FOMYS'!L410</f>
        <v>0</v>
      </c>
      <c r="M91" s="7">
        <f>+'Sup. FOMYS'!M410</f>
        <v>0</v>
      </c>
      <c r="N91" s="7">
        <f>SUM(B91:M91)</f>
        <v>0</v>
      </c>
    </row>
    <row r="92" spans="1:14" hidden="1" x14ac:dyDescent="0.35">
      <c r="A92" s="3" t="s">
        <v>89</v>
      </c>
      <c r="B92" s="8">
        <f>SUM(B93:B101)</f>
        <v>0</v>
      </c>
      <c r="C92" s="8">
        <f t="shared" ref="C92:M92" si="30">SUM(C93:C101)</f>
        <v>0</v>
      </c>
      <c r="D92" s="8">
        <f t="shared" si="30"/>
        <v>0</v>
      </c>
      <c r="E92" s="8">
        <f t="shared" si="30"/>
        <v>0</v>
      </c>
      <c r="F92" s="8">
        <f t="shared" si="30"/>
        <v>0</v>
      </c>
      <c r="G92" s="8">
        <f t="shared" si="30"/>
        <v>0</v>
      </c>
      <c r="H92" s="8">
        <f t="shared" si="30"/>
        <v>0</v>
      </c>
      <c r="I92" s="8">
        <f t="shared" si="30"/>
        <v>0</v>
      </c>
      <c r="J92" s="8">
        <f t="shared" si="30"/>
        <v>0</v>
      </c>
      <c r="K92" s="8">
        <f t="shared" si="30"/>
        <v>0</v>
      </c>
      <c r="L92" s="8">
        <f t="shared" si="30"/>
        <v>0</v>
      </c>
      <c r="M92" s="8">
        <f t="shared" si="30"/>
        <v>0</v>
      </c>
      <c r="N92" s="8">
        <f>SUM(B92:M92)</f>
        <v>0</v>
      </c>
    </row>
    <row r="93" spans="1:14" hidden="1" x14ac:dyDescent="0.35">
      <c r="A93" s="2" t="s">
        <v>90</v>
      </c>
      <c r="B93" s="7">
        <f>+'Sup. FOMYS'!B416</f>
        <v>0</v>
      </c>
      <c r="C93" s="7">
        <f>+'Sup. FOMYS'!C416</f>
        <v>0</v>
      </c>
      <c r="D93" s="7">
        <f>+'Sup. FOMYS'!D416</f>
        <v>0</v>
      </c>
      <c r="E93" s="7">
        <f>+'Sup. FOMYS'!E416</f>
        <v>0</v>
      </c>
      <c r="F93" s="7">
        <f>+'Sup. FOMYS'!F416</f>
        <v>0</v>
      </c>
      <c r="G93" s="7">
        <f>+'Sup. FOMYS'!G416</f>
        <v>0</v>
      </c>
      <c r="H93" s="7">
        <f>+'Sup. FOMYS'!H416</f>
        <v>0</v>
      </c>
      <c r="I93" s="7">
        <f>+'Sup. FOMYS'!I416</f>
        <v>0</v>
      </c>
      <c r="J93" s="7">
        <f>+'Sup. FOMYS'!J416</f>
        <v>0</v>
      </c>
      <c r="K93" s="7">
        <f>+'Sup. FOMYS'!K416</f>
        <v>0</v>
      </c>
      <c r="L93" s="7">
        <f>+'Sup. FOMYS'!L416</f>
        <v>0</v>
      </c>
      <c r="M93" s="7">
        <f>+'Sup. FOMYS'!M416</f>
        <v>0</v>
      </c>
      <c r="N93" s="7">
        <f t="shared" ref="N93:N101" si="31">SUM(B93:M93)</f>
        <v>0</v>
      </c>
    </row>
    <row r="94" spans="1:14" hidden="1" x14ac:dyDescent="0.35">
      <c r="A94" s="2" t="s">
        <v>91</v>
      </c>
      <c r="B94" s="7">
        <f>+'Sup. FOMYS'!B422</f>
        <v>0</v>
      </c>
      <c r="C94" s="7">
        <f>+'Sup. FOMYS'!C422</f>
        <v>0</v>
      </c>
      <c r="D94" s="7">
        <f>+'Sup. FOMYS'!D422</f>
        <v>0</v>
      </c>
      <c r="E94" s="7">
        <f>+'Sup. FOMYS'!E422</f>
        <v>0</v>
      </c>
      <c r="F94" s="7">
        <f>+'Sup. FOMYS'!F422</f>
        <v>0</v>
      </c>
      <c r="G94" s="7">
        <f>+'Sup. FOMYS'!G422</f>
        <v>0</v>
      </c>
      <c r="H94" s="7">
        <f>+'Sup. FOMYS'!H422</f>
        <v>0</v>
      </c>
      <c r="I94" s="7">
        <f>+'Sup. FOMYS'!I422</f>
        <v>0</v>
      </c>
      <c r="J94" s="7">
        <f>+'Sup. FOMYS'!J422</f>
        <v>0</v>
      </c>
      <c r="K94" s="7">
        <f>+'Sup. FOMYS'!K422</f>
        <v>0</v>
      </c>
      <c r="L94" s="7">
        <f>+'Sup. FOMYS'!L422</f>
        <v>0</v>
      </c>
      <c r="M94" s="7">
        <f>+'Sup. FOMYS'!M422</f>
        <v>0</v>
      </c>
      <c r="N94" s="7">
        <f t="shared" si="31"/>
        <v>0</v>
      </c>
    </row>
    <row r="95" spans="1:14" hidden="1" x14ac:dyDescent="0.35">
      <c r="A95" s="2" t="s">
        <v>92</v>
      </c>
      <c r="B95" s="7">
        <f>+'Sup. FOMYS'!B428</f>
        <v>0</v>
      </c>
      <c r="C95" s="7">
        <f>+'Sup. FOMYS'!C428</f>
        <v>0</v>
      </c>
      <c r="D95" s="7">
        <f>+'Sup. FOMYS'!D428</f>
        <v>0</v>
      </c>
      <c r="E95" s="7">
        <f>+'Sup. FOMYS'!E428</f>
        <v>0</v>
      </c>
      <c r="F95" s="7">
        <f>+'Sup. FOMYS'!F428</f>
        <v>0</v>
      </c>
      <c r="G95" s="7">
        <f>+'Sup. FOMYS'!G428</f>
        <v>0</v>
      </c>
      <c r="H95" s="7">
        <f>+'Sup. FOMYS'!H428</f>
        <v>0</v>
      </c>
      <c r="I95" s="7">
        <f>+'Sup. FOMYS'!I428</f>
        <v>0</v>
      </c>
      <c r="J95" s="7">
        <f>+'Sup. FOMYS'!J428</f>
        <v>0</v>
      </c>
      <c r="K95" s="7">
        <f>+'Sup. FOMYS'!K428</f>
        <v>0</v>
      </c>
      <c r="L95" s="7">
        <f>+'Sup. FOMYS'!L428</f>
        <v>0</v>
      </c>
      <c r="M95" s="7">
        <f>+'Sup. FOMYS'!M428</f>
        <v>0</v>
      </c>
      <c r="N95" s="7">
        <f t="shared" si="31"/>
        <v>0</v>
      </c>
    </row>
    <row r="96" spans="1:14" hidden="1" x14ac:dyDescent="0.35">
      <c r="A96" s="2" t="s">
        <v>93</v>
      </c>
      <c r="B96" s="7">
        <f>+'Sup. FOMYS'!B434</f>
        <v>0</v>
      </c>
      <c r="C96" s="7">
        <f>+'Sup. FOMYS'!C434</f>
        <v>0</v>
      </c>
      <c r="D96" s="7">
        <f>+'Sup. FOMYS'!D434</f>
        <v>0</v>
      </c>
      <c r="E96" s="7">
        <f>+'Sup. FOMYS'!E434</f>
        <v>0</v>
      </c>
      <c r="F96" s="7">
        <f>+'Sup. FOMYS'!F434</f>
        <v>0</v>
      </c>
      <c r="G96" s="7">
        <f>+'Sup. FOMYS'!G434</f>
        <v>0</v>
      </c>
      <c r="H96" s="7">
        <f>+'Sup. FOMYS'!H434</f>
        <v>0</v>
      </c>
      <c r="I96" s="7">
        <f>+'Sup. FOMYS'!I434</f>
        <v>0</v>
      </c>
      <c r="J96" s="7">
        <f>+'Sup. FOMYS'!J434</f>
        <v>0</v>
      </c>
      <c r="K96" s="7">
        <f>+'Sup. FOMYS'!K434</f>
        <v>0</v>
      </c>
      <c r="L96" s="7">
        <f>+'Sup. FOMYS'!L434</f>
        <v>0</v>
      </c>
      <c r="M96" s="7">
        <f>+'Sup. FOMYS'!M434</f>
        <v>0</v>
      </c>
      <c r="N96" s="7">
        <f t="shared" si="31"/>
        <v>0</v>
      </c>
    </row>
    <row r="97" spans="1:15" hidden="1" x14ac:dyDescent="0.35">
      <c r="A97" s="2" t="s">
        <v>94</v>
      </c>
      <c r="B97" s="7">
        <f>+'Sup. FOMYS'!B440</f>
        <v>0</v>
      </c>
      <c r="C97" s="7">
        <f>+'Sup. FOMYS'!C440</f>
        <v>0</v>
      </c>
      <c r="D97" s="7">
        <f>+'Sup. FOMYS'!D440</f>
        <v>0</v>
      </c>
      <c r="E97" s="7">
        <f>+'Sup. FOMYS'!E440</f>
        <v>0</v>
      </c>
      <c r="F97" s="7">
        <f>+'Sup. FOMYS'!F440</f>
        <v>0</v>
      </c>
      <c r="G97" s="7">
        <f>+'Sup. FOMYS'!G440</f>
        <v>0</v>
      </c>
      <c r="H97" s="7">
        <f>+'Sup. FOMYS'!H440</f>
        <v>0</v>
      </c>
      <c r="I97" s="7">
        <f>+'Sup. FOMYS'!I440</f>
        <v>0</v>
      </c>
      <c r="J97" s="7">
        <f>+'Sup. FOMYS'!J440</f>
        <v>0</v>
      </c>
      <c r="K97" s="7">
        <f>+'Sup. FOMYS'!K440</f>
        <v>0</v>
      </c>
      <c r="L97" s="7">
        <f>+'Sup. FOMYS'!L440</f>
        <v>0</v>
      </c>
      <c r="M97" s="7">
        <f>+'Sup. FOMYS'!M440</f>
        <v>0</v>
      </c>
      <c r="N97" s="7">
        <f t="shared" si="31"/>
        <v>0</v>
      </c>
    </row>
    <row r="98" spans="1:15" hidden="1" x14ac:dyDescent="0.35">
      <c r="A98" s="2" t="s">
        <v>95</v>
      </c>
      <c r="B98" s="7">
        <f>+'Sup. FOMYS'!B446</f>
        <v>0</v>
      </c>
      <c r="C98" s="7">
        <f>+'Sup. FOMYS'!C446</f>
        <v>0</v>
      </c>
      <c r="D98" s="7">
        <f>+'Sup. FOMYS'!D446</f>
        <v>0</v>
      </c>
      <c r="E98" s="7">
        <f>+'Sup. FOMYS'!E446</f>
        <v>0</v>
      </c>
      <c r="F98" s="7">
        <f>+'Sup. FOMYS'!F446</f>
        <v>0</v>
      </c>
      <c r="G98" s="7">
        <f>+'Sup. FOMYS'!G446</f>
        <v>0</v>
      </c>
      <c r="H98" s="7">
        <f>+'Sup. FOMYS'!H446</f>
        <v>0</v>
      </c>
      <c r="I98" s="7">
        <f>+'Sup. FOMYS'!I446</f>
        <v>0</v>
      </c>
      <c r="J98" s="7">
        <f>+'Sup. FOMYS'!J446</f>
        <v>0</v>
      </c>
      <c r="K98" s="7">
        <f>+'Sup. FOMYS'!K446</f>
        <v>0</v>
      </c>
      <c r="L98" s="7">
        <f>+'Sup. FOMYS'!L446</f>
        <v>0</v>
      </c>
      <c r="M98" s="7">
        <f>+'Sup. FOMYS'!M446</f>
        <v>0</v>
      </c>
      <c r="N98" s="7">
        <f t="shared" si="31"/>
        <v>0</v>
      </c>
    </row>
    <row r="99" spans="1:15" hidden="1" x14ac:dyDescent="0.35">
      <c r="A99" s="2" t="s">
        <v>96</v>
      </c>
      <c r="B99" s="7">
        <f>+'Sup. FOMYS'!B452</f>
        <v>0</v>
      </c>
      <c r="C99" s="7">
        <f>+'Sup. FOMYS'!C452</f>
        <v>0</v>
      </c>
      <c r="D99" s="7">
        <f>+'Sup. FOMYS'!D452</f>
        <v>0</v>
      </c>
      <c r="E99" s="7">
        <f>+'Sup. FOMYS'!E452</f>
        <v>0</v>
      </c>
      <c r="F99" s="7">
        <f>+'Sup. FOMYS'!F452</f>
        <v>0</v>
      </c>
      <c r="G99" s="7">
        <f>+'Sup. FOMYS'!G452</f>
        <v>0</v>
      </c>
      <c r="H99" s="7">
        <f>+'Sup. FOMYS'!H452</f>
        <v>0</v>
      </c>
      <c r="I99" s="7">
        <f>+'Sup. FOMYS'!I452</f>
        <v>0</v>
      </c>
      <c r="J99" s="7">
        <f>+'Sup. FOMYS'!J452</f>
        <v>0</v>
      </c>
      <c r="K99" s="7">
        <f>+'Sup. FOMYS'!K452</f>
        <v>0</v>
      </c>
      <c r="L99" s="7">
        <f>+'Sup. FOMYS'!L452</f>
        <v>0</v>
      </c>
      <c r="M99" s="7">
        <f>+'Sup. FOMYS'!M452</f>
        <v>0</v>
      </c>
      <c r="N99" s="7">
        <f t="shared" si="31"/>
        <v>0</v>
      </c>
    </row>
    <row r="100" spans="1:15" hidden="1" x14ac:dyDescent="0.35">
      <c r="A100" s="2" t="s">
        <v>97</v>
      </c>
      <c r="B100" s="7">
        <f>+'Sup. FOMYS'!B458</f>
        <v>0</v>
      </c>
      <c r="C100" s="7">
        <f>+'Sup. FOMYS'!C458</f>
        <v>0</v>
      </c>
      <c r="D100" s="7">
        <f>+'Sup. FOMYS'!D458</f>
        <v>0</v>
      </c>
      <c r="E100" s="7">
        <f>+'Sup. FOMYS'!E458</f>
        <v>0</v>
      </c>
      <c r="F100" s="7">
        <f>+'Sup. FOMYS'!F458</f>
        <v>0</v>
      </c>
      <c r="G100" s="7">
        <f>+'Sup. FOMYS'!G458</f>
        <v>0</v>
      </c>
      <c r="H100" s="7">
        <f>+'Sup. FOMYS'!H458</f>
        <v>0</v>
      </c>
      <c r="I100" s="7">
        <f>+'Sup. FOMYS'!I458</f>
        <v>0</v>
      </c>
      <c r="J100" s="7">
        <f>+'Sup. FOMYS'!J458</f>
        <v>0</v>
      </c>
      <c r="K100" s="7">
        <f>+'Sup. FOMYS'!K458</f>
        <v>0</v>
      </c>
      <c r="L100" s="7">
        <f>+'Sup. FOMYS'!L458</f>
        <v>0</v>
      </c>
      <c r="M100" s="7">
        <f>+'Sup. FOMYS'!M458</f>
        <v>0</v>
      </c>
      <c r="N100" s="7">
        <f t="shared" si="31"/>
        <v>0</v>
      </c>
    </row>
    <row r="101" spans="1:15" hidden="1" x14ac:dyDescent="0.35">
      <c r="A101" s="2" t="s">
        <v>98</v>
      </c>
      <c r="B101" s="7">
        <f>+'Sup. FOMYS'!B464</f>
        <v>0</v>
      </c>
      <c r="C101" s="7">
        <f>+'Sup. FOMYS'!C464</f>
        <v>0</v>
      </c>
      <c r="D101" s="7">
        <f>+'Sup. FOMYS'!D464</f>
        <v>0</v>
      </c>
      <c r="E101" s="7">
        <f>+'Sup. FOMYS'!E464</f>
        <v>0</v>
      </c>
      <c r="F101" s="7">
        <f>+'Sup. FOMYS'!F464</f>
        <v>0</v>
      </c>
      <c r="G101" s="7">
        <f>+'Sup. FOMYS'!G464</f>
        <v>0</v>
      </c>
      <c r="H101" s="7">
        <f>+'Sup. FOMYS'!H464</f>
        <v>0</v>
      </c>
      <c r="I101" s="7">
        <f>+'Sup. FOMYS'!I464</f>
        <v>0</v>
      </c>
      <c r="J101" s="7">
        <f>+'Sup. FOMYS'!J464</f>
        <v>0</v>
      </c>
      <c r="K101" s="7">
        <f>+'Sup. FOMYS'!K464</f>
        <v>0</v>
      </c>
      <c r="L101" s="7">
        <f>+'Sup. FOMYS'!L464</f>
        <v>0</v>
      </c>
      <c r="M101" s="7">
        <f>+'Sup. FOMYS'!M464</f>
        <v>0</v>
      </c>
      <c r="N101" s="7">
        <f t="shared" si="31"/>
        <v>0</v>
      </c>
    </row>
    <row r="102" spans="1:15" hidden="1" x14ac:dyDescent="0.35">
      <c r="A102" s="3" t="s">
        <v>99</v>
      </c>
      <c r="B102" s="8">
        <f>SUM(B103)</f>
        <v>0</v>
      </c>
      <c r="C102" s="8">
        <f t="shared" ref="C102:M102" si="32">SUM(C103)</f>
        <v>0</v>
      </c>
      <c r="D102" s="8">
        <f t="shared" si="32"/>
        <v>0</v>
      </c>
      <c r="E102" s="8">
        <f t="shared" si="32"/>
        <v>0</v>
      </c>
      <c r="F102" s="8">
        <f t="shared" si="32"/>
        <v>0</v>
      </c>
      <c r="G102" s="8">
        <f t="shared" si="32"/>
        <v>0</v>
      </c>
      <c r="H102" s="8">
        <f t="shared" si="32"/>
        <v>0</v>
      </c>
      <c r="I102" s="8">
        <f t="shared" si="32"/>
        <v>0</v>
      </c>
      <c r="J102" s="8">
        <f t="shared" si="32"/>
        <v>0</v>
      </c>
      <c r="K102" s="8">
        <f t="shared" si="32"/>
        <v>0</v>
      </c>
      <c r="L102" s="8">
        <f t="shared" si="32"/>
        <v>0</v>
      </c>
      <c r="M102" s="8">
        <f t="shared" si="32"/>
        <v>0</v>
      </c>
      <c r="N102" s="8">
        <f t="shared" ref="N102:N144" si="33">SUM(B102:M102)</f>
        <v>0</v>
      </c>
    </row>
    <row r="103" spans="1:15" hidden="1" x14ac:dyDescent="0.35">
      <c r="A103" s="2" t="s">
        <v>100</v>
      </c>
      <c r="B103" s="7">
        <f>+'Sup. FOMYS'!B470</f>
        <v>0</v>
      </c>
      <c r="C103" s="7">
        <f>+'Sup. FOMYS'!C470</f>
        <v>0</v>
      </c>
      <c r="D103" s="7">
        <f>+'Sup. FOMYS'!D470</f>
        <v>0</v>
      </c>
      <c r="E103" s="7">
        <f>+'Sup. FOMYS'!E470</f>
        <v>0</v>
      </c>
      <c r="F103" s="7">
        <f>+'Sup. FOMYS'!F470</f>
        <v>0</v>
      </c>
      <c r="G103" s="7">
        <f>+'Sup. FOMYS'!G470</f>
        <v>0</v>
      </c>
      <c r="H103" s="7">
        <f>+'Sup. FOMYS'!H470</f>
        <v>0</v>
      </c>
      <c r="I103" s="7">
        <f>+'Sup. FOMYS'!I470</f>
        <v>0</v>
      </c>
      <c r="J103" s="7">
        <f>+'Sup. FOMYS'!J470</f>
        <v>0</v>
      </c>
      <c r="K103" s="7">
        <f>+'Sup. FOMYS'!K470</f>
        <v>0</v>
      </c>
      <c r="L103" s="7">
        <f>+'Sup. FOMYS'!L470</f>
        <v>0</v>
      </c>
      <c r="M103" s="7">
        <f>+'Sup. FOMYS'!M470</f>
        <v>0</v>
      </c>
      <c r="N103" s="7">
        <f t="shared" si="33"/>
        <v>0</v>
      </c>
      <c r="O103" s="15"/>
    </row>
    <row r="104" spans="1:15" hidden="1" x14ac:dyDescent="0.35">
      <c r="A104" s="3" t="s">
        <v>101</v>
      </c>
      <c r="B104" s="8">
        <f>SUM(B105:B107)</f>
        <v>0</v>
      </c>
      <c r="C104" s="8">
        <f t="shared" ref="C104:M104" si="34">SUM(C105:C107)</f>
        <v>0</v>
      </c>
      <c r="D104" s="8">
        <f t="shared" si="34"/>
        <v>0</v>
      </c>
      <c r="E104" s="8">
        <f t="shared" si="34"/>
        <v>0</v>
      </c>
      <c r="F104" s="8">
        <f t="shared" si="34"/>
        <v>0</v>
      </c>
      <c r="G104" s="8">
        <f t="shared" si="34"/>
        <v>0</v>
      </c>
      <c r="H104" s="8">
        <f t="shared" si="34"/>
        <v>0</v>
      </c>
      <c r="I104" s="8">
        <f t="shared" si="34"/>
        <v>0</v>
      </c>
      <c r="J104" s="8">
        <f t="shared" si="34"/>
        <v>0</v>
      </c>
      <c r="K104" s="8">
        <f t="shared" si="34"/>
        <v>0</v>
      </c>
      <c r="L104" s="8">
        <f t="shared" si="34"/>
        <v>0</v>
      </c>
      <c r="M104" s="8">
        <f t="shared" si="34"/>
        <v>0</v>
      </c>
      <c r="N104" s="8">
        <f t="shared" si="33"/>
        <v>0</v>
      </c>
      <c r="O104" s="8"/>
    </row>
    <row r="105" spans="1:15" hidden="1" x14ac:dyDescent="0.35">
      <c r="A105" s="2" t="s">
        <v>102</v>
      </c>
      <c r="B105" s="7">
        <f>+'Sup. FOMYS'!B476</f>
        <v>0</v>
      </c>
      <c r="C105" s="7">
        <f>+'Sup. FOMYS'!C476</f>
        <v>0</v>
      </c>
      <c r="D105" s="7">
        <f>+'Sup. FOMYS'!D476</f>
        <v>0</v>
      </c>
      <c r="E105" s="7">
        <f>+'Sup. FOMYS'!E476</f>
        <v>0</v>
      </c>
      <c r="F105" s="7">
        <f>+'Sup. FOMYS'!F476</f>
        <v>0</v>
      </c>
      <c r="G105" s="7">
        <f>+'Sup. FOMYS'!G476</f>
        <v>0</v>
      </c>
      <c r="H105" s="7">
        <f>+'Sup. FOMYS'!H476</f>
        <v>0</v>
      </c>
      <c r="I105" s="7">
        <f>+'Sup. FOMYS'!I476</f>
        <v>0</v>
      </c>
      <c r="J105" s="7">
        <f>+'Sup. FOMYS'!J476</f>
        <v>0</v>
      </c>
      <c r="K105" s="7">
        <f>+'Sup. FOMYS'!K476</f>
        <v>0</v>
      </c>
      <c r="L105" s="7">
        <f>+'Sup. FOMYS'!L476</f>
        <v>0</v>
      </c>
      <c r="M105" s="7">
        <f>+'Sup. FOMYS'!M476</f>
        <v>0</v>
      </c>
      <c r="N105" s="7">
        <f t="shared" si="33"/>
        <v>0</v>
      </c>
    </row>
    <row r="106" spans="1:15" hidden="1" x14ac:dyDescent="0.35">
      <c r="A106" s="2" t="s">
        <v>103</v>
      </c>
      <c r="B106" s="7">
        <f>+'Sup. FOMYS'!B482</f>
        <v>0</v>
      </c>
      <c r="C106" s="7">
        <f>+'Sup. FOMYS'!C482</f>
        <v>0</v>
      </c>
      <c r="D106" s="7">
        <f>+'Sup. FOMYS'!D482</f>
        <v>0</v>
      </c>
      <c r="E106" s="7">
        <f>+'Sup. FOMYS'!E482</f>
        <v>0</v>
      </c>
      <c r="F106" s="7">
        <f>+'Sup. FOMYS'!F482</f>
        <v>0</v>
      </c>
      <c r="G106" s="7">
        <f>+'Sup. FOMYS'!G482</f>
        <v>0</v>
      </c>
      <c r="H106" s="7">
        <f>+'Sup. FOMYS'!H482</f>
        <v>0</v>
      </c>
      <c r="I106" s="7">
        <f>+'Sup. FOMYS'!I482</f>
        <v>0</v>
      </c>
      <c r="J106" s="7">
        <f>+'Sup. FOMYS'!J482</f>
        <v>0</v>
      </c>
      <c r="K106" s="7">
        <f>+'Sup. FOMYS'!K482</f>
        <v>0</v>
      </c>
      <c r="L106" s="7">
        <f>+'Sup. FOMYS'!L482</f>
        <v>0</v>
      </c>
      <c r="M106" s="7">
        <f>+'Sup. FOMYS'!M482</f>
        <v>0</v>
      </c>
      <c r="N106" s="7">
        <f t="shared" si="33"/>
        <v>0</v>
      </c>
    </row>
    <row r="107" spans="1:15" hidden="1" x14ac:dyDescent="0.35">
      <c r="A107" s="2" t="s">
        <v>104</v>
      </c>
      <c r="B107" s="7">
        <f>+'Sup. FOMYS'!B488</f>
        <v>0</v>
      </c>
      <c r="C107" s="7">
        <f>+'Sup. FOMYS'!C488</f>
        <v>0</v>
      </c>
      <c r="D107" s="7">
        <f>+'Sup. FOMYS'!D488</f>
        <v>0</v>
      </c>
      <c r="E107" s="7">
        <f>+'Sup. FOMYS'!E488</f>
        <v>0</v>
      </c>
      <c r="F107" s="7">
        <f>+'Sup. FOMYS'!F488</f>
        <v>0</v>
      </c>
      <c r="G107" s="7">
        <f>+'Sup. FOMYS'!G488</f>
        <v>0</v>
      </c>
      <c r="H107" s="7">
        <f>+'Sup. FOMYS'!H488</f>
        <v>0</v>
      </c>
      <c r="I107" s="7">
        <f>+'Sup. FOMYS'!I488</f>
        <v>0</v>
      </c>
      <c r="J107" s="7">
        <f>+'Sup. FOMYS'!J488</f>
        <v>0</v>
      </c>
      <c r="K107" s="7">
        <f>+'Sup. FOMYS'!K488</f>
        <v>0</v>
      </c>
      <c r="L107" s="7">
        <f>+'Sup. FOMYS'!L488</f>
        <v>0</v>
      </c>
      <c r="M107" s="7">
        <f>+'Sup. FOMYS'!M488</f>
        <v>0</v>
      </c>
      <c r="N107" s="7">
        <f t="shared" si="33"/>
        <v>0</v>
      </c>
    </row>
    <row r="108" spans="1:15" hidden="1" x14ac:dyDescent="0.35">
      <c r="A108" s="3" t="s">
        <v>105</v>
      </c>
      <c r="B108" s="8">
        <f>SUM(B109:B113)</f>
        <v>0</v>
      </c>
      <c r="C108" s="8">
        <f t="shared" ref="C108:M108" si="35">SUM(C109:C113)</f>
        <v>0</v>
      </c>
      <c r="D108" s="8">
        <f t="shared" si="35"/>
        <v>0</v>
      </c>
      <c r="E108" s="8">
        <f t="shared" si="35"/>
        <v>0</v>
      </c>
      <c r="F108" s="8">
        <f t="shared" si="35"/>
        <v>0</v>
      </c>
      <c r="G108" s="8">
        <f t="shared" si="35"/>
        <v>0</v>
      </c>
      <c r="H108" s="8">
        <f t="shared" si="35"/>
        <v>0</v>
      </c>
      <c r="I108" s="8">
        <f t="shared" si="35"/>
        <v>0</v>
      </c>
      <c r="J108" s="8">
        <f t="shared" si="35"/>
        <v>0</v>
      </c>
      <c r="K108" s="8">
        <f t="shared" si="35"/>
        <v>0</v>
      </c>
      <c r="L108" s="8">
        <f t="shared" si="35"/>
        <v>0</v>
      </c>
      <c r="M108" s="8">
        <f t="shared" si="35"/>
        <v>0</v>
      </c>
      <c r="N108" s="8">
        <f t="shared" si="33"/>
        <v>0</v>
      </c>
      <c r="O108" s="15"/>
    </row>
    <row r="109" spans="1:15" hidden="1" x14ac:dyDescent="0.35">
      <c r="A109" s="2" t="s">
        <v>106</v>
      </c>
      <c r="B109" s="7">
        <f>+'Sup. FOMYS'!B494</f>
        <v>0</v>
      </c>
      <c r="C109" s="7">
        <f>+'Sup. FOMYS'!C494</f>
        <v>0</v>
      </c>
      <c r="D109" s="7">
        <f>+'Sup. FOMYS'!D494</f>
        <v>0</v>
      </c>
      <c r="E109" s="7">
        <f>+'Sup. FOMYS'!E494</f>
        <v>0</v>
      </c>
      <c r="F109" s="7">
        <f>+'Sup. FOMYS'!F494</f>
        <v>0</v>
      </c>
      <c r="G109" s="7">
        <f>+'Sup. FOMYS'!G494</f>
        <v>0</v>
      </c>
      <c r="H109" s="7">
        <f>+'Sup. FOMYS'!H494</f>
        <v>0</v>
      </c>
      <c r="I109" s="7">
        <f>+'Sup. FOMYS'!I494</f>
        <v>0</v>
      </c>
      <c r="J109" s="7">
        <f>+'Sup. FOMYS'!J494</f>
        <v>0</v>
      </c>
      <c r="K109" s="7">
        <f>+'Sup. FOMYS'!K494</f>
        <v>0</v>
      </c>
      <c r="L109" s="7">
        <f>+'Sup. FOMYS'!L494</f>
        <v>0</v>
      </c>
      <c r="M109" s="7">
        <f>+'Sup. FOMYS'!M494</f>
        <v>0</v>
      </c>
      <c r="N109" s="7">
        <f t="shared" si="33"/>
        <v>0</v>
      </c>
      <c r="O109" s="15"/>
    </row>
    <row r="110" spans="1:15" hidden="1" x14ac:dyDescent="0.35">
      <c r="A110" s="2" t="s">
        <v>107</v>
      </c>
      <c r="B110" s="7">
        <f>+'Sup. FOMYS'!B500</f>
        <v>0</v>
      </c>
      <c r="C110" s="7">
        <f>+'Sup. FOMYS'!C500</f>
        <v>0</v>
      </c>
      <c r="D110" s="7">
        <f>+'Sup. FOMYS'!D500</f>
        <v>0</v>
      </c>
      <c r="E110" s="7">
        <f>+'Sup. FOMYS'!E500</f>
        <v>0</v>
      </c>
      <c r="F110" s="7">
        <f>+'Sup. FOMYS'!F500</f>
        <v>0</v>
      </c>
      <c r="G110" s="7">
        <f>+'Sup. FOMYS'!G500</f>
        <v>0</v>
      </c>
      <c r="H110" s="7">
        <f>+'Sup. FOMYS'!H500</f>
        <v>0</v>
      </c>
      <c r="I110" s="7">
        <f>+'Sup. FOMYS'!I500</f>
        <v>0</v>
      </c>
      <c r="J110" s="7">
        <f>+'Sup. FOMYS'!J500</f>
        <v>0</v>
      </c>
      <c r="K110" s="7">
        <f>+'Sup. FOMYS'!K500</f>
        <v>0</v>
      </c>
      <c r="L110" s="7">
        <f>+'Sup. FOMYS'!L500</f>
        <v>0</v>
      </c>
      <c r="M110" s="7">
        <f>+'Sup. FOMYS'!M500</f>
        <v>0</v>
      </c>
      <c r="N110" s="7">
        <f t="shared" si="33"/>
        <v>0</v>
      </c>
      <c r="O110" s="15"/>
    </row>
    <row r="111" spans="1:15" hidden="1" x14ac:dyDescent="0.35">
      <c r="A111" s="2" t="s">
        <v>108</v>
      </c>
      <c r="B111" s="7">
        <f>+'Sup. FOMYS'!B506</f>
        <v>0</v>
      </c>
      <c r="C111" s="7">
        <f>+'Sup. FOMYS'!C506</f>
        <v>0</v>
      </c>
      <c r="D111" s="7">
        <f>+'Sup. FOMYS'!D506</f>
        <v>0</v>
      </c>
      <c r="E111" s="7">
        <f>+'Sup. FOMYS'!E506</f>
        <v>0</v>
      </c>
      <c r="F111" s="7">
        <f>+'Sup. FOMYS'!F506</f>
        <v>0</v>
      </c>
      <c r="G111" s="7">
        <f>+'Sup. FOMYS'!G506</f>
        <v>0</v>
      </c>
      <c r="H111" s="7">
        <f>+'Sup. FOMYS'!H506</f>
        <v>0</v>
      </c>
      <c r="I111" s="7">
        <f>+'Sup. FOMYS'!I506</f>
        <v>0</v>
      </c>
      <c r="J111" s="7">
        <f>+'Sup. FOMYS'!J506</f>
        <v>0</v>
      </c>
      <c r="K111" s="7">
        <f>+'Sup. FOMYS'!K506</f>
        <v>0</v>
      </c>
      <c r="L111" s="7">
        <f>+'Sup. FOMYS'!L506</f>
        <v>0</v>
      </c>
      <c r="M111" s="7">
        <f>+'Sup. FOMYS'!M506</f>
        <v>0</v>
      </c>
      <c r="N111" s="7">
        <f t="shared" si="33"/>
        <v>0</v>
      </c>
      <c r="O111" s="7"/>
    </row>
    <row r="112" spans="1:15" hidden="1" x14ac:dyDescent="0.35">
      <c r="A112" s="2" t="s">
        <v>109</v>
      </c>
      <c r="B112" s="7">
        <f>+'Sup. FOMYS'!B512</f>
        <v>0</v>
      </c>
      <c r="C112" s="7">
        <f>+'Sup. FOMYS'!C512</f>
        <v>0</v>
      </c>
      <c r="D112" s="7">
        <f>+'Sup. FOMYS'!D512</f>
        <v>0</v>
      </c>
      <c r="E112" s="7">
        <f>+'Sup. FOMYS'!E512</f>
        <v>0</v>
      </c>
      <c r="F112" s="7">
        <f>+'Sup. FOMYS'!F512</f>
        <v>0</v>
      </c>
      <c r="G112" s="7">
        <f>+'Sup. FOMYS'!G512</f>
        <v>0</v>
      </c>
      <c r="H112" s="7">
        <f>+'Sup. FOMYS'!H512</f>
        <v>0</v>
      </c>
      <c r="I112" s="7">
        <f>+'Sup. FOMYS'!I512</f>
        <v>0</v>
      </c>
      <c r="J112" s="7">
        <f>+'Sup. FOMYS'!J512</f>
        <v>0</v>
      </c>
      <c r="K112" s="7">
        <f>+'Sup. FOMYS'!K512</f>
        <v>0</v>
      </c>
      <c r="L112" s="7">
        <f>+'Sup. FOMYS'!L512</f>
        <v>0</v>
      </c>
      <c r="M112" s="7">
        <f>+'Sup. FOMYS'!M512</f>
        <v>0</v>
      </c>
      <c r="N112" s="7">
        <f t="shared" si="33"/>
        <v>0</v>
      </c>
    </row>
    <row r="113" spans="1:15" hidden="1" x14ac:dyDescent="0.35">
      <c r="A113" s="2" t="s">
        <v>110</v>
      </c>
      <c r="B113" s="7">
        <f>+'Sup. FOMYS'!B518</f>
        <v>0</v>
      </c>
      <c r="C113" s="7">
        <f>+'Sup. FOMYS'!C518</f>
        <v>0</v>
      </c>
      <c r="D113" s="7">
        <f>+'Sup. FOMYS'!D518</f>
        <v>0</v>
      </c>
      <c r="E113" s="7">
        <f>+'Sup. FOMYS'!E518</f>
        <v>0</v>
      </c>
      <c r="F113" s="7">
        <f>+'Sup. FOMYS'!F518</f>
        <v>0</v>
      </c>
      <c r="G113" s="7">
        <f>+'Sup. FOMYS'!G518</f>
        <v>0</v>
      </c>
      <c r="H113" s="7">
        <f>+'Sup. FOMYS'!H518</f>
        <v>0</v>
      </c>
      <c r="I113" s="7">
        <f>+'Sup. FOMYS'!I518</f>
        <v>0</v>
      </c>
      <c r="J113" s="7">
        <f>+'Sup. FOMYS'!J518</f>
        <v>0</v>
      </c>
      <c r="K113" s="7">
        <f>+'Sup. FOMYS'!K518</f>
        <v>0</v>
      </c>
      <c r="L113" s="7">
        <f>+'Sup. FOMYS'!L518</f>
        <v>0</v>
      </c>
      <c r="M113" s="7">
        <f>+'Sup. FOMYS'!M518</f>
        <v>0</v>
      </c>
      <c r="N113" s="7">
        <f t="shared" si="33"/>
        <v>0</v>
      </c>
    </row>
    <row r="114" spans="1:15" hidden="1" x14ac:dyDescent="0.35">
      <c r="A114" s="3" t="s">
        <v>111</v>
      </c>
      <c r="B114" s="8">
        <f>SUM(B115:B119)</f>
        <v>0</v>
      </c>
      <c r="C114" s="8">
        <f t="shared" ref="C114:M114" si="36">SUM(C115:C119)</f>
        <v>0</v>
      </c>
      <c r="D114" s="8">
        <f t="shared" si="36"/>
        <v>0</v>
      </c>
      <c r="E114" s="8">
        <f t="shared" si="36"/>
        <v>0</v>
      </c>
      <c r="F114" s="8">
        <f t="shared" si="36"/>
        <v>0</v>
      </c>
      <c r="G114" s="8">
        <f t="shared" si="36"/>
        <v>0</v>
      </c>
      <c r="H114" s="8">
        <f t="shared" si="36"/>
        <v>0</v>
      </c>
      <c r="I114" s="8">
        <f t="shared" si="36"/>
        <v>0</v>
      </c>
      <c r="J114" s="8">
        <f t="shared" si="36"/>
        <v>0</v>
      </c>
      <c r="K114" s="8">
        <f t="shared" si="36"/>
        <v>0</v>
      </c>
      <c r="L114" s="8">
        <f t="shared" si="36"/>
        <v>0</v>
      </c>
      <c r="M114" s="8">
        <f t="shared" si="36"/>
        <v>0</v>
      </c>
      <c r="N114" s="8">
        <f t="shared" si="33"/>
        <v>0</v>
      </c>
      <c r="O114" s="8"/>
    </row>
    <row r="115" spans="1:15" hidden="1" x14ac:dyDescent="0.35">
      <c r="A115" s="2" t="s">
        <v>112</v>
      </c>
      <c r="B115" s="7">
        <f>+'Sup. FOMYS'!B525</f>
        <v>0</v>
      </c>
      <c r="C115" s="7">
        <f>+'Sup. FOMYS'!C525</f>
        <v>0</v>
      </c>
      <c r="D115" s="7">
        <f>+'Sup. FOMYS'!D525</f>
        <v>0</v>
      </c>
      <c r="E115" s="7">
        <f>+'Sup. FOMYS'!E525</f>
        <v>0</v>
      </c>
      <c r="F115" s="7">
        <f>+'Sup. FOMYS'!F525</f>
        <v>0</v>
      </c>
      <c r="G115" s="7">
        <f>+'Sup. FOMYS'!G525</f>
        <v>0</v>
      </c>
      <c r="H115" s="7">
        <f>+'Sup. FOMYS'!H525</f>
        <v>0</v>
      </c>
      <c r="I115" s="7">
        <f>+'Sup. FOMYS'!I525</f>
        <v>0</v>
      </c>
      <c r="J115" s="7">
        <f>+'Sup. FOMYS'!J525</f>
        <v>0</v>
      </c>
      <c r="K115" s="7">
        <f>+'Sup. FOMYS'!K525</f>
        <v>0</v>
      </c>
      <c r="L115" s="7">
        <f>+'Sup. FOMYS'!L525</f>
        <v>0</v>
      </c>
      <c r="M115" s="7">
        <f>+'Sup. FOMYS'!M525</f>
        <v>0</v>
      </c>
      <c r="N115" s="7">
        <f t="shared" si="33"/>
        <v>0</v>
      </c>
      <c r="O115" s="15"/>
    </row>
    <row r="116" spans="1:15" hidden="1" x14ac:dyDescent="0.35">
      <c r="A116" s="2" t="s">
        <v>113</v>
      </c>
      <c r="B116" s="7">
        <f>+'Sup. FOMYS'!B531</f>
        <v>0</v>
      </c>
      <c r="C116" s="7">
        <f>+'Sup. FOMYS'!C531</f>
        <v>0</v>
      </c>
      <c r="D116" s="7">
        <f>+'Sup. FOMYS'!D531</f>
        <v>0</v>
      </c>
      <c r="E116" s="7">
        <f>+'Sup. FOMYS'!E531</f>
        <v>0</v>
      </c>
      <c r="F116" s="7">
        <f>+'Sup. FOMYS'!F531</f>
        <v>0</v>
      </c>
      <c r="G116" s="7">
        <f>+'Sup. FOMYS'!G531</f>
        <v>0</v>
      </c>
      <c r="H116" s="7">
        <f>+'Sup. FOMYS'!H531</f>
        <v>0</v>
      </c>
      <c r="I116" s="7">
        <f>+'Sup. FOMYS'!I531</f>
        <v>0</v>
      </c>
      <c r="J116" s="7">
        <f>+'Sup. FOMYS'!J531</f>
        <v>0</v>
      </c>
      <c r="K116" s="7">
        <f>+'Sup. FOMYS'!K531</f>
        <v>0</v>
      </c>
      <c r="L116" s="7">
        <f>+'Sup. FOMYS'!L531</f>
        <v>0</v>
      </c>
      <c r="M116" s="7">
        <f>+'Sup. FOMYS'!M531</f>
        <v>0</v>
      </c>
      <c r="N116" s="7">
        <f t="shared" si="33"/>
        <v>0</v>
      </c>
      <c r="O116" s="15"/>
    </row>
    <row r="117" spans="1:15" hidden="1" x14ac:dyDescent="0.35">
      <c r="A117" s="2" t="s">
        <v>114</v>
      </c>
      <c r="B117" s="7">
        <f>+'Sup. FOMYS'!B537</f>
        <v>0</v>
      </c>
      <c r="C117" s="7">
        <f>+'Sup. FOMYS'!C537</f>
        <v>0</v>
      </c>
      <c r="D117" s="7">
        <f>+'Sup. FOMYS'!D537</f>
        <v>0</v>
      </c>
      <c r="E117" s="7">
        <f>+'Sup. FOMYS'!E537</f>
        <v>0</v>
      </c>
      <c r="F117" s="7">
        <f>+'Sup. FOMYS'!F537</f>
        <v>0</v>
      </c>
      <c r="G117" s="7">
        <f>+'Sup. FOMYS'!G537</f>
        <v>0</v>
      </c>
      <c r="H117" s="7">
        <f>+'Sup. FOMYS'!H537</f>
        <v>0</v>
      </c>
      <c r="I117" s="7">
        <f>+'Sup. FOMYS'!I537</f>
        <v>0</v>
      </c>
      <c r="J117" s="7">
        <f>+'Sup. FOMYS'!J537</f>
        <v>0</v>
      </c>
      <c r="K117" s="7">
        <f>+'Sup. FOMYS'!K537</f>
        <v>0</v>
      </c>
      <c r="L117" s="7">
        <f>+'Sup. FOMYS'!L537</f>
        <v>0</v>
      </c>
      <c r="M117" s="7">
        <f>+'Sup. FOMYS'!M537</f>
        <v>0</v>
      </c>
      <c r="N117" s="7">
        <f t="shared" si="33"/>
        <v>0</v>
      </c>
      <c r="O117" s="15"/>
    </row>
    <row r="118" spans="1:15" hidden="1" x14ac:dyDescent="0.35">
      <c r="A118" s="2" t="s">
        <v>115</v>
      </c>
      <c r="B118" s="7">
        <f>+'Sup. FOMYS'!B543</f>
        <v>0</v>
      </c>
      <c r="C118" s="7">
        <f>+'Sup. FOMYS'!C543</f>
        <v>0</v>
      </c>
      <c r="D118" s="7">
        <f>+'Sup. FOMYS'!D543</f>
        <v>0</v>
      </c>
      <c r="E118" s="7">
        <f>+'Sup. FOMYS'!E543</f>
        <v>0</v>
      </c>
      <c r="F118" s="7">
        <f>+'Sup. FOMYS'!F543</f>
        <v>0</v>
      </c>
      <c r="G118" s="7">
        <f>+'Sup. FOMYS'!G543</f>
        <v>0</v>
      </c>
      <c r="H118" s="7">
        <f>+'Sup. FOMYS'!H543</f>
        <v>0</v>
      </c>
      <c r="I118" s="7">
        <f>+'Sup. FOMYS'!I543</f>
        <v>0</v>
      </c>
      <c r="J118" s="7">
        <f>+'Sup. FOMYS'!J543</f>
        <v>0</v>
      </c>
      <c r="K118" s="7">
        <f>+'Sup. FOMYS'!K543</f>
        <v>0</v>
      </c>
      <c r="L118" s="7">
        <f>+'Sup. FOMYS'!L543</f>
        <v>0</v>
      </c>
      <c r="M118" s="7">
        <f>+'Sup. FOMYS'!M543</f>
        <v>0</v>
      </c>
      <c r="N118" s="7">
        <f t="shared" si="33"/>
        <v>0</v>
      </c>
      <c r="O118" s="15"/>
    </row>
    <row r="119" spans="1:15" hidden="1" x14ac:dyDescent="0.35">
      <c r="A119" s="2" t="s">
        <v>116</v>
      </c>
      <c r="B119" s="7">
        <f>+'Sup. FOMYS'!B549</f>
        <v>0</v>
      </c>
      <c r="C119" s="7">
        <f>+'Sup. FOMYS'!C549</f>
        <v>0</v>
      </c>
      <c r="D119" s="7">
        <f>+'Sup. FOMYS'!D549</f>
        <v>0</v>
      </c>
      <c r="E119" s="7">
        <f>+'Sup. FOMYS'!E549</f>
        <v>0</v>
      </c>
      <c r="F119" s="7">
        <f>+'Sup. FOMYS'!F549</f>
        <v>0</v>
      </c>
      <c r="G119" s="7">
        <f>+'Sup. FOMYS'!G549</f>
        <v>0</v>
      </c>
      <c r="H119" s="7">
        <f>+'Sup. FOMYS'!H549</f>
        <v>0</v>
      </c>
      <c r="I119" s="7">
        <f>+'Sup. FOMYS'!I549</f>
        <v>0</v>
      </c>
      <c r="J119" s="7">
        <f>+'Sup. FOMYS'!J549</f>
        <v>0</v>
      </c>
      <c r="K119" s="7">
        <f>+'Sup. FOMYS'!K549</f>
        <v>0</v>
      </c>
      <c r="L119" s="7">
        <f>+'Sup. FOMYS'!L549</f>
        <v>0</v>
      </c>
      <c r="M119" s="7">
        <f>+'Sup. FOMYS'!M549</f>
        <v>0</v>
      </c>
      <c r="N119" s="7">
        <f t="shared" si="33"/>
        <v>0</v>
      </c>
      <c r="O119" s="15"/>
    </row>
    <row r="120" spans="1:15" hidden="1" x14ac:dyDescent="0.35">
      <c r="A120" s="3" t="s">
        <v>118</v>
      </c>
      <c r="B120" s="8">
        <f>SUM(B121:B124)</f>
        <v>0</v>
      </c>
      <c r="C120" s="8">
        <f t="shared" ref="C120:M120" si="37">SUM(C121:C124)</f>
        <v>0</v>
      </c>
      <c r="D120" s="8">
        <f t="shared" si="37"/>
        <v>0</v>
      </c>
      <c r="E120" s="8">
        <f t="shared" si="37"/>
        <v>0</v>
      </c>
      <c r="F120" s="8">
        <f t="shared" si="37"/>
        <v>0</v>
      </c>
      <c r="G120" s="8">
        <f t="shared" si="37"/>
        <v>0</v>
      </c>
      <c r="H120" s="8">
        <f t="shared" si="37"/>
        <v>0</v>
      </c>
      <c r="I120" s="8">
        <f t="shared" si="37"/>
        <v>0</v>
      </c>
      <c r="J120" s="8">
        <f t="shared" si="37"/>
        <v>0</v>
      </c>
      <c r="K120" s="8">
        <f t="shared" si="37"/>
        <v>0</v>
      </c>
      <c r="L120" s="8">
        <f t="shared" si="37"/>
        <v>0</v>
      </c>
      <c r="M120" s="8">
        <f t="shared" si="37"/>
        <v>0</v>
      </c>
      <c r="N120" s="8">
        <f t="shared" si="33"/>
        <v>0</v>
      </c>
      <c r="O120" s="8"/>
    </row>
    <row r="121" spans="1:15" hidden="1" x14ac:dyDescent="0.35">
      <c r="A121" s="2" t="s">
        <v>119</v>
      </c>
      <c r="B121" s="7">
        <f>+'Sup. FOMYS'!B555</f>
        <v>0</v>
      </c>
      <c r="C121" s="7">
        <f>+'Sup. FOMYS'!C555</f>
        <v>0</v>
      </c>
      <c r="D121" s="7">
        <f>+'Sup. FOMYS'!D555</f>
        <v>0</v>
      </c>
      <c r="E121" s="7">
        <f>+'Sup. FOMYS'!E555</f>
        <v>0</v>
      </c>
      <c r="F121" s="7">
        <f>+'Sup. FOMYS'!F555</f>
        <v>0</v>
      </c>
      <c r="G121" s="7">
        <f>+'Sup. FOMYS'!G555</f>
        <v>0</v>
      </c>
      <c r="H121" s="7">
        <f>+'Sup. FOMYS'!H555</f>
        <v>0</v>
      </c>
      <c r="I121" s="7">
        <f>+'Sup. FOMYS'!I555</f>
        <v>0</v>
      </c>
      <c r="J121" s="7">
        <f>+'Sup. FOMYS'!J555</f>
        <v>0</v>
      </c>
      <c r="K121" s="7">
        <f>+'Sup. FOMYS'!K555</f>
        <v>0</v>
      </c>
      <c r="L121" s="7">
        <f>+'Sup. FOMYS'!L555</f>
        <v>0</v>
      </c>
      <c r="M121" s="7">
        <f>+'Sup. FOMYS'!M555</f>
        <v>0</v>
      </c>
      <c r="N121" s="7">
        <f t="shared" si="33"/>
        <v>0</v>
      </c>
      <c r="O121" s="15"/>
    </row>
    <row r="122" spans="1:15" hidden="1" x14ac:dyDescent="0.35">
      <c r="A122" s="2" t="s">
        <v>120</v>
      </c>
      <c r="B122" s="7">
        <f>+'Sup. FOMYS'!B561</f>
        <v>0</v>
      </c>
      <c r="C122" s="7">
        <f>+'Sup. FOMYS'!C561</f>
        <v>0</v>
      </c>
      <c r="D122" s="7">
        <f>+'Sup. FOMYS'!D561</f>
        <v>0</v>
      </c>
      <c r="E122" s="7">
        <f>+'Sup. FOMYS'!E561</f>
        <v>0</v>
      </c>
      <c r="F122" s="7">
        <f>+'Sup. FOMYS'!F561</f>
        <v>0</v>
      </c>
      <c r="G122" s="7">
        <f>+'Sup. FOMYS'!G561</f>
        <v>0</v>
      </c>
      <c r="H122" s="7">
        <f>+'Sup. FOMYS'!H561</f>
        <v>0</v>
      </c>
      <c r="I122" s="7">
        <f>+'Sup. FOMYS'!I561</f>
        <v>0</v>
      </c>
      <c r="J122" s="7">
        <f>+'Sup. FOMYS'!J561</f>
        <v>0</v>
      </c>
      <c r="K122" s="7">
        <f>+'Sup. FOMYS'!K561</f>
        <v>0</v>
      </c>
      <c r="L122" s="7">
        <f>+'Sup. FOMYS'!L561</f>
        <v>0</v>
      </c>
      <c r="M122" s="7">
        <f>+'Sup. FOMYS'!M561</f>
        <v>0</v>
      </c>
      <c r="N122" s="7">
        <f t="shared" si="33"/>
        <v>0</v>
      </c>
    </row>
    <row r="123" spans="1:15" hidden="1" x14ac:dyDescent="0.35">
      <c r="A123" s="2" t="s">
        <v>121</v>
      </c>
      <c r="B123" s="7">
        <f>+'Sup. FOMYS'!B567</f>
        <v>0</v>
      </c>
      <c r="C123" s="7">
        <f>+'Sup. FOMYS'!C567</f>
        <v>0</v>
      </c>
      <c r="D123" s="7">
        <f>+'Sup. FOMYS'!D567</f>
        <v>0</v>
      </c>
      <c r="E123" s="7">
        <f>+'Sup. FOMYS'!E567</f>
        <v>0</v>
      </c>
      <c r="F123" s="7">
        <f>+'Sup. FOMYS'!F567</f>
        <v>0</v>
      </c>
      <c r="G123" s="7">
        <f>+'Sup. FOMYS'!G567</f>
        <v>0</v>
      </c>
      <c r="H123" s="7">
        <f>+'Sup. FOMYS'!H567</f>
        <v>0</v>
      </c>
      <c r="I123" s="7">
        <f>+'Sup. FOMYS'!I567</f>
        <v>0</v>
      </c>
      <c r="J123" s="7">
        <f>+'Sup. FOMYS'!J567</f>
        <v>0</v>
      </c>
      <c r="K123" s="7">
        <f>+'Sup. FOMYS'!K567</f>
        <v>0</v>
      </c>
      <c r="L123" s="7">
        <f>+'Sup. FOMYS'!L567</f>
        <v>0</v>
      </c>
      <c r="M123" s="7">
        <f>+'Sup. FOMYS'!M567</f>
        <v>0</v>
      </c>
      <c r="N123" s="7">
        <f t="shared" si="33"/>
        <v>0</v>
      </c>
    </row>
    <row r="124" spans="1:15" hidden="1" x14ac:dyDescent="0.35">
      <c r="A124" s="2" t="s">
        <v>122</v>
      </c>
      <c r="B124" s="7">
        <f>+'Sup. FOMYS'!B574</f>
        <v>0</v>
      </c>
      <c r="C124" s="7">
        <f>+'Sup. FOMYS'!C574</f>
        <v>0</v>
      </c>
      <c r="D124" s="7">
        <f>+'Sup. FOMYS'!D574</f>
        <v>0</v>
      </c>
      <c r="E124" s="7">
        <f>+'Sup. FOMYS'!E574</f>
        <v>0</v>
      </c>
      <c r="F124" s="7">
        <f>+'Sup. FOMYS'!F574</f>
        <v>0</v>
      </c>
      <c r="G124" s="7">
        <f>+'Sup. FOMYS'!G574</f>
        <v>0</v>
      </c>
      <c r="H124" s="7">
        <f>+'Sup. FOMYS'!H574</f>
        <v>0</v>
      </c>
      <c r="I124" s="7">
        <f>+'Sup. FOMYS'!I574</f>
        <v>0</v>
      </c>
      <c r="J124" s="7">
        <f>+'Sup. FOMYS'!J574</f>
        <v>0</v>
      </c>
      <c r="K124" s="7">
        <f>+'Sup. FOMYS'!K574</f>
        <v>0</v>
      </c>
      <c r="L124" s="7">
        <f>+'Sup. FOMYS'!L574</f>
        <v>0</v>
      </c>
      <c r="M124" s="7">
        <f>+'Sup. FOMYS'!M574</f>
        <v>0</v>
      </c>
      <c r="N124" s="7">
        <f t="shared" si="33"/>
        <v>0</v>
      </c>
    </row>
    <row r="125" spans="1:15" hidden="1" x14ac:dyDescent="0.35">
      <c r="A125" s="3" t="s">
        <v>123</v>
      </c>
      <c r="B125" s="8">
        <f>SUM(B126:B129)</f>
        <v>0</v>
      </c>
      <c r="C125" s="8">
        <f t="shared" ref="C125:M125" si="38">SUM(C126:C129)</f>
        <v>0</v>
      </c>
      <c r="D125" s="8">
        <f t="shared" si="38"/>
        <v>0</v>
      </c>
      <c r="E125" s="8">
        <f t="shared" si="38"/>
        <v>0</v>
      </c>
      <c r="F125" s="8">
        <f t="shared" si="38"/>
        <v>0</v>
      </c>
      <c r="G125" s="8">
        <f t="shared" si="38"/>
        <v>0</v>
      </c>
      <c r="H125" s="8">
        <f t="shared" si="38"/>
        <v>0</v>
      </c>
      <c r="I125" s="8">
        <f t="shared" si="38"/>
        <v>0</v>
      </c>
      <c r="J125" s="8">
        <f t="shared" si="38"/>
        <v>0</v>
      </c>
      <c r="K125" s="8">
        <f t="shared" si="38"/>
        <v>0</v>
      </c>
      <c r="L125" s="8">
        <f t="shared" si="38"/>
        <v>0</v>
      </c>
      <c r="M125" s="8">
        <f t="shared" si="38"/>
        <v>0</v>
      </c>
      <c r="N125" s="8">
        <f t="shared" si="33"/>
        <v>0</v>
      </c>
      <c r="O125" s="8"/>
    </row>
    <row r="126" spans="1:15" hidden="1" x14ac:dyDescent="0.35">
      <c r="A126" s="2" t="s">
        <v>350</v>
      </c>
      <c r="B126" s="7">
        <f>+'Sup. FOMYS'!B580</f>
        <v>0</v>
      </c>
      <c r="C126" s="7">
        <f>+'Sup. FOMYS'!C580</f>
        <v>0</v>
      </c>
      <c r="D126" s="7">
        <f>+'Sup. FOMYS'!D580</f>
        <v>0</v>
      </c>
      <c r="E126" s="7">
        <f>+'Sup. FOMYS'!E580</f>
        <v>0</v>
      </c>
      <c r="F126" s="7">
        <f>+'Sup. FOMYS'!F580</f>
        <v>0</v>
      </c>
      <c r="G126" s="7">
        <f>+'Sup. FOMYS'!G580</f>
        <v>0</v>
      </c>
      <c r="H126" s="7">
        <f>+'Sup. FOMYS'!H580</f>
        <v>0</v>
      </c>
      <c r="I126" s="7">
        <f>+'Sup. FOMYS'!I580</f>
        <v>0</v>
      </c>
      <c r="J126" s="7">
        <f>+'Sup. FOMYS'!J580</f>
        <v>0</v>
      </c>
      <c r="K126" s="7">
        <f>+'Sup. FOMYS'!K580</f>
        <v>0</v>
      </c>
      <c r="L126" s="7">
        <f>+'Sup. FOMYS'!L580</f>
        <v>0</v>
      </c>
      <c r="M126" s="7">
        <f>+'Sup. FOMYS'!M580</f>
        <v>0</v>
      </c>
      <c r="N126" s="7">
        <f t="shared" si="33"/>
        <v>0</v>
      </c>
    </row>
    <row r="127" spans="1:15" hidden="1" x14ac:dyDescent="0.35">
      <c r="A127" s="2" t="s">
        <v>256</v>
      </c>
      <c r="B127" s="7">
        <f>+'Sup. FOMYS'!B586</f>
        <v>0</v>
      </c>
      <c r="C127" s="7">
        <f>+'Sup. FOMYS'!C586</f>
        <v>0</v>
      </c>
      <c r="D127" s="7">
        <f>+'Sup. FOMYS'!D586</f>
        <v>0</v>
      </c>
      <c r="E127" s="7">
        <f>+'Sup. FOMYS'!E586</f>
        <v>0</v>
      </c>
      <c r="F127" s="7">
        <f>+'Sup. FOMYS'!F586</f>
        <v>0</v>
      </c>
      <c r="G127" s="7">
        <f>+'Sup. FOMYS'!G586</f>
        <v>0</v>
      </c>
      <c r="H127" s="7">
        <f>+'Sup. FOMYS'!H586</f>
        <v>0</v>
      </c>
      <c r="I127" s="7">
        <f>+'Sup. FOMYS'!I586</f>
        <v>0</v>
      </c>
      <c r="J127" s="7">
        <f>+'Sup. FOMYS'!J586</f>
        <v>0</v>
      </c>
      <c r="K127" s="7">
        <f>+'Sup. FOMYS'!K586</f>
        <v>0</v>
      </c>
      <c r="L127" s="7">
        <f>+'Sup. FOMYS'!L586</f>
        <v>0</v>
      </c>
      <c r="M127" s="7">
        <f>+'Sup. FOMYS'!M586</f>
        <v>0</v>
      </c>
      <c r="N127" s="7">
        <f t="shared" si="33"/>
        <v>0</v>
      </c>
    </row>
    <row r="128" spans="1:15" hidden="1" x14ac:dyDescent="0.35">
      <c r="A128" s="2" t="s">
        <v>257</v>
      </c>
      <c r="B128" s="7">
        <f>+'Sup. FOMYS'!B592</f>
        <v>0</v>
      </c>
      <c r="C128" s="7">
        <f>+'Sup. FOMYS'!C592</f>
        <v>0</v>
      </c>
      <c r="D128" s="7">
        <f>+'Sup. FOMYS'!D592</f>
        <v>0</v>
      </c>
      <c r="E128" s="7">
        <f>+'Sup. FOMYS'!E592</f>
        <v>0</v>
      </c>
      <c r="F128" s="7">
        <f>+'Sup. FOMYS'!F592</f>
        <v>0</v>
      </c>
      <c r="G128" s="7">
        <f>+'Sup. FOMYS'!G592</f>
        <v>0</v>
      </c>
      <c r="H128" s="7">
        <f>+'Sup. FOMYS'!H592</f>
        <v>0</v>
      </c>
      <c r="I128" s="7">
        <f>+'Sup. FOMYS'!I592</f>
        <v>0</v>
      </c>
      <c r="J128" s="7">
        <f>+'Sup. FOMYS'!J592</f>
        <v>0</v>
      </c>
      <c r="K128" s="7">
        <f>+'Sup. FOMYS'!K592</f>
        <v>0</v>
      </c>
      <c r="L128" s="7">
        <f>+'Sup. FOMYS'!L592</f>
        <v>0</v>
      </c>
      <c r="M128" s="7">
        <f>+'Sup. FOMYS'!M592</f>
        <v>0</v>
      </c>
      <c r="N128" s="7">
        <f t="shared" si="33"/>
        <v>0</v>
      </c>
    </row>
    <row r="129" spans="1:14" hidden="1" x14ac:dyDescent="0.35">
      <c r="A129" s="2" t="s">
        <v>127</v>
      </c>
      <c r="B129" s="7">
        <f>+'Sup. FOMYS'!B598</f>
        <v>0</v>
      </c>
      <c r="C129" s="7">
        <f>+'Sup. FOMYS'!C598</f>
        <v>0</v>
      </c>
      <c r="D129" s="7">
        <f>+'Sup. FOMYS'!D598</f>
        <v>0</v>
      </c>
      <c r="E129" s="7">
        <f>+'Sup. FOMYS'!E598</f>
        <v>0</v>
      </c>
      <c r="F129" s="7">
        <f>+'Sup. FOMYS'!F598</f>
        <v>0</v>
      </c>
      <c r="G129" s="7">
        <f>+'Sup. FOMYS'!G598</f>
        <v>0</v>
      </c>
      <c r="H129" s="7">
        <f>+'Sup. FOMYS'!H598</f>
        <v>0</v>
      </c>
      <c r="I129" s="7">
        <f>+'Sup. FOMYS'!I598</f>
        <v>0</v>
      </c>
      <c r="J129" s="7">
        <f>+'Sup. FOMYS'!J598</f>
        <v>0</v>
      </c>
      <c r="K129" s="7">
        <f>+'Sup. FOMYS'!K598</f>
        <v>0</v>
      </c>
      <c r="L129" s="7">
        <f>+'Sup. FOMYS'!L598</f>
        <v>0</v>
      </c>
      <c r="M129" s="7">
        <f>+'Sup. FOMYS'!M598</f>
        <v>0</v>
      </c>
      <c r="N129" s="7">
        <f t="shared" si="33"/>
        <v>0</v>
      </c>
    </row>
    <row r="130" spans="1:14" hidden="1" x14ac:dyDescent="0.35">
      <c r="A130" s="3" t="s">
        <v>128</v>
      </c>
      <c r="B130" s="8">
        <f>SUM(B131:B132)</f>
        <v>0</v>
      </c>
      <c r="C130" s="8">
        <f t="shared" ref="C130:M130" si="39">SUM(C131:C132)</f>
        <v>0</v>
      </c>
      <c r="D130" s="8">
        <f t="shared" si="39"/>
        <v>0</v>
      </c>
      <c r="E130" s="8">
        <f t="shared" si="39"/>
        <v>0</v>
      </c>
      <c r="F130" s="8">
        <f t="shared" si="39"/>
        <v>0</v>
      </c>
      <c r="G130" s="8">
        <f t="shared" si="39"/>
        <v>0</v>
      </c>
      <c r="H130" s="8">
        <f t="shared" si="39"/>
        <v>0</v>
      </c>
      <c r="I130" s="8">
        <f t="shared" si="39"/>
        <v>0</v>
      </c>
      <c r="J130" s="8">
        <f t="shared" si="39"/>
        <v>0</v>
      </c>
      <c r="K130" s="8">
        <f t="shared" si="39"/>
        <v>0</v>
      </c>
      <c r="L130" s="8">
        <f t="shared" si="39"/>
        <v>0</v>
      </c>
      <c r="M130" s="8">
        <f t="shared" si="39"/>
        <v>0</v>
      </c>
      <c r="N130" s="8">
        <f t="shared" si="33"/>
        <v>0</v>
      </c>
    </row>
    <row r="131" spans="1:14" hidden="1" x14ac:dyDescent="0.35">
      <c r="A131" s="2" t="s">
        <v>129</v>
      </c>
      <c r="B131" s="7">
        <f>+'Sup. FOMYS'!B604</f>
        <v>0</v>
      </c>
      <c r="C131" s="7">
        <f>+'Sup. FOMYS'!C604</f>
        <v>0</v>
      </c>
      <c r="D131" s="7">
        <f>+'Sup. FOMYS'!D604</f>
        <v>0</v>
      </c>
      <c r="E131" s="7">
        <f>+'Sup. FOMYS'!E604</f>
        <v>0</v>
      </c>
      <c r="F131" s="7">
        <f>+'Sup. FOMYS'!F604</f>
        <v>0</v>
      </c>
      <c r="G131" s="7">
        <f>+'Sup. FOMYS'!G604</f>
        <v>0</v>
      </c>
      <c r="H131" s="7">
        <f>+'Sup. FOMYS'!H604</f>
        <v>0</v>
      </c>
      <c r="I131" s="7">
        <f>+'Sup. FOMYS'!I604</f>
        <v>0</v>
      </c>
      <c r="J131" s="7">
        <f>+'Sup. FOMYS'!J604</f>
        <v>0</v>
      </c>
      <c r="K131" s="7">
        <f>+'Sup. FOMYS'!K604</f>
        <v>0</v>
      </c>
      <c r="L131" s="7">
        <f>+'Sup. FOMYS'!L604</f>
        <v>0</v>
      </c>
      <c r="M131" s="7">
        <f>+'Sup. FOMYS'!M604</f>
        <v>0</v>
      </c>
      <c r="N131" s="7">
        <f t="shared" si="33"/>
        <v>0</v>
      </c>
    </row>
    <row r="132" spans="1:14" hidden="1" x14ac:dyDescent="0.35">
      <c r="A132" s="2" t="s">
        <v>130</v>
      </c>
      <c r="B132" s="7">
        <f>+'Sup. FOMYS'!B610</f>
        <v>0</v>
      </c>
      <c r="C132" s="7">
        <f>+'Sup. FOMYS'!C610</f>
        <v>0</v>
      </c>
      <c r="D132" s="7">
        <f>+'Sup. FOMYS'!D610</f>
        <v>0</v>
      </c>
      <c r="E132" s="7">
        <f>+'Sup. FOMYS'!E610</f>
        <v>0</v>
      </c>
      <c r="F132" s="7">
        <f>+'Sup. FOMYS'!F610</f>
        <v>0</v>
      </c>
      <c r="G132" s="7">
        <f>+'Sup. FOMYS'!G610</f>
        <v>0</v>
      </c>
      <c r="H132" s="7">
        <f>+'Sup. FOMYS'!H610</f>
        <v>0</v>
      </c>
      <c r="I132" s="7">
        <f>+'Sup. FOMYS'!I610</f>
        <v>0</v>
      </c>
      <c r="J132" s="7">
        <f>+'Sup. FOMYS'!J610</f>
        <v>0</v>
      </c>
      <c r="K132" s="7">
        <f>+'Sup. FOMYS'!K610</f>
        <v>0</v>
      </c>
      <c r="L132" s="7">
        <f>+'Sup. FOMYS'!L610</f>
        <v>0</v>
      </c>
      <c r="M132" s="7">
        <f>+'Sup. FOMYS'!M610</f>
        <v>0</v>
      </c>
      <c r="N132" s="7">
        <f t="shared" si="33"/>
        <v>0</v>
      </c>
    </row>
    <row r="133" spans="1:14" hidden="1" x14ac:dyDescent="0.35">
      <c r="A133" s="3" t="s">
        <v>131</v>
      </c>
      <c r="B133" s="8">
        <f>SUM(B134:B138)</f>
        <v>0</v>
      </c>
      <c r="C133" s="8">
        <f t="shared" ref="C133:M133" si="40">SUM(C134:C138)</f>
        <v>0</v>
      </c>
      <c r="D133" s="8">
        <f t="shared" si="40"/>
        <v>0</v>
      </c>
      <c r="E133" s="8">
        <f t="shared" si="40"/>
        <v>0</v>
      </c>
      <c r="F133" s="8">
        <f t="shared" si="40"/>
        <v>0</v>
      </c>
      <c r="G133" s="8">
        <f t="shared" si="40"/>
        <v>0</v>
      </c>
      <c r="H133" s="8">
        <f t="shared" si="40"/>
        <v>0</v>
      </c>
      <c r="I133" s="8">
        <f t="shared" si="40"/>
        <v>0</v>
      </c>
      <c r="J133" s="8">
        <f t="shared" si="40"/>
        <v>0</v>
      </c>
      <c r="K133" s="8">
        <f t="shared" si="40"/>
        <v>0</v>
      </c>
      <c r="L133" s="8">
        <f t="shared" si="40"/>
        <v>0</v>
      </c>
      <c r="M133" s="8">
        <f t="shared" si="40"/>
        <v>0</v>
      </c>
      <c r="N133" s="8">
        <f t="shared" si="33"/>
        <v>0</v>
      </c>
    </row>
    <row r="134" spans="1:14" hidden="1" x14ac:dyDescent="0.35">
      <c r="A134" s="2" t="s">
        <v>132</v>
      </c>
      <c r="B134" s="7">
        <f>+'Sup. FOMYS'!B616</f>
        <v>0</v>
      </c>
      <c r="C134" s="7">
        <f>+'Sup. FOMYS'!C616</f>
        <v>0</v>
      </c>
      <c r="D134" s="7">
        <f>+'Sup. FOMYS'!D616</f>
        <v>0</v>
      </c>
      <c r="E134" s="7">
        <f>+'Sup. FOMYS'!E616</f>
        <v>0</v>
      </c>
      <c r="F134" s="7">
        <f>+'Sup. FOMYS'!F616</f>
        <v>0</v>
      </c>
      <c r="G134" s="7">
        <f>+'Sup. FOMYS'!G616</f>
        <v>0</v>
      </c>
      <c r="H134" s="7">
        <f>+'Sup. FOMYS'!H616</f>
        <v>0</v>
      </c>
      <c r="I134" s="7">
        <f>+'Sup. FOMYS'!I616</f>
        <v>0</v>
      </c>
      <c r="J134" s="7">
        <f>+'Sup. FOMYS'!J616</f>
        <v>0</v>
      </c>
      <c r="K134" s="7">
        <f>+'Sup. FOMYS'!K616</f>
        <v>0</v>
      </c>
      <c r="L134" s="7">
        <f>+'Sup. FOMYS'!L616</f>
        <v>0</v>
      </c>
      <c r="M134" s="7">
        <f>+'Sup. FOMYS'!M616</f>
        <v>0</v>
      </c>
      <c r="N134" s="7">
        <f t="shared" si="33"/>
        <v>0</v>
      </c>
    </row>
    <row r="135" spans="1:14" hidden="1" x14ac:dyDescent="0.35">
      <c r="A135" s="2" t="s">
        <v>133</v>
      </c>
      <c r="B135" s="7">
        <f>+'Sup. FOMYS'!B622</f>
        <v>0</v>
      </c>
      <c r="C135" s="7">
        <f>+'Sup. FOMYS'!C622</f>
        <v>0</v>
      </c>
      <c r="D135" s="7">
        <f>+'Sup. FOMYS'!D622</f>
        <v>0</v>
      </c>
      <c r="E135" s="7">
        <f>+'Sup. FOMYS'!E622</f>
        <v>0</v>
      </c>
      <c r="F135" s="7">
        <f>+'Sup. FOMYS'!F622</f>
        <v>0</v>
      </c>
      <c r="G135" s="7">
        <f>+'Sup. FOMYS'!G622</f>
        <v>0</v>
      </c>
      <c r="H135" s="7">
        <f>+'Sup. FOMYS'!H622</f>
        <v>0</v>
      </c>
      <c r="I135" s="7">
        <f>+'Sup. FOMYS'!I622</f>
        <v>0</v>
      </c>
      <c r="J135" s="7">
        <f>+'Sup. FOMYS'!J622</f>
        <v>0</v>
      </c>
      <c r="K135" s="7">
        <f>+'Sup. FOMYS'!K622</f>
        <v>0</v>
      </c>
      <c r="L135" s="7">
        <f>+'Sup. FOMYS'!L622</f>
        <v>0</v>
      </c>
      <c r="M135" s="7">
        <f>+'Sup. FOMYS'!M622</f>
        <v>0</v>
      </c>
      <c r="N135" s="7">
        <f t="shared" si="33"/>
        <v>0</v>
      </c>
    </row>
    <row r="136" spans="1:14" hidden="1" x14ac:dyDescent="0.35">
      <c r="A136" s="2" t="s">
        <v>134</v>
      </c>
      <c r="B136" s="7">
        <f>+'Sup. FOMYS'!B628</f>
        <v>0</v>
      </c>
      <c r="C136" s="7">
        <f>+'Sup. FOMYS'!C628</f>
        <v>0</v>
      </c>
      <c r="D136" s="7">
        <f>+'Sup. FOMYS'!D628</f>
        <v>0</v>
      </c>
      <c r="E136" s="7">
        <f>+'Sup. FOMYS'!E628</f>
        <v>0</v>
      </c>
      <c r="F136" s="7">
        <f>+'Sup. FOMYS'!F628</f>
        <v>0</v>
      </c>
      <c r="G136" s="7">
        <f>+'Sup. FOMYS'!G628</f>
        <v>0</v>
      </c>
      <c r="H136" s="7">
        <f>+'Sup. FOMYS'!H628</f>
        <v>0</v>
      </c>
      <c r="I136" s="7">
        <f>+'Sup. FOMYS'!I628</f>
        <v>0</v>
      </c>
      <c r="J136" s="7">
        <f>+'Sup. FOMYS'!J628</f>
        <v>0</v>
      </c>
      <c r="K136" s="7">
        <f>+'Sup. FOMYS'!K628</f>
        <v>0</v>
      </c>
      <c r="L136" s="7">
        <f>+'Sup. FOMYS'!L628</f>
        <v>0</v>
      </c>
      <c r="M136" s="7">
        <f>+'Sup. FOMYS'!M628</f>
        <v>0</v>
      </c>
      <c r="N136" s="7">
        <f t="shared" si="33"/>
        <v>0</v>
      </c>
    </row>
    <row r="137" spans="1:14" hidden="1" x14ac:dyDescent="0.35">
      <c r="A137" s="2" t="s">
        <v>135</v>
      </c>
      <c r="B137" s="7">
        <f>+'Sup. FOMYS'!B634</f>
        <v>0</v>
      </c>
      <c r="C137" s="7">
        <f>+'Sup. FOMYS'!C634</f>
        <v>0</v>
      </c>
      <c r="D137" s="7">
        <f>+'Sup. FOMYS'!D634</f>
        <v>0</v>
      </c>
      <c r="E137" s="7">
        <f>+'Sup. FOMYS'!E634</f>
        <v>0</v>
      </c>
      <c r="F137" s="7">
        <f>+'Sup. FOMYS'!F634</f>
        <v>0</v>
      </c>
      <c r="G137" s="7">
        <f>+'Sup. FOMYS'!G634</f>
        <v>0</v>
      </c>
      <c r="H137" s="7">
        <f>+'Sup. FOMYS'!H634</f>
        <v>0</v>
      </c>
      <c r="I137" s="7">
        <f>+'Sup. FOMYS'!I634</f>
        <v>0</v>
      </c>
      <c r="J137" s="7">
        <f>+'Sup. FOMYS'!J634</f>
        <v>0</v>
      </c>
      <c r="K137" s="7">
        <f>+'Sup. FOMYS'!K634</f>
        <v>0</v>
      </c>
      <c r="L137" s="7">
        <f>+'Sup. FOMYS'!L634</f>
        <v>0</v>
      </c>
      <c r="M137" s="7">
        <f>+'Sup. FOMYS'!M634</f>
        <v>0</v>
      </c>
      <c r="N137" s="7">
        <f t="shared" si="33"/>
        <v>0</v>
      </c>
    </row>
    <row r="138" spans="1:14" hidden="1" x14ac:dyDescent="0.35">
      <c r="A138" s="2" t="s">
        <v>136</v>
      </c>
      <c r="B138" s="7">
        <f>+'Sup. FOMYS'!B640</f>
        <v>0</v>
      </c>
      <c r="C138" s="7">
        <f>+'Sup. FOMYS'!C640</f>
        <v>0</v>
      </c>
      <c r="D138" s="7">
        <f>+'Sup. FOMYS'!D640</f>
        <v>0</v>
      </c>
      <c r="E138" s="7">
        <f>+'Sup. FOMYS'!E640</f>
        <v>0</v>
      </c>
      <c r="F138" s="7">
        <f>+'Sup. FOMYS'!F640</f>
        <v>0</v>
      </c>
      <c r="G138" s="7">
        <f>+'Sup. FOMYS'!G640</f>
        <v>0</v>
      </c>
      <c r="H138" s="7">
        <f>+'Sup. FOMYS'!H640</f>
        <v>0</v>
      </c>
      <c r="I138" s="7">
        <f>+'Sup. FOMYS'!I640</f>
        <v>0</v>
      </c>
      <c r="J138" s="7">
        <f>+'Sup. FOMYS'!J640</f>
        <v>0</v>
      </c>
      <c r="K138" s="7">
        <f>+'Sup. FOMYS'!K640</f>
        <v>0</v>
      </c>
      <c r="L138" s="7">
        <f>+'Sup. FOMYS'!L640</f>
        <v>0</v>
      </c>
      <c r="M138" s="7">
        <f>+'Sup. FOMYS'!M640</f>
        <v>0</v>
      </c>
      <c r="N138" s="7">
        <f t="shared" si="33"/>
        <v>0</v>
      </c>
    </row>
    <row r="139" spans="1:14" hidden="1" x14ac:dyDescent="0.35">
      <c r="A139" s="3" t="s">
        <v>137</v>
      </c>
      <c r="B139" s="8">
        <f>SUM(B140)</f>
        <v>0</v>
      </c>
      <c r="C139" s="8">
        <f t="shared" ref="C139:M139" si="41">SUM(C140)</f>
        <v>0</v>
      </c>
      <c r="D139" s="8">
        <f t="shared" si="41"/>
        <v>0</v>
      </c>
      <c r="E139" s="8">
        <f t="shared" si="41"/>
        <v>0</v>
      </c>
      <c r="F139" s="8">
        <f t="shared" si="41"/>
        <v>0</v>
      </c>
      <c r="G139" s="8">
        <f t="shared" si="41"/>
        <v>0</v>
      </c>
      <c r="H139" s="8">
        <f t="shared" si="41"/>
        <v>0</v>
      </c>
      <c r="I139" s="8">
        <f t="shared" si="41"/>
        <v>0</v>
      </c>
      <c r="J139" s="8">
        <f t="shared" si="41"/>
        <v>0</v>
      </c>
      <c r="K139" s="8">
        <f t="shared" si="41"/>
        <v>0</v>
      </c>
      <c r="L139" s="8">
        <f t="shared" si="41"/>
        <v>0</v>
      </c>
      <c r="M139" s="8">
        <f t="shared" si="41"/>
        <v>0</v>
      </c>
      <c r="N139" s="8">
        <f t="shared" si="33"/>
        <v>0</v>
      </c>
    </row>
    <row r="140" spans="1:14" hidden="1" x14ac:dyDescent="0.35">
      <c r="A140" s="2" t="s">
        <v>138</v>
      </c>
      <c r="B140" s="7">
        <f>+'Sup. FOMYS'!B647</f>
        <v>0</v>
      </c>
      <c r="C140" s="7">
        <f>+'Sup. FOMYS'!C647</f>
        <v>0</v>
      </c>
      <c r="D140" s="7">
        <f>+'Sup. FOMYS'!D647</f>
        <v>0</v>
      </c>
      <c r="E140" s="7">
        <f>+'Sup. FOMYS'!E647</f>
        <v>0</v>
      </c>
      <c r="F140" s="7">
        <f>+'Sup. FOMYS'!F647</f>
        <v>0</v>
      </c>
      <c r="G140" s="7">
        <f>+'Sup. FOMYS'!G647</f>
        <v>0</v>
      </c>
      <c r="H140" s="7">
        <f>+'Sup. FOMYS'!H647</f>
        <v>0</v>
      </c>
      <c r="I140" s="7">
        <f>+'Sup. FOMYS'!I647</f>
        <v>0</v>
      </c>
      <c r="J140" s="7">
        <f>+'Sup. FOMYS'!J647</f>
        <v>0</v>
      </c>
      <c r="K140" s="7">
        <f>+'Sup. FOMYS'!K647</f>
        <v>0</v>
      </c>
      <c r="L140" s="7">
        <f>+'Sup. FOMYS'!L647</f>
        <v>0</v>
      </c>
      <c r="M140" s="7">
        <f>+'Sup. FOMYS'!M647</f>
        <v>0</v>
      </c>
      <c r="N140" s="7">
        <f t="shared" si="33"/>
        <v>0</v>
      </c>
    </row>
    <row r="141" spans="1:14" hidden="1" x14ac:dyDescent="0.35">
      <c r="A141" s="3" t="s">
        <v>139</v>
      </c>
      <c r="B141" s="8">
        <f>SUM(B142:B143)</f>
        <v>0</v>
      </c>
      <c r="C141" s="8">
        <f t="shared" ref="C141:M141" si="42">SUM(C142:C143)</f>
        <v>0</v>
      </c>
      <c r="D141" s="8">
        <f t="shared" si="42"/>
        <v>0</v>
      </c>
      <c r="E141" s="8">
        <f t="shared" si="42"/>
        <v>0</v>
      </c>
      <c r="F141" s="8">
        <f t="shared" si="42"/>
        <v>0</v>
      </c>
      <c r="G141" s="8">
        <f t="shared" si="42"/>
        <v>0</v>
      </c>
      <c r="H141" s="8">
        <f t="shared" si="42"/>
        <v>0</v>
      </c>
      <c r="I141" s="8">
        <f t="shared" si="42"/>
        <v>0</v>
      </c>
      <c r="J141" s="8">
        <f t="shared" si="42"/>
        <v>0</v>
      </c>
      <c r="K141" s="8">
        <f t="shared" si="42"/>
        <v>0</v>
      </c>
      <c r="L141" s="8">
        <f t="shared" si="42"/>
        <v>0</v>
      </c>
      <c r="M141" s="8">
        <f t="shared" si="42"/>
        <v>0</v>
      </c>
      <c r="N141" s="8">
        <f t="shared" si="33"/>
        <v>0</v>
      </c>
    </row>
    <row r="142" spans="1:14" hidden="1" x14ac:dyDescent="0.35">
      <c r="A142" s="2" t="s">
        <v>140</v>
      </c>
      <c r="B142" s="7">
        <f>+'Sup. FOMYS'!B653</f>
        <v>0</v>
      </c>
      <c r="C142" s="7">
        <f>+'Sup. FOMYS'!C653</f>
        <v>0</v>
      </c>
      <c r="D142" s="7">
        <f>+'Sup. FOMYS'!D653</f>
        <v>0</v>
      </c>
      <c r="E142" s="7">
        <f>+'Sup. FOMYS'!E653</f>
        <v>0</v>
      </c>
      <c r="F142" s="7">
        <f>+'Sup. FOMYS'!F653</f>
        <v>0</v>
      </c>
      <c r="G142" s="7">
        <f>+'Sup. FOMYS'!G653</f>
        <v>0</v>
      </c>
      <c r="H142" s="7">
        <f>+'Sup. FOMYS'!H653</f>
        <v>0</v>
      </c>
      <c r="I142" s="7">
        <f>+'Sup. FOMYS'!I653</f>
        <v>0</v>
      </c>
      <c r="J142" s="7">
        <f>+'Sup. FOMYS'!J653</f>
        <v>0</v>
      </c>
      <c r="K142" s="7">
        <f>+'Sup. FOMYS'!K653</f>
        <v>0</v>
      </c>
      <c r="L142" s="7">
        <f>+'Sup. FOMYS'!L653</f>
        <v>0</v>
      </c>
      <c r="M142" s="7">
        <f>+'Sup. FOMYS'!M653</f>
        <v>0</v>
      </c>
      <c r="N142" s="7">
        <f t="shared" si="33"/>
        <v>0</v>
      </c>
    </row>
    <row r="143" spans="1:14" hidden="1" x14ac:dyDescent="0.35">
      <c r="A143" s="2" t="s">
        <v>141</v>
      </c>
      <c r="B143" s="7">
        <f>+'Sup. FOMYS'!B659</f>
        <v>0</v>
      </c>
      <c r="C143" s="7">
        <f>+'Sup. FOMYS'!C659</f>
        <v>0</v>
      </c>
      <c r="D143" s="7">
        <f>+'Sup. FOMYS'!D659</f>
        <v>0</v>
      </c>
      <c r="E143" s="7">
        <f>+'Sup. FOMYS'!E659</f>
        <v>0</v>
      </c>
      <c r="F143" s="7">
        <f>+'Sup. FOMYS'!F659</f>
        <v>0</v>
      </c>
      <c r="G143" s="7">
        <f>+'Sup. FOMYS'!G659</f>
        <v>0</v>
      </c>
      <c r="H143" s="7">
        <f>+'Sup. FOMYS'!H659</f>
        <v>0</v>
      </c>
      <c r="I143" s="7">
        <f>+'Sup. FOMYS'!I659</f>
        <v>0</v>
      </c>
      <c r="J143" s="7">
        <f>+'Sup. FOMYS'!J659</f>
        <v>0</v>
      </c>
      <c r="K143" s="7">
        <f>+'Sup. FOMYS'!K659</f>
        <v>0</v>
      </c>
      <c r="L143" s="7">
        <f>+'Sup. FOMYS'!L659</f>
        <v>0</v>
      </c>
      <c r="M143" s="7">
        <f>+'Sup. FOMYS'!M659</f>
        <v>0</v>
      </c>
      <c r="N143" s="7">
        <f t="shared" si="33"/>
        <v>0</v>
      </c>
    </row>
    <row r="144" spans="1:14" x14ac:dyDescent="0.35">
      <c r="A144" s="3" t="s">
        <v>142</v>
      </c>
      <c r="B144" s="8">
        <f>SUM(B145:B153)</f>
        <v>1769036.1726127763</v>
      </c>
      <c r="C144" s="8">
        <f t="shared" ref="C144:M144" si="43">SUM(C145:C153)</f>
        <v>1769829.2496242723</v>
      </c>
      <c r="D144" s="8">
        <f t="shared" si="43"/>
        <v>1783026.3341998768</v>
      </c>
      <c r="E144" s="8">
        <f t="shared" si="43"/>
        <v>1783826.9234978505</v>
      </c>
      <c r="F144" s="8">
        <f t="shared" si="43"/>
        <v>1784631.2955814004</v>
      </c>
      <c r="G144" s="8">
        <f t="shared" si="43"/>
        <v>1784171.0943586815</v>
      </c>
      <c r="H144" s="8">
        <f t="shared" si="43"/>
        <v>1815104.8071411191</v>
      </c>
      <c r="I144" s="8">
        <f t="shared" si="43"/>
        <v>1815920.635163412</v>
      </c>
      <c r="J144" s="8">
        <f t="shared" si="43"/>
        <v>1816740.3179635543</v>
      </c>
      <c r="K144" s="8">
        <f t="shared" si="43"/>
        <v>1828503.5947094627</v>
      </c>
      <c r="L144" s="8">
        <f t="shared" si="43"/>
        <v>1829331.041815676</v>
      </c>
      <c r="M144" s="8">
        <f t="shared" si="43"/>
        <v>1818764.5186100036</v>
      </c>
      <c r="N144" s="8">
        <f t="shared" si="33"/>
        <v>21598885.985278085</v>
      </c>
    </row>
    <row r="145" spans="1:15" hidden="1" x14ac:dyDescent="0.35">
      <c r="A145" s="2" t="s">
        <v>143</v>
      </c>
      <c r="B145" s="7">
        <f>+'Sup. FOMYS'!B665</f>
        <v>0</v>
      </c>
      <c r="C145" s="7">
        <f>+'Sup. FOMYS'!C665</f>
        <v>0</v>
      </c>
      <c r="D145" s="7">
        <f>+'Sup. FOMYS'!D665</f>
        <v>0</v>
      </c>
      <c r="E145" s="7">
        <f>+'Sup. FOMYS'!E665</f>
        <v>0</v>
      </c>
      <c r="F145" s="7">
        <f>+'Sup. FOMYS'!F665</f>
        <v>0</v>
      </c>
      <c r="G145" s="7">
        <f>+'Sup. FOMYS'!G665</f>
        <v>0</v>
      </c>
      <c r="H145" s="7">
        <f>+'Sup. FOMYS'!H665</f>
        <v>0</v>
      </c>
      <c r="I145" s="7">
        <f>+'Sup. FOMYS'!I665</f>
        <v>0</v>
      </c>
      <c r="J145" s="7">
        <f>+'Sup. FOMYS'!J665</f>
        <v>0</v>
      </c>
      <c r="K145" s="7">
        <f>+'Sup. FOMYS'!K665</f>
        <v>0</v>
      </c>
      <c r="L145" s="7">
        <f>+'Sup. FOMYS'!L665</f>
        <v>0</v>
      </c>
      <c r="M145" s="7">
        <f>+'Sup. FOMYS'!M665</f>
        <v>0</v>
      </c>
      <c r="N145" s="7">
        <f t="shared" ref="N145:N153" si="44">SUM(B145:M145)</f>
        <v>0</v>
      </c>
    </row>
    <row r="146" spans="1:15" hidden="1" x14ac:dyDescent="0.35">
      <c r="A146" s="2" t="s">
        <v>144</v>
      </c>
      <c r="B146" s="7">
        <f>+'Sup. FOMYS'!B671</f>
        <v>0</v>
      </c>
      <c r="C146" s="7">
        <f>+'Sup. FOMYS'!C671</f>
        <v>0</v>
      </c>
      <c r="D146" s="7">
        <f>+'Sup. FOMYS'!D671</f>
        <v>0</v>
      </c>
      <c r="E146" s="7">
        <f>+'Sup. FOMYS'!E671</f>
        <v>0</v>
      </c>
      <c r="F146" s="7">
        <f>+'Sup. FOMYS'!F671</f>
        <v>0</v>
      </c>
      <c r="G146" s="7">
        <f>+'Sup. FOMYS'!G671</f>
        <v>0</v>
      </c>
      <c r="H146" s="7">
        <f>+'Sup. FOMYS'!H671</f>
        <v>0</v>
      </c>
      <c r="I146" s="7">
        <f>+'Sup. FOMYS'!I671</f>
        <v>0</v>
      </c>
      <c r="J146" s="7">
        <f>+'Sup. FOMYS'!J671</f>
        <v>0</v>
      </c>
      <c r="K146" s="7">
        <f>+'Sup. FOMYS'!K671</f>
        <v>0</v>
      </c>
      <c r="L146" s="7">
        <f>+'Sup. FOMYS'!L671</f>
        <v>0</v>
      </c>
      <c r="M146" s="7">
        <f>+'Sup. FOMYS'!M671</f>
        <v>0</v>
      </c>
      <c r="N146" s="7">
        <f t="shared" si="44"/>
        <v>0</v>
      </c>
    </row>
    <row r="147" spans="1:15" hidden="1" x14ac:dyDescent="0.35">
      <c r="A147" s="2" t="s">
        <v>145</v>
      </c>
      <c r="B147" s="7">
        <f>+'Sup. FOMYS'!B677</f>
        <v>0</v>
      </c>
      <c r="C147" s="7">
        <f>+'Sup. FOMYS'!C677</f>
        <v>0</v>
      </c>
      <c r="D147" s="7">
        <f>+'Sup. FOMYS'!D677</f>
        <v>0</v>
      </c>
      <c r="E147" s="7">
        <f>+'Sup. FOMYS'!E677</f>
        <v>0</v>
      </c>
      <c r="F147" s="7">
        <f>+'Sup. FOMYS'!F677</f>
        <v>0</v>
      </c>
      <c r="G147" s="7">
        <f>+'Sup. FOMYS'!G677</f>
        <v>0</v>
      </c>
      <c r="H147" s="7">
        <f>+'Sup. FOMYS'!H677</f>
        <v>0</v>
      </c>
      <c r="I147" s="7">
        <f>+'Sup. FOMYS'!I677</f>
        <v>0</v>
      </c>
      <c r="J147" s="7">
        <f>+'Sup. FOMYS'!J677</f>
        <v>0</v>
      </c>
      <c r="K147" s="7">
        <f>+'Sup. FOMYS'!K677</f>
        <v>0</v>
      </c>
      <c r="L147" s="7">
        <f>+'Sup. FOMYS'!L677</f>
        <v>0</v>
      </c>
      <c r="M147" s="7">
        <f>+'Sup. FOMYS'!M677</f>
        <v>0</v>
      </c>
      <c r="N147" s="7">
        <f t="shared" si="44"/>
        <v>0</v>
      </c>
    </row>
    <row r="148" spans="1:15" x14ac:dyDescent="0.35">
      <c r="A148" s="2" t="s">
        <v>146</v>
      </c>
      <c r="B148" s="7">
        <f>+'Sup. FOMYS'!B683</f>
        <v>1769036.1726127763</v>
      </c>
      <c r="C148" s="7">
        <f>+'Sup. FOMYS'!C683</f>
        <v>1769829.2496242723</v>
      </c>
      <c r="D148" s="7">
        <f>+'Sup. FOMYS'!D683</f>
        <v>1783026.3341998768</v>
      </c>
      <c r="E148" s="7">
        <f>+'Sup. FOMYS'!E683</f>
        <v>1783826.9234978505</v>
      </c>
      <c r="F148" s="7">
        <f>+'Sup. FOMYS'!F683</f>
        <v>1784631.2955814004</v>
      </c>
      <c r="G148" s="7">
        <f>+'Sup. FOMYS'!G683</f>
        <v>1784171.0943586815</v>
      </c>
      <c r="H148" s="7">
        <f>+'Sup. FOMYS'!H683</f>
        <v>1815104.8071411191</v>
      </c>
      <c r="I148" s="7">
        <f>+'Sup. FOMYS'!I683</f>
        <v>1815920.635163412</v>
      </c>
      <c r="J148" s="7">
        <f>+'Sup. FOMYS'!J683</f>
        <v>1816740.3179635543</v>
      </c>
      <c r="K148" s="7">
        <f>+'Sup. FOMYS'!K683</f>
        <v>1828503.5947094627</v>
      </c>
      <c r="L148" s="7">
        <f>+'Sup. FOMYS'!L683</f>
        <v>1829331.041815676</v>
      </c>
      <c r="M148" s="7">
        <f>+'Sup. FOMYS'!M683</f>
        <v>1818764.5186100036</v>
      </c>
      <c r="N148" s="7">
        <f t="shared" si="44"/>
        <v>21598885.985278085</v>
      </c>
    </row>
    <row r="149" spans="1:15" hidden="1" x14ac:dyDescent="0.35">
      <c r="A149" s="2" t="s">
        <v>147</v>
      </c>
      <c r="B149" s="7">
        <f>+'Sup. FOMYS'!B689</f>
        <v>0</v>
      </c>
      <c r="C149" s="7">
        <f>+'Sup. FOMYS'!C689</f>
        <v>0</v>
      </c>
      <c r="D149" s="7">
        <f>+'Sup. FOMYS'!D689</f>
        <v>0</v>
      </c>
      <c r="E149" s="7">
        <f>+'Sup. FOMYS'!E689</f>
        <v>0</v>
      </c>
      <c r="F149" s="7">
        <f>+'Sup. FOMYS'!F689</f>
        <v>0</v>
      </c>
      <c r="G149" s="7">
        <f>+'Sup. FOMYS'!G689</f>
        <v>0</v>
      </c>
      <c r="H149" s="7">
        <f>+'Sup. FOMYS'!H689</f>
        <v>0</v>
      </c>
      <c r="I149" s="7">
        <f>+'Sup. FOMYS'!I689</f>
        <v>0</v>
      </c>
      <c r="J149" s="7">
        <f>+'Sup. FOMYS'!J689</f>
        <v>0</v>
      </c>
      <c r="K149" s="7">
        <f>+'Sup. FOMYS'!K689</f>
        <v>0</v>
      </c>
      <c r="L149" s="7">
        <f>+'Sup. FOMYS'!L689</f>
        <v>0</v>
      </c>
      <c r="M149" s="7">
        <f>+'Sup. FOMYS'!M689</f>
        <v>0</v>
      </c>
      <c r="N149" s="7">
        <f t="shared" si="44"/>
        <v>0</v>
      </c>
    </row>
    <row r="150" spans="1:15" hidden="1" x14ac:dyDescent="0.35">
      <c r="A150" s="2" t="s">
        <v>148</v>
      </c>
      <c r="B150" s="7">
        <f>+'Sup. FOMYS'!B695</f>
        <v>0</v>
      </c>
      <c r="C150" s="7">
        <f>+'Sup. FOMYS'!C695</f>
        <v>0</v>
      </c>
      <c r="D150" s="7">
        <f>+'Sup. FOMYS'!D695</f>
        <v>0</v>
      </c>
      <c r="E150" s="7">
        <f>+'Sup. FOMYS'!E695</f>
        <v>0</v>
      </c>
      <c r="F150" s="7">
        <f>+'Sup. FOMYS'!F695</f>
        <v>0</v>
      </c>
      <c r="G150" s="7">
        <f>+'Sup. FOMYS'!G695</f>
        <v>0</v>
      </c>
      <c r="H150" s="7">
        <f>+'Sup. FOMYS'!H695</f>
        <v>0</v>
      </c>
      <c r="I150" s="7">
        <f>+'Sup. FOMYS'!I695</f>
        <v>0</v>
      </c>
      <c r="J150" s="7">
        <f>+'Sup. FOMYS'!J695</f>
        <v>0</v>
      </c>
      <c r="K150" s="7">
        <f>+'Sup. FOMYS'!K695</f>
        <v>0</v>
      </c>
      <c r="L150" s="7">
        <f>+'Sup. FOMYS'!L695</f>
        <v>0</v>
      </c>
      <c r="M150" s="7">
        <f>+'Sup. FOMYS'!M695</f>
        <v>0</v>
      </c>
      <c r="N150" s="7">
        <f t="shared" si="44"/>
        <v>0</v>
      </c>
    </row>
    <row r="151" spans="1:15" hidden="1" x14ac:dyDescent="0.35">
      <c r="A151" s="2" t="s">
        <v>149</v>
      </c>
      <c r="B151" s="7">
        <f>+'Sup. FOMYS'!B701</f>
        <v>0</v>
      </c>
      <c r="C151" s="7">
        <f>+'Sup. FOMYS'!C701</f>
        <v>0</v>
      </c>
      <c r="D151" s="7">
        <f>+'Sup. FOMYS'!D701</f>
        <v>0</v>
      </c>
      <c r="E151" s="7">
        <f>+'Sup. FOMYS'!E701</f>
        <v>0</v>
      </c>
      <c r="F151" s="7">
        <f>+'Sup. FOMYS'!F701</f>
        <v>0</v>
      </c>
      <c r="G151" s="7">
        <f>+'Sup. FOMYS'!G701</f>
        <v>0</v>
      </c>
      <c r="H151" s="7">
        <f>+'Sup. FOMYS'!H701</f>
        <v>0</v>
      </c>
      <c r="I151" s="7">
        <f>+'Sup. FOMYS'!I701</f>
        <v>0</v>
      </c>
      <c r="J151" s="7">
        <f>+'Sup. FOMYS'!J701</f>
        <v>0</v>
      </c>
      <c r="K151" s="7">
        <f>+'Sup. FOMYS'!K701</f>
        <v>0</v>
      </c>
      <c r="L151" s="7">
        <f>+'Sup. FOMYS'!L701</f>
        <v>0</v>
      </c>
      <c r="M151" s="7">
        <f>+'Sup. FOMYS'!M701</f>
        <v>0</v>
      </c>
      <c r="N151" s="7">
        <f t="shared" si="44"/>
        <v>0</v>
      </c>
    </row>
    <row r="152" spans="1:15" hidden="1" x14ac:dyDescent="0.35">
      <c r="A152" s="2" t="s">
        <v>150</v>
      </c>
      <c r="B152" s="7">
        <f>+'Sup. FOMYS'!B707</f>
        <v>0</v>
      </c>
      <c r="C152" s="7">
        <f>+'Sup. FOMYS'!C707</f>
        <v>0</v>
      </c>
      <c r="D152" s="7">
        <f>+'Sup. FOMYS'!D707</f>
        <v>0</v>
      </c>
      <c r="E152" s="7">
        <f>+'Sup. FOMYS'!E707</f>
        <v>0</v>
      </c>
      <c r="F152" s="7">
        <f>+'Sup. FOMYS'!F707</f>
        <v>0</v>
      </c>
      <c r="G152" s="7">
        <f>+'Sup. FOMYS'!G707</f>
        <v>0</v>
      </c>
      <c r="H152" s="7">
        <f>+'Sup. FOMYS'!H707</f>
        <v>0</v>
      </c>
      <c r="I152" s="7">
        <f>+'Sup. FOMYS'!I707</f>
        <v>0</v>
      </c>
      <c r="J152" s="7">
        <f>+'Sup. FOMYS'!J707</f>
        <v>0</v>
      </c>
      <c r="K152" s="7">
        <f>+'Sup. FOMYS'!K707</f>
        <v>0</v>
      </c>
      <c r="L152" s="7">
        <f>+'Sup. FOMYS'!L707</f>
        <v>0</v>
      </c>
      <c r="M152" s="7">
        <f>+'Sup. FOMYS'!M707</f>
        <v>0</v>
      </c>
      <c r="N152" s="7">
        <f t="shared" si="44"/>
        <v>0</v>
      </c>
    </row>
    <row r="153" spans="1:15" hidden="1" x14ac:dyDescent="0.35">
      <c r="A153" s="2" t="s">
        <v>151</v>
      </c>
      <c r="B153" s="7">
        <f>+'Sup. FOMYS'!B713</f>
        <v>0</v>
      </c>
      <c r="C153" s="7">
        <f>+'Sup. FOMYS'!C713</f>
        <v>0</v>
      </c>
      <c r="D153" s="7">
        <f>+'Sup. FOMYS'!D713</f>
        <v>0</v>
      </c>
      <c r="E153" s="7">
        <f>+'Sup. FOMYS'!E713</f>
        <v>0</v>
      </c>
      <c r="F153" s="7">
        <f>+'Sup. FOMYS'!F713</f>
        <v>0</v>
      </c>
      <c r="G153" s="7">
        <f>+'Sup. FOMYS'!G713</f>
        <v>0</v>
      </c>
      <c r="H153" s="7">
        <f>+'Sup. FOMYS'!H713</f>
        <v>0</v>
      </c>
      <c r="I153" s="7">
        <f>+'Sup. FOMYS'!I713</f>
        <v>0</v>
      </c>
      <c r="J153" s="7">
        <f>+'Sup. FOMYS'!J713</f>
        <v>0</v>
      </c>
      <c r="K153" s="7">
        <f>+'Sup. FOMYS'!K713</f>
        <v>0</v>
      </c>
      <c r="L153" s="7">
        <f>+'Sup. FOMYS'!L713</f>
        <v>0</v>
      </c>
      <c r="M153" s="7">
        <f>+'Sup. FOMYS'!M713</f>
        <v>0</v>
      </c>
      <c r="N153" s="7">
        <f t="shared" si="44"/>
        <v>0</v>
      </c>
    </row>
    <row r="154" spans="1:15" hidden="1" x14ac:dyDescent="0.35">
      <c r="A154" s="4" t="s">
        <v>152</v>
      </c>
      <c r="B154" s="8">
        <f>SUM(B155)</f>
        <v>0</v>
      </c>
      <c r="C154" s="8">
        <f t="shared" ref="C154:M154" si="45">SUM(C155)</f>
        <v>0</v>
      </c>
      <c r="D154" s="8">
        <f t="shared" si="45"/>
        <v>0</v>
      </c>
      <c r="E154" s="8">
        <f t="shared" si="45"/>
        <v>0</v>
      </c>
      <c r="F154" s="8">
        <f t="shared" si="45"/>
        <v>0</v>
      </c>
      <c r="G154" s="8">
        <f t="shared" si="45"/>
        <v>0</v>
      </c>
      <c r="H154" s="8">
        <f t="shared" si="45"/>
        <v>0</v>
      </c>
      <c r="I154" s="8">
        <f t="shared" si="45"/>
        <v>0</v>
      </c>
      <c r="J154" s="8">
        <f t="shared" si="45"/>
        <v>0</v>
      </c>
      <c r="K154" s="8">
        <f t="shared" si="45"/>
        <v>0</v>
      </c>
      <c r="L154" s="8">
        <f t="shared" si="45"/>
        <v>0</v>
      </c>
      <c r="M154" s="8">
        <f t="shared" si="45"/>
        <v>0</v>
      </c>
      <c r="N154" s="8">
        <f>SUM(B154:M154)</f>
        <v>0</v>
      </c>
    </row>
    <row r="155" spans="1:15" hidden="1" x14ac:dyDescent="0.35">
      <c r="A155" s="5" t="s">
        <v>153</v>
      </c>
      <c r="B155" s="7">
        <f>+'Sup. FOMYS'!B719</f>
        <v>0</v>
      </c>
      <c r="C155" s="7">
        <f>+'Sup. FOMYS'!C719</f>
        <v>0</v>
      </c>
      <c r="D155" s="7">
        <f>+'Sup. FOMYS'!D719</f>
        <v>0</v>
      </c>
      <c r="E155" s="7">
        <f>+'Sup. FOMYS'!E719</f>
        <v>0</v>
      </c>
      <c r="F155" s="7">
        <f>+'Sup. FOMYS'!F719</f>
        <v>0</v>
      </c>
      <c r="G155" s="7">
        <f>+'Sup. FOMYS'!G719</f>
        <v>0</v>
      </c>
      <c r="H155" s="7">
        <f>+'Sup. FOMYS'!H719</f>
        <v>0</v>
      </c>
      <c r="I155" s="7">
        <f>+'Sup. FOMYS'!I719</f>
        <v>0</v>
      </c>
      <c r="J155" s="7">
        <f>+'Sup. FOMYS'!J719</f>
        <v>0</v>
      </c>
      <c r="K155" s="7">
        <f>+'Sup. FOMYS'!K719</f>
        <v>0</v>
      </c>
      <c r="L155" s="7">
        <f>+'Sup. FOMYS'!L719</f>
        <v>0</v>
      </c>
      <c r="M155" s="7">
        <f>+'Sup. FOMYS'!M719</f>
        <v>0</v>
      </c>
      <c r="N155" s="7">
        <f>SUM(B155:M155)</f>
        <v>0</v>
      </c>
    </row>
    <row r="156" spans="1:15" hidden="1" x14ac:dyDescent="0.35">
      <c r="A156" s="4" t="s">
        <v>154</v>
      </c>
      <c r="B156" s="8">
        <f>SUM(B157:B171)</f>
        <v>0</v>
      </c>
      <c r="C156" s="8">
        <f t="shared" ref="C156:M156" si="46">SUM(C157:C171)</f>
        <v>0</v>
      </c>
      <c r="D156" s="8">
        <f t="shared" si="46"/>
        <v>0</v>
      </c>
      <c r="E156" s="8">
        <f t="shared" si="46"/>
        <v>0</v>
      </c>
      <c r="F156" s="8">
        <f t="shared" si="46"/>
        <v>0</v>
      </c>
      <c r="G156" s="8">
        <f t="shared" si="46"/>
        <v>0</v>
      </c>
      <c r="H156" s="8">
        <f t="shared" si="46"/>
        <v>0</v>
      </c>
      <c r="I156" s="8">
        <f t="shared" si="46"/>
        <v>0</v>
      </c>
      <c r="J156" s="8">
        <f t="shared" si="46"/>
        <v>0</v>
      </c>
      <c r="K156" s="8">
        <f t="shared" si="46"/>
        <v>0</v>
      </c>
      <c r="L156" s="8">
        <f t="shared" si="46"/>
        <v>0</v>
      </c>
      <c r="M156" s="8">
        <f t="shared" si="46"/>
        <v>0</v>
      </c>
      <c r="N156" s="8">
        <f>SUM(B156:M156)</f>
        <v>0</v>
      </c>
      <c r="O156" s="8"/>
    </row>
    <row r="157" spans="1:15" hidden="1" x14ac:dyDescent="0.35">
      <c r="A157" s="5" t="s">
        <v>155</v>
      </c>
      <c r="B157" s="7">
        <f>+'Sup. FOMYS'!B725</f>
        <v>0</v>
      </c>
      <c r="C157" s="7">
        <f>+'Sup. FOMYS'!C725</f>
        <v>0</v>
      </c>
      <c r="D157" s="7">
        <f>+'Sup. FOMYS'!D725</f>
        <v>0</v>
      </c>
      <c r="E157" s="7">
        <f>+'Sup. FOMYS'!E725</f>
        <v>0</v>
      </c>
      <c r="F157" s="7">
        <f>+'Sup. FOMYS'!F725</f>
        <v>0</v>
      </c>
      <c r="G157" s="7">
        <f>+'Sup. FOMYS'!G725</f>
        <v>0</v>
      </c>
      <c r="H157" s="7">
        <f>+'Sup. FOMYS'!H725</f>
        <v>0</v>
      </c>
      <c r="I157" s="7">
        <f>+'Sup. FOMYS'!I725</f>
        <v>0</v>
      </c>
      <c r="J157" s="7">
        <f>+'Sup. FOMYS'!J725</f>
        <v>0</v>
      </c>
      <c r="K157" s="7">
        <f>+'Sup. FOMYS'!K725</f>
        <v>0</v>
      </c>
      <c r="L157" s="7">
        <f>+'Sup. FOMYS'!L725</f>
        <v>0</v>
      </c>
      <c r="M157" s="7">
        <f>+'Sup. FOMYS'!M725</f>
        <v>0</v>
      </c>
      <c r="N157" s="7">
        <f t="shared" ref="N157:N171" si="47">SUM(B157:M157)</f>
        <v>0</v>
      </c>
      <c r="O157" s="15"/>
    </row>
    <row r="158" spans="1:15" hidden="1" x14ac:dyDescent="0.35">
      <c r="A158" s="5" t="s">
        <v>156</v>
      </c>
      <c r="B158" s="7">
        <f>+'Sup. FOMYS'!B731</f>
        <v>0</v>
      </c>
      <c r="C158" s="7">
        <f>+'Sup. FOMYS'!C731</f>
        <v>0</v>
      </c>
      <c r="D158" s="7">
        <f>+'Sup. FOMYS'!D731</f>
        <v>0</v>
      </c>
      <c r="E158" s="7">
        <f>+'Sup. FOMYS'!E731</f>
        <v>0</v>
      </c>
      <c r="F158" s="7">
        <f>+'Sup. FOMYS'!F731</f>
        <v>0</v>
      </c>
      <c r="G158" s="7">
        <f>+'Sup. FOMYS'!G731</f>
        <v>0</v>
      </c>
      <c r="H158" s="7">
        <f>+'Sup. FOMYS'!H731</f>
        <v>0</v>
      </c>
      <c r="I158" s="7">
        <f>+'Sup. FOMYS'!I731</f>
        <v>0</v>
      </c>
      <c r="J158" s="7">
        <f>+'Sup. FOMYS'!J731</f>
        <v>0</v>
      </c>
      <c r="K158" s="7">
        <f>+'Sup. FOMYS'!K731</f>
        <v>0</v>
      </c>
      <c r="L158" s="7">
        <f>+'Sup. FOMYS'!L731</f>
        <v>0</v>
      </c>
      <c r="M158" s="7">
        <f>+'Sup. FOMYS'!M731</f>
        <v>0</v>
      </c>
      <c r="N158" s="7">
        <f t="shared" si="47"/>
        <v>0</v>
      </c>
    </row>
    <row r="159" spans="1:15" hidden="1" x14ac:dyDescent="0.35">
      <c r="A159" s="5" t="s">
        <v>157</v>
      </c>
      <c r="B159" s="7">
        <f>+'Sup. FOMYS'!B736</f>
        <v>0</v>
      </c>
      <c r="C159" s="7">
        <f>+'Sup. FOMYS'!C736</f>
        <v>0</v>
      </c>
      <c r="D159" s="7">
        <f>+'Sup. FOMYS'!D736</f>
        <v>0</v>
      </c>
      <c r="E159" s="7">
        <f>+'Sup. FOMYS'!E736</f>
        <v>0</v>
      </c>
      <c r="F159" s="7">
        <f>+'Sup. FOMYS'!F736</f>
        <v>0</v>
      </c>
      <c r="G159" s="7">
        <f>+'Sup. FOMYS'!G736</f>
        <v>0</v>
      </c>
      <c r="H159" s="7">
        <f>+'Sup. FOMYS'!H736</f>
        <v>0</v>
      </c>
      <c r="I159" s="7">
        <f>+'Sup. FOMYS'!I736</f>
        <v>0</v>
      </c>
      <c r="J159" s="7">
        <f>+'Sup. FOMYS'!J736</f>
        <v>0</v>
      </c>
      <c r="K159" s="7">
        <f>+'Sup. FOMYS'!K736</f>
        <v>0</v>
      </c>
      <c r="L159" s="7">
        <f>+'Sup. FOMYS'!L736</f>
        <v>0</v>
      </c>
      <c r="M159" s="7">
        <f>+'Sup. FOMYS'!M736</f>
        <v>0</v>
      </c>
      <c r="N159" s="7">
        <f t="shared" si="47"/>
        <v>0</v>
      </c>
      <c r="O159" s="15"/>
    </row>
    <row r="160" spans="1:15" hidden="1" x14ac:dyDescent="0.35">
      <c r="A160" s="5" t="s">
        <v>158</v>
      </c>
      <c r="B160" s="7">
        <f>+'Sup. FOMYS'!B742</f>
        <v>0</v>
      </c>
      <c r="C160" s="7">
        <f>+'Sup. FOMYS'!C742</f>
        <v>0</v>
      </c>
      <c r="D160" s="7">
        <f>+'Sup. FOMYS'!D742</f>
        <v>0</v>
      </c>
      <c r="E160" s="7">
        <f>+'Sup. FOMYS'!E742</f>
        <v>0</v>
      </c>
      <c r="F160" s="7">
        <f>+'Sup. FOMYS'!F742</f>
        <v>0</v>
      </c>
      <c r="G160" s="7">
        <f>+'Sup. FOMYS'!G742</f>
        <v>0</v>
      </c>
      <c r="H160" s="7">
        <f>+'Sup. FOMYS'!H742</f>
        <v>0</v>
      </c>
      <c r="I160" s="7">
        <f>+'Sup. FOMYS'!I742</f>
        <v>0</v>
      </c>
      <c r="J160" s="7">
        <f>+'Sup. FOMYS'!J742</f>
        <v>0</v>
      </c>
      <c r="K160" s="7">
        <f>+'Sup. FOMYS'!K742</f>
        <v>0</v>
      </c>
      <c r="L160" s="7">
        <f>+'Sup. FOMYS'!L742</f>
        <v>0</v>
      </c>
      <c r="M160" s="7">
        <f>+'Sup. FOMYS'!M742</f>
        <v>0</v>
      </c>
      <c r="N160" s="7">
        <f t="shared" si="47"/>
        <v>0</v>
      </c>
    </row>
    <row r="161" spans="1:14" hidden="1" x14ac:dyDescent="0.35">
      <c r="A161" s="5" t="s">
        <v>159</v>
      </c>
      <c r="B161" s="7">
        <f>+'Sup. FOMYS'!B749</f>
        <v>0</v>
      </c>
      <c r="C161" s="7">
        <f>+'Sup. FOMYS'!C749</f>
        <v>0</v>
      </c>
      <c r="D161" s="7">
        <f>+'Sup. FOMYS'!D749</f>
        <v>0</v>
      </c>
      <c r="E161" s="7">
        <f>+'Sup. FOMYS'!E749</f>
        <v>0</v>
      </c>
      <c r="F161" s="7">
        <f>+'Sup. FOMYS'!F749</f>
        <v>0</v>
      </c>
      <c r="G161" s="7">
        <f>+'Sup. FOMYS'!G749</f>
        <v>0</v>
      </c>
      <c r="H161" s="7">
        <f>+'Sup. FOMYS'!H749</f>
        <v>0</v>
      </c>
      <c r="I161" s="7">
        <f>+'Sup. FOMYS'!I749</f>
        <v>0</v>
      </c>
      <c r="J161" s="7">
        <f>+'Sup. FOMYS'!J749</f>
        <v>0</v>
      </c>
      <c r="K161" s="7">
        <f>+'Sup. FOMYS'!K749</f>
        <v>0</v>
      </c>
      <c r="L161" s="7">
        <f>+'Sup. FOMYS'!L749</f>
        <v>0</v>
      </c>
      <c r="M161" s="7">
        <f>+'Sup. FOMYS'!M749</f>
        <v>0</v>
      </c>
      <c r="N161" s="7">
        <f t="shared" si="47"/>
        <v>0</v>
      </c>
    </row>
    <row r="162" spans="1:14" hidden="1" x14ac:dyDescent="0.35">
      <c r="A162" s="5" t="s">
        <v>160</v>
      </c>
      <c r="B162" s="7">
        <f>+'Sup. FOMYS'!B755</f>
        <v>0</v>
      </c>
      <c r="C162" s="7">
        <f>+'Sup. FOMYS'!C755</f>
        <v>0</v>
      </c>
      <c r="D162" s="7">
        <f>+'Sup. FOMYS'!D755</f>
        <v>0</v>
      </c>
      <c r="E162" s="7">
        <f>+'Sup. FOMYS'!E755</f>
        <v>0</v>
      </c>
      <c r="F162" s="7">
        <f>+'Sup. FOMYS'!F755</f>
        <v>0</v>
      </c>
      <c r="G162" s="7">
        <f>+'Sup. FOMYS'!G755</f>
        <v>0</v>
      </c>
      <c r="H162" s="7">
        <f>+'Sup. FOMYS'!H755</f>
        <v>0</v>
      </c>
      <c r="I162" s="7">
        <f>+'Sup. FOMYS'!I755</f>
        <v>0</v>
      </c>
      <c r="J162" s="7">
        <f>+'Sup. FOMYS'!J755</f>
        <v>0</v>
      </c>
      <c r="K162" s="7">
        <f>+'Sup. FOMYS'!K755</f>
        <v>0</v>
      </c>
      <c r="L162" s="7">
        <f>+'Sup. FOMYS'!L755</f>
        <v>0</v>
      </c>
      <c r="M162" s="7">
        <f>+'Sup. FOMYS'!M755</f>
        <v>0</v>
      </c>
      <c r="N162" s="7">
        <f t="shared" si="47"/>
        <v>0</v>
      </c>
    </row>
    <row r="163" spans="1:14" hidden="1" x14ac:dyDescent="0.35">
      <c r="A163" s="5" t="s">
        <v>161</v>
      </c>
      <c r="B163" s="7">
        <f>+'Sup. FOMYS'!B761</f>
        <v>0</v>
      </c>
      <c r="C163" s="7">
        <f>+'Sup. FOMYS'!C761</f>
        <v>0</v>
      </c>
      <c r="D163" s="7">
        <f>+'Sup. FOMYS'!D761</f>
        <v>0</v>
      </c>
      <c r="E163" s="7">
        <f>+'Sup. FOMYS'!E761</f>
        <v>0</v>
      </c>
      <c r="F163" s="7">
        <f>+'Sup. FOMYS'!F761</f>
        <v>0</v>
      </c>
      <c r="G163" s="7">
        <f>+'Sup. FOMYS'!G761</f>
        <v>0</v>
      </c>
      <c r="H163" s="7">
        <f>+'Sup. FOMYS'!H761</f>
        <v>0</v>
      </c>
      <c r="I163" s="7">
        <f>+'Sup. FOMYS'!I761</f>
        <v>0</v>
      </c>
      <c r="J163" s="7">
        <f>+'Sup. FOMYS'!J761</f>
        <v>0</v>
      </c>
      <c r="K163" s="7">
        <f>+'Sup. FOMYS'!K761</f>
        <v>0</v>
      </c>
      <c r="L163" s="7">
        <f>+'Sup. FOMYS'!L761</f>
        <v>0</v>
      </c>
      <c r="M163" s="7">
        <f>+'Sup. FOMYS'!M761</f>
        <v>0</v>
      </c>
      <c r="N163" s="7">
        <f t="shared" si="47"/>
        <v>0</v>
      </c>
    </row>
    <row r="164" spans="1:14" hidden="1" x14ac:dyDescent="0.35">
      <c r="A164" s="5" t="s">
        <v>162</v>
      </c>
      <c r="B164" s="7">
        <v>0</v>
      </c>
      <c r="C164" s="7">
        <v>0</v>
      </c>
      <c r="D164" s="7">
        <v>0</v>
      </c>
      <c r="E164" s="7">
        <v>0</v>
      </c>
      <c r="F164" s="7">
        <v>0</v>
      </c>
      <c r="G164" s="7">
        <v>0</v>
      </c>
      <c r="H164" s="7">
        <f>+'Sup. FOMYS'!H767</f>
        <v>0</v>
      </c>
      <c r="I164" s="7">
        <f>+'Sup. FOMYS'!I767</f>
        <v>0</v>
      </c>
      <c r="J164" s="7">
        <f>+'Sup. FOMYS'!J767</f>
        <v>0</v>
      </c>
      <c r="K164" s="7">
        <f>+'Sup. FOMYS'!K767</f>
        <v>0</v>
      </c>
      <c r="L164" s="7">
        <f>+'Sup. FOMYS'!L767</f>
        <v>0</v>
      </c>
      <c r="M164" s="7">
        <f>+'Sup. FOMYS'!M767</f>
        <v>0</v>
      </c>
      <c r="N164" s="7">
        <f t="shared" si="47"/>
        <v>0</v>
      </c>
    </row>
    <row r="165" spans="1:14" hidden="1" x14ac:dyDescent="0.35">
      <c r="A165" s="5" t="s">
        <v>163</v>
      </c>
      <c r="B165" s="7">
        <v>0</v>
      </c>
      <c r="C165" s="7">
        <v>0</v>
      </c>
      <c r="D165" s="7">
        <v>0</v>
      </c>
      <c r="E165" s="7">
        <v>0</v>
      </c>
      <c r="F165" s="7">
        <v>0</v>
      </c>
      <c r="G165" s="7">
        <v>0</v>
      </c>
      <c r="H165" s="7">
        <v>0</v>
      </c>
      <c r="I165" s="7">
        <f>+'Sup. FOMYS'!I773</f>
        <v>0</v>
      </c>
      <c r="J165" s="7">
        <f>+'Sup. FOMYS'!J773</f>
        <v>0</v>
      </c>
      <c r="K165" s="7">
        <f>+'Sup. FOMYS'!K773</f>
        <v>0</v>
      </c>
      <c r="L165" s="7">
        <f>+'Sup. FOMYS'!L773</f>
        <v>0</v>
      </c>
      <c r="M165" s="7">
        <f>+'Sup. FOMYS'!M773</f>
        <v>0</v>
      </c>
      <c r="N165" s="7">
        <f t="shared" si="47"/>
        <v>0</v>
      </c>
    </row>
    <row r="166" spans="1:14" hidden="1" x14ac:dyDescent="0.35">
      <c r="A166" s="5" t="s">
        <v>164</v>
      </c>
      <c r="B166" s="7">
        <f>+'Sup. FOMYS'!B779</f>
        <v>0</v>
      </c>
      <c r="C166" s="7">
        <f>+'Sup. FOMYS'!C779</f>
        <v>0</v>
      </c>
      <c r="D166" s="7">
        <f>+'Sup. FOMYS'!D779</f>
        <v>0</v>
      </c>
      <c r="E166" s="7">
        <f>+'Sup. FOMYS'!E779</f>
        <v>0</v>
      </c>
      <c r="F166" s="7">
        <f>+'Sup. FOMYS'!F779</f>
        <v>0</v>
      </c>
      <c r="G166" s="7">
        <f>+'Sup. FOMYS'!G779</f>
        <v>0</v>
      </c>
      <c r="H166" s="7">
        <f>+'Sup. FOMYS'!H779</f>
        <v>0</v>
      </c>
      <c r="I166" s="7">
        <f>+'Sup. FOMYS'!I779</f>
        <v>0</v>
      </c>
      <c r="J166" s="7">
        <f>+'Sup. FOMYS'!J779</f>
        <v>0</v>
      </c>
      <c r="K166" s="7">
        <f>+'Sup. FOMYS'!K779</f>
        <v>0</v>
      </c>
      <c r="L166" s="7">
        <f>+'Sup. FOMYS'!L779</f>
        <v>0</v>
      </c>
      <c r="M166" s="7">
        <f>+'Sup. FOMYS'!M779</f>
        <v>0</v>
      </c>
      <c r="N166" s="7">
        <f t="shared" si="47"/>
        <v>0</v>
      </c>
    </row>
    <row r="167" spans="1:14" hidden="1" x14ac:dyDescent="0.35">
      <c r="A167" s="5" t="s">
        <v>165</v>
      </c>
      <c r="B167" s="7">
        <f>+'Sup. FOMYS'!B785</f>
        <v>0</v>
      </c>
      <c r="C167" s="7">
        <f>+'Sup. FOMYS'!C785</f>
        <v>0</v>
      </c>
      <c r="D167" s="7">
        <f>+'Sup. FOMYS'!D785</f>
        <v>0</v>
      </c>
      <c r="E167" s="7">
        <f>+'Sup. FOMYS'!E785</f>
        <v>0</v>
      </c>
      <c r="F167" s="7">
        <f>+'Sup. FOMYS'!F785</f>
        <v>0</v>
      </c>
      <c r="G167" s="7">
        <f>+'Sup. FOMYS'!G785</f>
        <v>0</v>
      </c>
      <c r="H167" s="7">
        <f>+'Sup. FOMYS'!H785</f>
        <v>0</v>
      </c>
      <c r="I167" s="7">
        <f>+'Sup. FOMYS'!I785</f>
        <v>0</v>
      </c>
      <c r="J167" s="7">
        <f>+'Sup. FOMYS'!J785</f>
        <v>0</v>
      </c>
      <c r="K167" s="7">
        <f>+'Sup. FOMYS'!K785</f>
        <v>0</v>
      </c>
      <c r="L167" s="7">
        <f>+'Sup. FOMYS'!L785</f>
        <v>0</v>
      </c>
      <c r="M167" s="7">
        <f>+'Sup. FOMYS'!M785</f>
        <v>0</v>
      </c>
      <c r="N167" s="7">
        <f t="shared" si="47"/>
        <v>0</v>
      </c>
    </row>
    <row r="168" spans="1:14" hidden="1" x14ac:dyDescent="0.35">
      <c r="A168" s="5" t="s">
        <v>166</v>
      </c>
      <c r="B168" s="7">
        <f>+'Sup. FOMYS'!B791</f>
        <v>0</v>
      </c>
      <c r="C168" s="7">
        <f>+'Sup. FOMYS'!C791</f>
        <v>0</v>
      </c>
      <c r="D168" s="7">
        <f>+'Sup. FOMYS'!D791</f>
        <v>0</v>
      </c>
      <c r="E168" s="7">
        <f>+'Sup. FOMYS'!E791</f>
        <v>0</v>
      </c>
      <c r="F168" s="7">
        <f>+'Sup. FOMYS'!F791</f>
        <v>0</v>
      </c>
      <c r="G168" s="7">
        <f>+'Sup. FOMYS'!G791</f>
        <v>0</v>
      </c>
      <c r="H168" s="7">
        <f>+'Sup. FOMYS'!H791</f>
        <v>0</v>
      </c>
      <c r="I168" s="7">
        <f>+'Sup. FOMYS'!I791</f>
        <v>0</v>
      </c>
      <c r="J168" s="7">
        <f>+'Sup. FOMYS'!J791</f>
        <v>0</v>
      </c>
      <c r="K168" s="7">
        <f>+'Sup. FOMYS'!K791</f>
        <v>0</v>
      </c>
      <c r="L168" s="7">
        <f>+'Sup. FOMYS'!L791</f>
        <v>0</v>
      </c>
      <c r="M168" s="7">
        <f>+'Sup. FOMYS'!M791</f>
        <v>0</v>
      </c>
      <c r="N168" s="7">
        <f t="shared" si="47"/>
        <v>0</v>
      </c>
    </row>
    <row r="169" spans="1:14" hidden="1" x14ac:dyDescent="0.35">
      <c r="A169" s="5" t="s">
        <v>167</v>
      </c>
      <c r="B169" s="7">
        <f>+'Sup. FOMYS'!B797</f>
        <v>0</v>
      </c>
      <c r="C169" s="7">
        <f>+'Sup. FOMYS'!C797</f>
        <v>0</v>
      </c>
      <c r="D169" s="7">
        <f>+'Sup. FOMYS'!D797</f>
        <v>0</v>
      </c>
      <c r="E169" s="7">
        <f>+'Sup. FOMYS'!E797</f>
        <v>0</v>
      </c>
      <c r="F169" s="7">
        <f>+'Sup. FOMYS'!F797</f>
        <v>0</v>
      </c>
      <c r="G169" s="7">
        <f>+'Sup. FOMYS'!G797</f>
        <v>0</v>
      </c>
      <c r="H169" s="7">
        <f>+'Sup. FOMYS'!H797</f>
        <v>0</v>
      </c>
      <c r="I169" s="7">
        <f>+'Sup. FOMYS'!I797</f>
        <v>0</v>
      </c>
      <c r="J169" s="7">
        <f>+'Sup. FOMYS'!J797</f>
        <v>0</v>
      </c>
      <c r="K169" s="7">
        <f>+'Sup. FOMYS'!K797</f>
        <v>0</v>
      </c>
      <c r="L169" s="7">
        <f>+'Sup. FOMYS'!L797</f>
        <v>0</v>
      </c>
      <c r="M169" s="7">
        <f>+'Sup. FOMYS'!M797</f>
        <v>0</v>
      </c>
      <c r="N169" s="7">
        <f t="shared" si="47"/>
        <v>0</v>
      </c>
    </row>
    <row r="170" spans="1:14" hidden="1" x14ac:dyDescent="0.35">
      <c r="A170" s="5" t="s">
        <v>168</v>
      </c>
      <c r="B170" s="7">
        <f>+'Sup. FOMYS'!B803</f>
        <v>0</v>
      </c>
      <c r="C170" s="7">
        <f>+'Sup. FOMYS'!C803</f>
        <v>0</v>
      </c>
      <c r="D170" s="7">
        <f>+'Sup. FOMYS'!D803</f>
        <v>0</v>
      </c>
      <c r="E170" s="7">
        <f>+'Sup. FOMYS'!E803</f>
        <v>0</v>
      </c>
      <c r="F170" s="7">
        <f>+'Sup. FOMYS'!F803</f>
        <v>0</v>
      </c>
      <c r="G170" s="7">
        <f>+'Sup. FOMYS'!G803</f>
        <v>0</v>
      </c>
      <c r="H170" s="7">
        <f>+'Sup. FOMYS'!H803</f>
        <v>0</v>
      </c>
      <c r="I170" s="7">
        <f>+'Sup. FOMYS'!I803</f>
        <v>0</v>
      </c>
      <c r="J170" s="7">
        <f>+'Sup. FOMYS'!J803</f>
        <v>0</v>
      </c>
      <c r="K170" s="7">
        <f>+'Sup. FOMYS'!K803</f>
        <v>0</v>
      </c>
      <c r="L170" s="7">
        <f>+'Sup. FOMYS'!L803</f>
        <v>0</v>
      </c>
      <c r="M170" s="7">
        <f>+'Sup. FOMYS'!M803</f>
        <v>0</v>
      </c>
      <c r="N170" s="7">
        <f t="shared" si="47"/>
        <v>0</v>
      </c>
    </row>
    <row r="171" spans="1:14" hidden="1" x14ac:dyDescent="0.35">
      <c r="A171" s="5" t="s">
        <v>169</v>
      </c>
      <c r="B171" s="7">
        <f>+'Sup. FOMYS'!B807</f>
        <v>0</v>
      </c>
      <c r="C171" s="7">
        <f>+'Sup. FOMYS'!C807</f>
        <v>0</v>
      </c>
      <c r="D171" s="7">
        <f>+'Sup. FOMYS'!D807</f>
        <v>0</v>
      </c>
      <c r="E171" s="7">
        <f>+'Sup. FOMYS'!E807</f>
        <v>0</v>
      </c>
      <c r="F171" s="7">
        <f>+'Sup. FOMYS'!F807</f>
        <v>0</v>
      </c>
      <c r="G171" s="7">
        <f>+'Sup. FOMYS'!G807</f>
        <v>0</v>
      </c>
      <c r="H171" s="7">
        <f>+'Sup. FOMYS'!H807</f>
        <v>0</v>
      </c>
      <c r="I171" s="7">
        <f>+'Sup. FOMYS'!I807</f>
        <v>0</v>
      </c>
      <c r="J171" s="7">
        <f>+'Sup. FOMYS'!J807</f>
        <v>0</v>
      </c>
      <c r="K171" s="7">
        <f>+'Sup. FOMYS'!K807</f>
        <v>0</v>
      </c>
      <c r="L171" s="7">
        <f>+'Sup. FOMYS'!L807</f>
        <v>0</v>
      </c>
      <c r="M171" s="7">
        <f>+'Sup. FOMYS'!M807</f>
        <v>0</v>
      </c>
      <c r="N171" s="7">
        <f t="shared" si="47"/>
        <v>0</v>
      </c>
    </row>
    <row r="172" spans="1:14" hidden="1" x14ac:dyDescent="0.35">
      <c r="B172" s="7"/>
      <c r="C172" s="7"/>
      <c r="D172" s="7"/>
      <c r="E172" s="7"/>
      <c r="F172" s="7"/>
      <c r="G172" s="7"/>
      <c r="H172" s="7"/>
      <c r="I172" s="7"/>
      <c r="J172" s="7"/>
      <c r="K172" s="7"/>
      <c r="L172" s="7"/>
      <c r="M172" s="7"/>
      <c r="N172" s="7"/>
    </row>
    <row r="173" spans="1:14" hidden="1" x14ac:dyDescent="0.35">
      <c r="A173" s="4" t="s">
        <v>170</v>
      </c>
      <c r="B173" s="8">
        <f>SUM(B174:B176)</f>
        <v>0</v>
      </c>
      <c r="C173" s="8">
        <f t="shared" ref="C173:M173" si="48">SUM(C174:C176)</f>
        <v>0</v>
      </c>
      <c r="D173" s="8">
        <f t="shared" si="48"/>
        <v>0</v>
      </c>
      <c r="E173" s="8">
        <f t="shared" si="48"/>
        <v>0</v>
      </c>
      <c r="F173" s="8">
        <f t="shared" si="48"/>
        <v>0</v>
      </c>
      <c r="G173" s="8">
        <f t="shared" si="48"/>
        <v>0</v>
      </c>
      <c r="H173" s="8">
        <f t="shared" si="48"/>
        <v>0</v>
      </c>
      <c r="I173" s="8">
        <f t="shared" si="48"/>
        <v>0</v>
      </c>
      <c r="J173" s="8">
        <f t="shared" si="48"/>
        <v>0</v>
      </c>
      <c r="K173" s="8">
        <f t="shared" si="48"/>
        <v>0</v>
      </c>
      <c r="L173" s="8">
        <f t="shared" si="48"/>
        <v>0</v>
      </c>
      <c r="M173" s="8">
        <f t="shared" si="48"/>
        <v>0</v>
      </c>
      <c r="N173" s="8">
        <f t="shared" ref="N173:N181" si="49">SUM(B173:M173)</f>
        <v>0</v>
      </c>
    </row>
    <row r="174" spans="1:14" hidden="1" x14ac:dyDescent="0.35">
      <c r="A174" s="5" t="s">
        <v>171</v>
      </c>
      <c r="B174" s="7">
        <f>+'Sup. FOMYS'!B815</f>
        <v>0</v>
      </c>
      <c r="C174" s="7">
        <f>+'Sup. FOMYS'!C815</f>
        <v>0</v>
      </c>
      <c r="D174" s="7">
        <f>+'Sup. FOMYS'!D815</f>
        <v>0</v>
      </c>
      <c r="E174" s="7">
        <f>+'Sup. FOMYS'!E815</f>
        <v>0</v>
      </c>
      <c r="F174" s="7">
        <f>+'Sup. FOMYS'!F815</f>
        <v>0</v>
      </c>
      <c r="G174" s="7">
        <f>+'Sup. FOMYS'!G815</f>
        <v>0</v>
      </c>
      <c r="H174" s="7">
        <f>+'Sup. FOMYS'!H815</f>
        <v>0</v>
      </c>
      <c r="I174" s="7">
        <f>+'Sup. FOMYS'!I815</f>
        <v>0</v>
      </c>
      <c r="J174" s="7">
        <f>+'Sup. FOMYS'!J815</f>
        <v>0</v>
      </c>
      <c r="K174" s="7">
        <f>+'Sup. FOMYS'!K815</f>
        <v>0</v>
      </c>
      <c r="L174" s="7">
        <f>+'Sup. FOMYS'!L815</f>
        <v>0</v>
      </c>
      <c r="M174" s="7">
        <f>+'Sup. FOMYS'!M815</f>
        <v>0</v>
      </c>
      <c r="N174" s="7">
        <f t="shared" si="49"/>
        <v>0</v>
      </c>
    </row>
    <row r="175" spans="1:14" hidden="1" x14ac:dyDescent="0.35">
      <c r="A175" s="5" t="s">
        <v>172</v>
      </c>
      <c r="B175" s="7">
        <f>+'Sup. FOMYS'!B821</f>
        <v>0</v>
      </c>
      <c r="C175" s="7">
        <f>+'Sup. FOMYS'!C821</f>
        <v>0</v>
      </c>
      <c r="D175" s="7">
        <f>+'Sup. FOMYS'!D821</f>
        <v>0</v>
      </c>
      <c r="E175" s="7">
        <f>+'Sup. FOMYS'!E821</f>
        <v>0</v>
      </c>
      <c r="F175" s="7">
        <f>+'Sup. FOMYS'!F821</f>
        <v>0</v>
      </c>
      <c r="G175" s="7">
        <f>+'Sup. FOMYS'!G821</f>
        <v>0</v>
      </c>
      <c r="H175" s="7">
        <f>+'Sup. FOMYS'!H821</f>
        <v>0</v>
      </c>
      <c r="I175" s="7">
        <f>+'Sup. FOMYS'!I821</f>
        <v>0</v>
      </c>
      <c r="J175" s="7">
        <f>+'Sup. FOMYS'!J821</f>
        <v>0</v>
      </c>
      <c r="K175" s="7">
        <f>+'Sup. FOMYS'!K821</f>
        <v>0</v>
      </c>
      <c r="L175" s="7">
        <f>+'Sup. FOMYS'!L821</f>
        <v>0</v>
      </c>
      <c r="M175" s="7">
        <f>+'Sup. FOMYS'!M821</f>
        <v>0</v>
      </c>
      <c r="N175" s="7">
        <f t="shared" si="49"/>
        <v>0</v>
      </c>
    </row>
    <row r="176" spans="1:14" hidden="1" x14ac:dyDescent="0.35">
      <c r="A176" s="5" t="s">
        <v>173</v>
      </c>
      <c r="B176" s="7">
        <f>+'Sup. FOMYS'!B827</f>
        <v>0</v>
      </c>
      <c r="C176" s="7">
        <f>+'Sup. FOMYS'!C827</f>
        <v>0</v>
      </c>
      <c r="D176" s="7">
        <f>+'Sup. FOMYS'!D827</f>
        <v>0</v>
      </c>
      <c r="E176" s="7">
        <f>+'Sup. FOMYS'!E827</f>
        <v>0</v>
      </c>
      <c r="F176" s="7">
        <f>+'Sup. FOMYS'!F827</f>
        <v>0</v>
      </c>
      <c r="G176" s="7">
        <f>+'Sup. FOMYS'!G827</f>
        <v>0</v>
      </c>
      <c r="H176" s="7">
        <f>+'Sup. FOMYS'!H827</f>
        <v>0</v>
      </c>
      <c r="I176" s="7">
        <f>+'Sup. FOMYS'!I827</f>
        <v>0</v>
      </c>
      <c r="J176" s="7">
        <f>+'Sup. FOMYS'!J827</f>
        <v>0</v>
      </c>
      <c r="K176" s="7">
        <f>+'Sup. FOMYS'!K827</f>
        <v>0</v>
      </c>
      <c r="L176" s="7">
        <f>+'Sup. FOMYS'!L827</f>
        <v>0</v>
      </c>
      <c r="M176" s="7">
        <f>+'Sup. FOMYS'!M827</f>
        <v>0</v>
      </c>
      <c r="N176" s="7">
        <f t="shared" si="49"/>
        <v>0</v>
      </c>
    </row>
    <row r="177" spans="1:15" hidden="1" x14ac:dyDescent="0.35">
      <c r="A177" s="4" t="s">
        <v>174</v>
      </c>
      <c r="B177" s="8">
        <f>SUM(B178:B180)</f>
        <v>0</v>
      </c>
      <c r="C177" s="8">
        <f t="shared" ref="C177:M177" si="50">SUM(C178:C180)</f>
        <v>0</v>
      </c>
      <c r="D177" s="8">
        <f t="shared" si="50"/>
        <v>0</v>
      </c>
      <c r="E177" s="8">
        <f t="shared" si="50"/>
        <v>0</v>
      </c>
      <c r="F177" s="8">
        <f t="shared" si="50"/>
        <v>0</v>
      </c>
      <c r="G177" s="8">
        <f t="shared" si="50"/>
        <v>0</v>
      </c>
      <c r="H177" s="8">
        <f t="shared" si="50"/>
        <v>0</v>
      </c>
      <c r="I177" s="8">
        <f t="shared" si="50"/>
        <v>0</v>
      </c>
      <c r="J177" s="8">
        <f t="shared" si="50"/>
        <v>0</v>
      </c>
      <c r="K177" s="8">
        <f t="shared" si="50"/>
        <v>0</v>
      </c>
      <c r="L177" s="8">
        <f t="shared" si="50"/>
        <v>0</v>
      </c>
      <c r="M177" s="8">
        <f t="shared" si="50"/>
        <v>0</v>
      </c>
      <c r="N177" s="8">
        <f t="shared" si="49"/>
        <v>0</v>
      </c>
    </row>
    <row r="178" spans="1:15" hidden="1" x14ac:dyDescent="0.35">
      <c r="A178" s="5" t="s">
        <v>175</v>
      </c>
      <c r="B178" s="7">
        <f>+'Sup. FOMYS'!B833</f>
        <v>0</v>
      </c>
      <c r="C178" s="7">
        <f>+'Sup. FOMYS'!C833</f>
        <v>0</v>
      </c>
      <c r="D178" s="7">
        <f>+'Sup. FOMYS'!D833</f>
        <v>0</v>
      </c>
      <c r="E178" s="7">
        <f>+'Sup. FOMYS'!E833</f>
        <v>0</v>
      </c>
      <c r="F178" s="7">
        <f>+'Sup. FOMYS'!F833</f>
        <v>0</v>
      </c>
      <c r="G178" s="7">
        <f>+'Sup. FOMYS'!G833</f>
        <v>0</v>
      </c>
      <c r="H178" s="7">
        <f>+'Sup. FOMYS'!H833</f>
        <v>0</v>
      </c>
      <c r="I178" s="7">
        <f>+'Sup. FOMYS'!I833</f>
        <v>0</v>
      </c>
      <c r="J178" s="7">
        <f>+'Sup. FOMYS'!J833</f>
        <v>0</v>
      </c>
      <c r="K178" s="7">
        <f>+'Sup. FOMYS'!K833</f>
        <v>0</v>
      </c>
      <c r="L178" s="7">
        <f>+'Sup. FOMYS'!L833</f>
        <v>0</v>
      </c>
      <c r="M178" s="7">
        <f>+'Sup. FOMYS'!M833</f>
        <v>0</v>
      </c>
      <c r="N178" s="7">
        <f t="shared" si="49"/>
        <v>0</v>
      </c>
    </row>
    <row r="179" spans="1:15" hidden="1" x14ac:dyDescent="0.35">
      <c r="A179" s="5" t="s">
        <v>176</v>
      </c>
      <c r="B179" s="7">
        <f>+'Sup. FOMYS'!B839</f>
        <v>0</v>
      </c>
      <c r="C179" s="7">
        <f>+'Sup. FOMYS'!C839</f>
        <v>0</v>
      </c>
      <c r="D179" s="7">
        <f>+'Sup. FOMYS'!D839</f>
        <v>0</v>
      </c>
      <c r="E179" s="7">
        <f>+'Sup. FOMYS'!E839</f>
        <v>0</v>
      </c>
      <c r="F179" s="7">
        <f>+'Sup. FOMYS'!F839</f>
        <v>0</v>
      </c>
      <c r="G179" s="7">
        <f>+'Sup. FOMYS'!G839</f>
        <v>0</v>
      </c>
      <c r="H179" s="7">
        <f>+'Sup. FOMYS'!H839</f>
        <v>0</v>
      </c>
      <c r="I179" s="7">
        <f>+'Sup. FOMYS'!I839</f>
        <v>0</v>
      </c>
      <c r="J179" s="7">
        <f>+'Sup. FOMYS'!J839</f>
        <v>0</v>
      </c>
      <c r="K179" s="7">
        <f>+'Sup. FOMYS'!K839</f>
        <v>0</v>
      </c>
      <c r="L179" s="7">
        <f>+'Sup. FOMYS'!L839</f>
        <v>0</v>
      </c>
      <c r="M179" s="7">
        <f>+'Sup. FOMYS'!M839</f>
        <v>0</v>
      </c>
      <c r="N179" s="7">
        <f t="shared" si="49"/>
        <v>0</v>
      </c>
    </row>
    <row r="180" spans="1:15" hidden="1" x14ac:dyDescent="0.35">
      <c r="A180" s="5" t="s">
        <v>177</v>
      </c>
      <c r="B180" s="7">
        <f>+'Sup. FOMYS'!B845</f>
        <v>0</v>
      </c>
      <c r="C180" s="7">
        <f>+'Sup. FOMYS'!C845</f>
        <v>0</v>
      </c>
      <c r="D180" s="7">
        <f>+'Sup. FOMYS'!D845</f>
        <v>0</v>
      </c>
      <c r="E180" s="7">
        <f>+'Sup. FOMYS'!E845</f>
        <v>0</v>
      </c>
      <c r="F180" s="7">
        <f>+'Sup. FOMYS'!F845</f>
        <v>0</v>
      </c>
      <c r="G180" s="7">
        <f>+'Sup. FOMYS'!G845</f>
        <v>0</v>
      </c>
      <c r="H180" s="7">
        <f>+'Sup. FOMYS'!H845</f>
        <v>0</v>
      </c>
      <c r="I180" s="7">
        <f>+'Sup. FOMYS'!I845</f>
        <v>0</v>
      </c>
      <c r="J180" s="7">
        <f>+'Sup. FOMYS'!J845</f>
        <v>0</v>
      </c>
      <c r="K180" s="7">
        <f>+'Sup. FOMYS'!K845</f>
        <v>0</v>
      </c>
      <c r="L180" s="7">
        <f>+'Sup. FOMYS'!L845</f>
        <v>0</v>
      </c>
      <c r="M180" s="7">
        <f>+'Sup. FOMYS'!M845</f>
        <v>0</v>
      </c>
      <c r="N180" s="7">
        <f t="shared" si="49"/>
        <v>0</v>
      </c>
      <c r="O180" s="15">
        <f>+N180+N200</f>
        <v>0</v>
      </c>
    </row>
    <row r="181" spans="1:15" hidden="1" x14ac:dyDescent="0.35">
      <c r="A181" s="4" t="s">
        <v>178</v>
      </c>
      <c r="B181" s="8">
        <f>SUM(B182:B187)</f>
        <v>0</v>
      </c>
      <c r="C181" s="8">
        <f t="shared" ref="C181:M181" si="51">SUM(C182:C187)</f>
        <v>0</v>
      </c>
      <c r="D181" s="8">
        <f t="shared" si="51"/>
        <v>0</v>
      </c>
      <c r="E181" s="8">
        <f t="shared" si="51"/>
        <v>0</v>
      </c>
      <c r="F181" s="8">
        <f t="shared" si="51"/>
        <v>0</v>
      </c>
      <c r="G181" s="8">
        <f t="shared" si="51"/>
        <v>0</v>
      </c>
      <c r="H181" s="8">
        <f t="shared" si="51"/>
        <v>0</v>
      </c>
      <c r="I181" s="8">
        <f t="shared" si="51"/>
        <v>0</v>
      </c>
      <c r="J181" s="8">
        <f t="shared" si="51"/>
        <v>0</v>
      </c>
      <c r="K181" s="8">
        <f t="shared" si="51"/>
        <v>0</v>
      </c>
      <c r="L181" s="8">
        <f t="shared" si="51"/>
        <v>0</v>
      </c>
      <c r="M181" s="8">
        <f t="shared" si="51"/>
        <v>0</v>
      </c>
      <c r="N181" s="8">
        <f t="shared" si="49"/>
        <v>0</v>
      </c>
    </row>
    <row r="182" spans="1:15" hidden="1" x14ac:dyDescent="0.35">
      <c r="A182" s="5" t="s">
        <v>179</v>
      </c>
      <c r="B182" s="7">
        <f>+'Sup. FOMYS'!B851</f>
        <v>0</v>
      </c>
      <c r="C182" s="7">
        <f>+'Sup. FOMYS'!C851</f>
        <v>0</v>
      </c>
      <c r="D182" s="7">
        <f>+'Sup. FOMYS'!D851</f>
        <v>0</v>
      </c>
      <c r="E182" s="7">
        <f>+'Sup. FOMYS'!E851</f>
        <v>0</v>
      </c>
      <c r="F182" s="7">
        <f>+'Sup. FOMYS'!F851</f>
        <v>0</v>
      </c>
      <c r="G182" s="7">
        <f>+'Sup. FOMYS'!G851</f>
        <v>0</v>
      </c>
      <c r="H182" s="7">
        <f>+'Sup. FOMYS'!H851</f>
        <v>0</v>
      </c>
      <c r="I182" s="7">
        <f>+'Sup. FOMYS'!I851</f>
        <v>0</v>
      </c>
      <c r="J182" s="7">
        <f>+'Sup. FOMYS'!J851</f>
        <v>0</v>
      </c>
      <c r="K182" s="7">
        <f>+'Sup. FOMYS'!K851</f>
        <v>0</v>
      </c>
      <c r="L182" s="7">
        <f>+'Sup. FOMYS'!L851</f>
        <v>0</v>
      </c>
      <c r="M182" s="7">
        <f>+'Sup. FOMYS'!M851</f>
        <v>0</v>
      </c>
      <c r="N182" s="7">
        <f t="shared" ref="N182:N187" si="52">SUM(B182:M182)</f>
        <v>0</v>
      </c>
    </row>
    <row r="183" spans="1:15" hidden="1" x14ac:dyDescent="0.35">
      <c r="A183" s="5" t="s">
        <v>180</v>
      </c>
      <c r="B183" s="7">
        <f>+'Sup. FOMYS'!B857</f>
        <v>0</v>
      </c>
      <c r="C183" s="7">
        <f>+'Sup. FOMYS'!C857</f>
        <v>0</v>
      </c>
      <c r="D183" s="7">
        <f>+'Sup. FOMYS'!D857</f>
        <v>0</v>
      </c>
      <c r="E183" s="7">
        <f>+'Sup. FOMYS'!E857</f>
        <v>0</v>
      </c>
      <c r="F183" s="7">
        <f>+'Sup. FOMYS'!F857</f>
        <v>0</v>
      </c>
      <c r="G183" s="7">
        <f>+'Sup. FOMYS'!G857</f>
        <v>0</v>
      </c>
      <c r="H183" s="7">
        <f>+'Sup. FOMYS'!H857</f>
        <v>0</v>
      </c>
      <c r="I183" s="7">
        <f>+'Sup. FOMYS'!I857</f>
        <v>0</v>
      </c>
      <c r="J183" s="7">
        <f>+'Sup. FOMYS'!J857</f>
        <v>0</v>
      </c>
      <c r="K183" s="7">
        <f>+'Sup. FOMYS'!K857</f>
        <v>0</v>
      </c>
      <c r="L183" s="7">
        <f>+'Sup. FOMYS'!L857</f>
        <v>0</v>
      </c>
      <c r="M183" s="7">
        <f>+'Sup. FOMYS'!M857</f>
        <v>0</v>
      </c>
      <c r="N183" s="7">
        <f t="shared" si="52"/>
        <v>0</v>
      </c>
    </row>
    <row r="184" spans="1:15" hidden="1" x14ac:dyDescent="0.35">
      <c r="A184" s="5" t="s">
        <v>181</v>
      </c>
      <c r="B184" s="7">
        <f>+'Sup. FOMYS'!B863</f>
        <v>0</v>
      </c>
      <c r="C184" s="7">
        <f>+'Sup. FOMYS'!C863</f>
        <v>0</v>
      </c>
      <c r="D184" s="7">
        <f>+'Sup. FOMYS'!D863</f>
        <v>0</v>
      </c>
      <c r="E184" s="7">
        <f>+'Sup. FOMYS'!E863</f>
        <v>0</v>
      </c>
      <c r="F184" s="7">
        <f>+'Sup. FOMYS'!F863</f>
        <v>0</v>
      </c>
      <c r="G184" s="7">
        <f>+'Sup. FOMYS'!G863</f>
        <v>0</v>
      </c>
      <c r="H184" s="7">
        <f>+'Sup. FOMYS'!H863</f>
        <v>0</v>
      </c>
      <c r="I184" s="7">
        <f>+'Sup. FOMYS'!I863</f>
        <v>0</v>
      </c>
      <c r="J184" s="7">
        <f>+'Sup. FOMYS'!J863</f>
        <v>0</v>
      </c>
      <c r="K184" s="7">
        <f>+'Sup. FOMYS'!K863</f>
        <v>0</v>
      </c>
      <c r="L184" s="7">
        <f>+'Sup. FOMYS'!L863</f>
        <v>0</v>
      </c>
      <c r="M184" s="7">
        <f>+'Sup. FOMYS'!M863</f>
        <v>0</v>
      </c>
      <c r="N184" s="7">
        <f t="shared" si="52"/>
        <v>0</v>
      </c>
    </row>
    <row r="185" spans="1:15" hidden="1" x14ac:dyDescent="0.35">
      <c r="A185" s="5" t="s">
        <v>182</v>
      </c>
      <c r="B185" s="7">
        <f>+'Sup. FOMYS'!B869</f>
        <v>0</v>
      </c>
      <c r="C185" s="7">
        <f>+'Sup. FOMYS'!C869</f>
        <v>0</v>
      </c>
      <c r="D185" s="7">
        <f>+'Sup. FOMYS'!D869</f>
        <v>0</v>
      </c>
      <c r="E185" s="7">
        <f>+'Sup. FOMYS'!E869</f>
        <v>0</v>
      </c>
      <c r="F185" s="7">
        <f>+'Sup. FOMYS'!F869</f>
        <v>0</v>
      </c>
      <c r="G185" s="7">
        <f>+'Sup. FOMYS'!G869</f>
        <v>0</v>
      </c>
      <c r="H185" s="7">
        <f>+'Sup. FOMYS'!H869</f>
        <v>0</v>
      </c>
      <c r="I185" s="7">
        <f>+'Sup. FOMYS'!I869</f>
        <v>0</v>
      </c>
      <c r="J185" s="7">
        <f>+'Sup. FOMYS'!J869</f>
        <v>0</v>
      </c>
      <c r="K185" s="7">
        <f>+'Sup. FOMYS'!K869</f>
        <v>0</v>
      </c>
      <c r="L185" s="7">
        <f>+'Sup. FOMYS'!L869</f>
        <v>0</v>
      </c>
      <c r="M185" s="7">
        <f>+'Sup. FOMYS'!M869</f>
        <v>0</v>
      </c>
      <c r="N185" s="7">
        <f t="shared" si="52"/>
        <v>0</v>
      </c>
    </row>
    <row r="186" spans="1:15" hidden="1" x14ac:dyDescent="0.35">
      <c r="A186" s="5" t="s">
        <v>183</v>
      </c>
      <c r="B186" s="7">
        <f>+'Sup. FOMYS'!B875</f>
        <v>0</v>
      </c>
      <c r="C186" s="7">
        <f>+'Sup. FOMYS'!C875</f>
        <v>0</v>
      </c>
      <c r="D186" s="7">
        <f>+'Sup. FOMYS'!D875</f>
        <v>0</v>
      </c>
      <c r="E186" s="7">
        <f>+'Sup. FOMYS'!E875</f>
        <v>0</v>
      </c>
      <c r="F186" s="7">
        <f>+'Sup. FOMYS'!F875</f>
        <v>0</v>
      </c>
      <c r="G186" s="7">
        <f>+'Sup. FOMYS'!G875</f>
        <v>0</v>
      </c>
      <c r="H186" s="7">
        <f>+'Sup. FOMYS'!H875</f>
        <v>0</v>
      </c>
      <c r="I186" s="7">
        <f>+'Sup. FOMYS'!I875</f>
        <v>0</v>
      </c>
      <c r="J186" s="7">
        <f>+'Sup. FOMYS'!J875</f>
        <v>0</v>
      </c>
      <c r="K186" s="7">
        <f>+'Sup. FOMYS'!K875</f>
        <v>0</v>
      </c>
      <c r="L186" s="7">
        <f>+'Sup. FOMYS'!L875</f>
        <v>0</v>
      </c>
      <c r="M186" s="7">
        <f>+'Sup. FOMYS'!M875</f>
        <v>0</v>
      </c>
      <c r="N186" s="7">
        <f t="shared" si="52"/>
        <v>0</v>
      </c>
    </row>
    <row r="187" spans="1:15" hidden="1" x14ac:dyDescent="0.35">
      <c r="A187" s="5" t="s">
        <v>184</v>
      </c>
      <c r="B187" s="7">
        <f>+'Sup. FOMYS'!B881</f>
        <v>0</v>
      </c>
      <c r="C187" s="7">
        <f>+'Sup. FOMYS'!C881</f>
        <v>0</v>
      </c>
      <c r="D187" s="7">
        <f>+'Sup. FOMYS'!D881</f>
        <v>0</v>
      </c>
      <c r="E187" s="7">
        <f>+'Sup. FOMYS'!E881</f>
        <v>0</v>
      </c>
      <c r="F187" s="7">
        <f>+'Sup. FOMYS'!F881</f>
        <v>0</v>
      </c>
      <c r="G187" s="7">
        <f>+'Sup. FOMYS'!G881</f>
        <v>0</v>
      </c>
      <c r="H187" s="7">
        <f>+'Sup. FOMYS'!H881</f>
        <v>0</v>
      </c>
      <c r="I187" s="7">
        <f>+'Sup. FOMYS'!I881</f>
        <v>0</v>
      </c>
      <c r="J187" s="7">
        <f>+'Sup. FOMYS'!J881</f>
        <v>0</v>
      </c>
      <c r="K187" s="7">
        <f>+'Sup. FOMYS'!K881</f>
        <v>0</v>
      </c>
      <c r="L187" s="7">
        <f>+'Sup. FOMYS'!L881</f>
        <v>0</v>
      </c>
      <c r="M187" s="7">
        <f>+'Sup. FOMYS'!M881</f>
        <v>0</v>
      </c>
      <c r="N187" s="7">
        <f t="shared" si="52"/>
        <v>0</v>
      </c>
    </row>
    <row r="188" spans="1:15" hidden="1" x14ac:dyDescent="0.35">
      <c r="A188" s="4" t="s">
        <v>185</v>
      </c>
      <c r="B188" s="8">
        <f>SUM(B189:B193)</f>
        <v>0</v>
      </c>
      <c r="C188" s="8">
        <f t="shared" ref="C188:M188" si="53">SUM(C189:C193)</f>
        <v>0</v>
      </c>
      <c r="D188" s="8">
        <f t="shared" si="53"/>
        <v>0</v>
      </c>
      <c r="E188" s="8">
        <f t="shared" si="53"/>
        <v>0</v>
      </c>
      <c r="F188" s="8">
        <f t="shared" si="53"/>
        <v>0</v>
      </c>
      <c r="G188" s="8">
        <f t="shared" si="53"/>
        <v>0</v>
      </c>
      <c r="H188" s="8">
        <f t="shared" si="53"/>
        <v>0</v>
      </c>
      <c r="I188" s="8">
        <f t="shared" si="53"/>
        <v>0</v>
      </c>
      <c r="J188" s="8">
        <f t="shared" si="53"/>
        <v>0</v>
      </c>
      <c r="K188" s="8">
        <f t="shared" si="53"/>
        <v>0</v>
      </c>
      <c r="L188" s="8">
        <f t="shared" si="53"/>
        <v>0</v>
      </c>
      <c r="M188" s="8">
        <f t="shared" si="53"/>
        <v>0</v>
      </c>
      <c r="N188" s="8">
        <f t="shared" ref="N188:N226" si="54">SUM(B188:M188)</f>
        <v>0</v>
      </c>
    </row>
    <row r="189" spans="1:15" hidden="1" x14ac:dyDescent="0.35">
      <c r="A189" s="5" t="s">
        <v>186</v>
      </c>
      <c r="B189" s="7">
        <f>+'Sup. FOMYS'!B887</f>
        <v>0</v>
      </c>
      <c r="C189" s="7">
        <f>+'Sup. FOMYS'!C887</f>
        <v>0</v>
      </c>
      <c r="D189" s="7">
        <f>+'Sup. FOMYS'!D887</f>
        <v>0</v>
      </c>
      <c r="E189" s="7">
        <f>+'Sup. FOMYS'!E887</f>
        <v>0</v>
      </c>
      <c r="F189" s="7">
        <f>+'Sup. FOMYS'!F887</f>
        <v>0</v>
      </c>
      <c r="G189" s="7">
        <f>+'Sup. FOMYS'!G887</f>
        <v>0</v>
      </c>
      <c r="H189" s="7">
        <f>+'Sup. FOMYS'!H887</f>
        <v>0</v>
      </c>
      <c r="I189" s="7">
        <f>+'Sup. FOMYS'!I887</f>
        <v>0</v>
      </c>
      <c r="J189" s="7">
        <f>+'Sup. FOMYS'!J887</f>
        <v>0</v>
      </c>
      <c r="K189" s="7">
        <f>+'Sup. FOMYS'!K887</f>
        <v>0</v>
      </c>
      <c r="L189" s="7">
        <f>+'Sup. FOMYS'!L887</f>
        <v>0</v>
      </c>
      <c r="M189" s="7">
        <f>+'Sup. FOMYS'!M887</f>
        <v>0</v>
      </c>
      <c r="N189" s="7">
        <f t="shared" si="54"/>
        <v>0</v>
      </c>
    </row>
    <row r="190" spans="1:15" hidden="1" x14ac:dyDescent="0.35">
      <c r="A190" s="5" t="s">
        <v>187</v>
      </c>
      <c r="B190" s="7">
        <f>+'Sup. FOMYS'!B893</f>
        <v>0</v>
      </c>
      <c r="C190" s="7">
        <f>+'Sup. FOMYS'!C893</f>
        <v>0</v>
      </c>
      <c r="D190" s="7">
        <f>+'Sup. FOMYS'!D893</f>
        <v>0</v>
      </c>
      <c r="E190" s="7">
        <f>+'Sup. FOMYS'!E893</f>
        <v>0</v>
      </c>
      <c r="F190" s="7">
        <f>+'Sup. FOMYS'!F893</f>
        <v>0</v>
      </c>
      <c r="G190" s="7">
        <f>+'Sup. FOMYS'!G893</f>
        <v>0</v>
      </c>
      <c r="H190" s="7">
        <f>+'Sup. FOMYS'!H893</f>
        <v>0</v>
      </c>
      <c r="I190" s="7">
        <f>+'Sup. FOMYS'!I893</f>
        <v>0</v>
      </c>
      <c r="J190" s="7">
        <f>+'Sup. FOMYS'!J893</f>
        <v>0</v>
      </c>
      <c r="K190" s="7">
        <f>+'Sup. FOMYS'!K893</f>
        <v>0</v>
      </c>
      <c r="L190" s="7">
        <f>+'Sup. FOMYS'!L893</f>
        <v>0</v>
      </c>
      <c r="M190" s="7">
        <f>+'Sup. FOMYS'!M893</f>
        <v>0</v>
      </c>
      <c r="N190" s="7">
        <f t="shared" si="54"/>
        <v>0</v>
      </c>
    </row>
    <row r="191" spans="1:15" hidden="1" x14ac:dyDescent="0.35">
      <c r="A191" s="5" t="s">
        <v>188</v>
      </c>
      <c r="B191" s="7">
        <f>+'Sup. FOMYS'!B899</f>
        <v>0</v>
      </c>
      <c r="C191" s="7">
        <f>+'Sup. FOMYS'!C899</f>
        <v>0</v>
      </c>
      <c r="D191" s="7">
        <f>+'Sup. FOMYS'!D899</f>
        <v>0</v>
      </c>
      <c r="E191" s="7">
        <f>+'Sup. FOMYS'!E899</f>
        <v>0</v>
      </c>
      <c r="F191" s="7">
        <f>+'Sup. FOMYS'!F899</f>
        <v>0</v>
      </c>
      <c r="G191" s="7">
        <f>+'Sup. FOMYS'!G899</f>
        <v>0</v>
      </c>
      <c r="H191" s="7">
        <f>+'Sup. FOMYS'!H899</f>
        <v>0</v>
      </c>
      <c r="I191" s="7">
        <f>+'Sup. FOMYS'!I899</f>
        <v>0</v>
      </c>
      <c r="J191" s="7">
        <f>+'Sup. FOMYS'!J899</f>
        <v>0</v>
      </c>
      <c r="K191" s="7">
        <f>+'Sup. FOMYS'!K899</f>
        <v>0</v>
      </c>
      <c r="L191" s="7">
        <f>+'Sup. FOMYS'!L899</f>
        <v>0</v>
      </c>
      <c r="M191" s="7">
        <f>+'Sup. FOMYS'!M899</f>
        <v>0</v>
      </c>
      <c r="N191" s="7">
        <f t="shared" si="54"/>
        <v>0</v>
      </c>
    </row>
    <row r="192" spans="1:15" hidden="1" x14ac:dyDescent="0.35">
      <c r="A192" s="5" t="s">
        <v>189</v>
      </c>
      <c r="B192" s="7">
        <f>+'Sup. FOMYS'!B905</f>
        <v>0</v>
      </c>
      <c r="C192" s="7">
        <f>+'Sup. FOMYS'!C905</f>
        <v>0</v>
      </c>
      <c r="D192" s="7">
        <f>+'Sup. FOMYS'!D905</f>
        <v>0</v>
      </c>
      <c r="E192" s="7">
        <f>+'Sup. FOMYS'!E905</f>
        <v>0</v>
      </c>
      <c r="F192" s="7">
        <f>+'Sup. FOMYS'!F905</f>
        <v>0</v>
      </c>
      <c r="G192" s="7">
        <f>+'Sup. FOMYS'!G905</f>
        <v>0</v>
      </c>
      <c r="H192" s="7">
        <f>+'Sup. FOMYS'!H905</f>
        <v>0</v>
      </c>
      <c r="I192" s="7">
        <f>+'Sup. FOMYS'!I905</f>
        <v>0</v>
      </c>
      <c r="J192" s="7">
        <f>+'Sup. FOMYS'!J905</f>
        <v>0</v>
      </c>
      <c r="K192" s="7">
        <f>+'Sup. FOMYS'!K905</f>
        <v>0</v>
      </c>
      <c r="L192" s="7">
        <f>+'Sup. FOMYS'!L905</f>
        <v>0</v>
      </c>
      <c r="M192" s="7">
        <f>+'Sup. FOMYS'!M905</f>
        <v>0</v>
      </c>
      <c r="N192" s="7">
        <f t="shared" si="54"/>
        <v>0</v>
      </c>
    </row>
    <row r="193" spans="1:14" hidden="1" x14ac:dyDescent="0.35">
      <c r="A193" s="5" t="s">
        <v>258</v>
      </c>
      <c r="B193" s="7">
        <f>+'Sup. FOMYS'!B911</f>
        <v>0</v>
      </c>
      <c r="C193" s="7">
        <f>+'Sup. FOMYS'!C911</f>
        <v>0</v>
      </c>
      <c r="D193" s="7">
        <f>+'Sup. FOMYS'!D911</f>
        <v>0</v>
      </c>
      <c r="E193" s="7">
        <f>+'Sup. FOMYS'!E911</f>
        <v>0</v>
      </c>
      <c r="F193" s="7">
        <v>0</v>
      </c>
      <c r="G193" s="7">
        <f>+'Sup. FOMYS'!G911</f>
        <v>0</v>
      </c>
      <c r="H193" s="7">
        <f>+'Sup. FOMYS'!H911</f>
        <v>0</v>
      </c>
      <c r="I193" s="7">
        <f>+'Sup. FOMYS'!I911</f>
        <v>0</v>
      </c>
      <c r="J193" s="7">
        <f>+'Sup. FOMYS'!J911</f>
        <v>0</v>
      </c>
      <c r="K193" s="7">
        <f>+'Sup. FOMYS'!K911</f>
        <v>0</v>
      </c>
      <c r="L193" s="7">
        <f>+'Sup. FOMYS'!L911</f>
        <v>0</v>
      </c>
      <c r="M193" s="7">
        <f>+'Sup. FOMYS'!M911</f>
        <v>0</v>
      </c>
      <c r="N193" s="7">
        <f t="shared" si="54"/>
        <v>0</v>
      </c>
    </row>
    <row r="194" spans="1:14" hidden="1" x14ac:dyDescent="0.35">
      <c r="A194" s="4" t="s">
        <v>191</v>
      </c>
      <c r="B194" s="8">
        <f>SUM(B195:B196)</f>
        <v>0</v>
      </c>
      <c r="C194" s="8">
        <f t="shared" ref="C194:M194" si="55">SUM(C195:C196)</f>
        <v>0</v>
      </c>
      <c r="D194" s="8">
        <f t="shared" si="55"/>
        <v>0</v>
      </c>
      <c r="E194" s="8">
        <f t="shared" si="55"/>
        <v>0</v>
      </c>
      <c r="F194" s="8">
        <f t="shared" si="55"/>
        <v>0</v>
      </c>
      <c r="G194" s="8">
        <f t="shared" si="55"/>
        <v>0</v>
      </c>
      <c r="H194" s="8">
        <f t="shared" si="55"/>
        <v>0</v>
      </c>
      <c r="I194" s="8">
        <f t="shared" si="55"/>
        <v>0</v>
      </c>
      <c r="J194" s="8">
        <f t="shared" si="55"/>
        <v>0</v>
      </c>
      <c r="K194" s="8">
        <f t="shared" si="55"/>
        <v>0</v>
      </c>
      <c r="L194" s="8">
        <f t="shared" si="55"/>
        <v>0</v>
      </c>
      <c r="M194" s="8">
        <f t="shared" si="55"/>
        <v>0</v>
      </c>
      <c r="N194" s="8">
        <f t="shared" si="54"/>
        <v>0</v>
      </c>
    </row>
    <row r="195" spans="1:14" hidden="1" x14ac:dyDescent="0.35">
      <c r="A195" s="5" t="s">
        <v>192</v>
      </c>
      <c r="B195" s="7">
        <f>+'Sup. FOMYS'!B917</f>
        <v>0</v>
      </c>
      <c r="C195" s="7">
        <f>+'Sup. FOMYS'!C917</f>
        <v>0</v>
      </c>
      <c r="D195" s="7">
        <f>+'Sup. FOMYS'!D917</f>
        <v>0</v>
      </c>
      <c r="E195" s="7">
        <f>+'Sup. FOMYS'!E917</f>
        <v>0</v>
      </c>
      <c r="F195" s="7">
        <f>+'Sup. FOMYS'!F917</f>
        <v>0</v>
      </c>
      <c r="G195" s="7">
        <f>+'Sup. FOMYS'!G917</f>
        <v>0</v>
      </c>
      <c r="H195" s="7">
        <f>+'Sup. FOMYS'!H917</f>
        <v>0</v>
      </c>
      <c r="I195" s="7">
        <f>+'Sup. FOMYS'!I917</f>
        <v>0</v>
      </c>
      <c r="J195" s="7">
        <f>+'Sup. FOMYS'!J917</f>
        <v>0</v>
      </c>
      <c r="K195" s="7">
        <f>+'Sup. FOMYS'!K917</f>
        <v>0</v>
      </c>
      <c r="L195" s="7">
        <f>+'Sup. FOMYS'!L917</f>
        <v>0</v>
      </c>
      <c r="M195" s="7">
        <f>+'Sup. FOMYS'!M917</f>
        <v>0</v>
      </c>
      <c r="N195" s="7">
        <f t="shared" si="54"/>
        <v>0</v>
      </c>
    </row>
    <row r="196" spans="1:14" hidden="1" x14ac:dyDescent="0.35">
      <c r="A196" s="5" t="s">
        <v>193</v>
      </c>
      <c r="B196" s="7">
        <f>+'Sup. FOMYS'!B923</f>
        <v>0</v>
      </c>
      <c r="C196" s="7">
        <f>+'Sup. FOMYS'!C923</f>
        <v>0</v>
      </c>
      <c r="D196" s="7">
        <f>+'Sup. FOMYS'!D923</f>
        <v>0</v>
      </c>
      <c r="E196" s="7">
        <f>+'Sup. FOMYS'!E923</f>
        <v>0</v>
      </c>
      <c r="F196" s="7">
        <f>+'Sup. FOMYS'!F923</f>
        <v>0</v>
      </c>
      <c r="G196" s="7">
        <f>+'Sup. FOMYS'!G923</f>
        <v>0</v>
      </c>
      <c r="H196" s="7">
        <f>+'Sup. FOMYS'!H923</f>
        <v>0</v>
      </c>
      <c r="I196" s="7">
        <f>+'Sup. FOMYS'!I923</f>
        <v>0</v>
      </c>
      <c r="J196" s="7">
        <f>+'Sup. FOMYS'!J923</f>
        <v>0</v>
      </c>
      <c r="K196" s="7">
        <f>+'Sup. FOMYS'!K923</f>
        <v>0</v>
      </c>
      <c r="L196" s="7">
        <f>+'Sup. FOMYS'!L923</f>
        <v>0</v>
      </c>
      <c r="M196" s="7">
        <f>+'Sup. FOMYS'!M923</f>
        <v>0</v>
      </c>
      <c r="N196" s="7">
        <f t="shared" si="54"/>
        <v>0</v>
      </c>
    </row>
    <row r="197" spans="1:14" hidden="1" x14ac:dyDescent="0.35">
      <c r="A197" s="4" t="s">
        <v>194</v>
      </c>
      <c r="B197" s="8">
        <f>SUM(B198)</f>
        <v>0</v>
      </c>
      <c r="C197" s="8">
        <f t="shared" ref="C197:M197" si="56">SUM(C198)</f>
        <v>0</v>
      </c>
      <c r="D197" s="8">
        <f t="shared" si="56"/>
        <v>0</v>
      </c>
      <c r="E197" s="8">
        <f t="shared" si="56"/>
        <v>0</v>
      </c>
      <c r="F197" s="8">
        <f t="shared" si="56"/>
        <v>0</v>
      </c>
      <c r="G197" s="8">
        <f t="shared" si="56"/>
        <v>0</v>
      </c>
      <c r="H197" s="8">
        <f t="shared" si="56"/>
        <v>0</v>
      </c>
      <c r="I197" s="8">
        <f t="shared" si="56"/>
        <v>0</v>
      </c>
      <c r="J197" s="8">
        <f t="shared" si="56"/>
        <v>0</v>
      </c>
      <c r="K197" s="8">
        <f t="shared" si="56"/>
        <v>0</v>
      </c>
      <c r="L197" s="8">
        <f t="shared" si="56"/>
        <v>0</v>
      </c>
      <c r="M197" s="8">
        <f t="shared" si="56"/>
        <v>0</v>
      </c>
      <c r="N197" s="8">
        <f t="shared" si="54"/>
        <v>0</v>
      </c>
    </row>
    <row r="198" spans="1:14" hidden="1" x14ac:dyDescent="0.35">
      <c r="A198" s="5" t="s">
        <v>195</v>
      </c>
      <c r="B198" s="7">
        <f>+'Sup. FOMYS'!B929</f>
        <v>0</v>
      </c>
      <c r="C198" s="7">
        <f>+'Sup. FOMYS'!C929</f>
        <v>0</v>
      </c>
      <c r="D198" s="7">
        <f>+'Sup. FOMYS'!D929</f>
        <v>0</v>
      </c>
      <c r="E198" s="7">
        <f>+'Sup. FOMYS'!E929</f>
        <v>0</v>
      </c>
      <c r="F198" s="7">
        <f>+'Sup. FOMYS'!F929</f>
        <v>0</v>
      </c>
      <c r="G198" s="7">
        <f>+'Sup. FOMYS'!G929</f>
        <v>0</v>
      </c>
      <c r="H198" s="7">
        <f>+'Sup. FOMYS'!H929</f>
        <v>0</v>
      </c>
      <c r="I198" s="7">
        <f>+'Sup. FOMYS'!I929</f>
        <v>0</v>
      </c>
      <c r="J198" s="7">
        <f>+'Sup. FOMYS'!J929</f>
        <v>0</v>
      </c>
      <c r="K198" s="7">
        <f>+'Sup. FOMYS'!K929</f>
        <v>0</v>
      </c>
      <c r="L198" s="7">
        <f>+'Sup. FOMYS'!L929</f>
        <v>0</v>
      </c>
      <c r="M198" s="7">
        <f>+'Sup. FOMYS'!M929</f>
        <v>0</v>
      </c>
      <c r="N198" s="7">
        <f t="shared" si="54"/>
        <v>0</v>
      </c>
    </row>
    <row r="199" spans="1:14" hidden="1" x14ac:dyDescent="0.35">
      <c r="A199" s="4" t="s">
        <v>196</v>
      </c>
      <c r="B199" s="8">
        <f>SUM(B200:B201)</f>
        <v>0</v>
      </c>
      <c r="C199" s="8">
        <f t="shared" ref="C199:M199" si="57">SUM(C200:C201)</f>
        <v>0</v>
      </c>
      <c r="D199" s="8">
        <f t="shared" si="57"/>
        <v>0</v>
      </c>
      <c r="E199" s="8">
        <f t="shared" si="57"/>
        <v>0</v>
      </c>
      <c r="F199" s="8">
        <f t="shared" si="57"/>
        <v>0</v>
      </c>
      <c r="G199" s="8">
        <f t="shared" si="57"/>
        <v>0</v>
      </c>
      <c r="H199" s="8">
        <f t="shared" si="57"/>
        <v>0</v>
      </c>
      <c r="I199" s="8">
        <f t="shared" si="57"/>
        <v>0</v>
      </c>
      <c r="J199" s="8">
        <f t="shared" si="57"/>
        <v>0</v>
      </c>
      <c r="K199" s="8">
        <f t="shared" si="57"/>
        <v>0</v>
      </c>
      <c r="L199" s="8">
        <f t="shared" si="57"/>
        <v>0</v>
      </c>
      <c r="M199" s="8">
        <f t="shared" si="57"/>
        <v>0</v>
      </c>
      <c r="N199" s="8">
        <f t="shared" si="54"/>
        <v>0</v>
      </c>
    </row>
    <row r="200" spans="1:14" hidden="1" x14ac:dyDescent="0.35">
      <c r="A200" s="5" t="s">
        <v>197</v>
      </c>
      <c r="B200" s="7">
        <f>+'Sup. FOMYS'!B935</f>
        <v>0</v>
      </c>
      <c r="C200" s="7">
        <f>+'Sup. FOMYS'!C935</f>
        <v>0</v>
      </c>
      <c r="D200" s="7">
        <f>+'Sup. FOMYS'!D935</f>
        <v>0</v>
      </c>
      <c r="E200" s="7">
        <f>+'Sup. FOMYS'!E935</f>
        <v>0</v>
      </c>
      <c r="F200" s="7">
        <f>+'Sup. FOMYS'!F935</f>
        <v>0</v>
      </c>
      <c r="G200" s="7">
        <f>+'Sup. FOMYS'!G935</f>
        <v>0</v>
      </c>
      <c r="H200" s="7">
        <f>+'Sup. FOMYS'!H935</f>
        <v>0</v>
      </c>
      <c r="I200" s="7">
        <f>+'Sup. FOMYS'!I935</f>
        <v>0</v>
      </c>
      <c r="J200" s="7">
        <f>+'Sup. FOMYS'!J935</f>
        <v>0</v>
      </c>
      <c r="K200" s="7">
        <f>+'Sup. FOMYS'!K935</f>
        <v>0</v>
      </c>
      <c r="L200" s="7">
        <f>+'Sup. FOMYS'!L935</f>
        <v>0</v>
      </c>
      <c r="M200" s="7">
        <f>+'Sup. FOMYS'!M935</f>
        <v>0</v>
      </c>
      <c r="N200" s="7">
        <f t="shared" si="54"/>
        <v>0</v>
      </c>
    </row>
    <row r="201" spans="1:14" hidden="1" x14ac:dyDescent="0.35">
      <c r="A201" s="5" t="s">
        <v>198</v>
      </c>
      <c r="B201" s="7">
        <f>+'Sup. FOMYS'!B941</f>
        <v>0</v>
      </c>
      <c r="C201" s="7">
        <f>+'Sup. FOMYS'!C941</f>
        <v>0</v>
      </c>
      <c r="D201" s="7">
        <f>+'Sup. FOMYS'!D941</f>
        <v>0</v>
      </c>
      <c r="E201" s="7">
        <f>+'Sup. FOMYS'!E941</f>
        <v>0</v>
      </c>
      <c r="F201" s="7">
        <f>+'Sup. FOMYS'!F941</f>
        <v>0</v>
      </c>
      <c r="G201" s="7">
        <f>+'Sup. FOMYS'!G941</f>
        <v>0</v>
      </c>
      <c r="H201" s="7">
        <f>+'Sup. FOMYS'!H941</f>
        <v>0</v>
      </c>
      <c r="I201" s="7">
        <f>+'Sup. FOMYS'!I941</f>
        <v>0</v>
      </c>
      <c r="J201" s="7">
        <f>+'Sup. FOMYS'!J941</f>
        <v>0</v>
      </c>
      <c r="K201" s="7">
        <f>+'Sup. FOMYS'!K941</f>
        <v>0</v>
      </c>
      <c r="L201" s="7">
        <f>+'Sup. FOMYS'!L941</f>
        <v>0</v>
      </c>
      <c r="M201" s="7">
        <f>+'Sup. FOMYS'!M941</f>
        <v>0</v>
      </c>
      <c r="N201" s="7">
        <f t="shared" si="54"/>
        <v>0</v>
      </c>
    </row>
    <row r="202" spans="1:14" hidden="1" x14ac:dyDescent="0.35">
      <c r="A202" s="4" t="s">
        <v>199</v>
      </c>
      <c r="B202" s="8">
        <f>SUM(B203:B206)</f>
        <v>0</v>
      </c>
      <c r="C202" s="8">
        <f t="shared" ref="C202:M202" si="58">SUM(C203:C206)</f>
        <v>0</v>
      </c>
      <c r="D202" s="8">
        <f t="shared" si="58"/>
        <v>0</v>
      </c>
      <c r="E202" s="8">
        <f t="shared" si="58"/>
        <v>0</v>
      </c>
      <c r="F202" s="8">
        <f t="shared" si="58"/>
        <v>0</v>
      </c>
      <c r="G202" s="8">
        <f t="shared" si="58"/>
        <v>0</v>
      </c>
      <c r="H202" s="8">
        <f t="shared" si="58"/>
        <v>0</v>
      </c>
      <c r="I202" s="8">
        <f t="shared" si="58"/>
        <v>0</v>
      </c>
      <c r="J202" s="8">
        <f t="shared" si="58"/>
        <v>0</v>
      </c>
      <c r="K202" s="8">
        <f t="shared" si="58"/>
        <v>0</v>
      </c>
      <c r="L202" s="8">
        <f t="shared" si="58"/>
        <v>0</v>
      </c>
      <c r="M202" s="8">
        <f t="shared" si="58"/>
        <v>0</v>
      </c>
      <c r="N202" s="8">
        <f t="shared" si="54"/>
        <v>0</v>
      </c>
    </row>
    <row r="203" spans="1:14" hidden="1" x14ac:dyDescent="0.35">
      <c r="A203" s="5" t="s">
        <v>200</v>
      </c>
      <c r="B203" s="7">
        <f>+'Sup. FOMYS'!B947</f>
        <v>0</v>
      </c>
      <c r="C203" s="7">
        <f>+'Sup. FOMYS'!C947</f>
        <v>0</v>
      </c>
      <c r="D203" s="7">
        <f>+'Sup. FOMYS'!D947</f>
        <v>0</v>
      </c>
      <c r="E203" s="7">
        <f>+'Sup. FOMYS'!E947</f>
        <v>0</v>
      </c>
      <c r="F203" s="7">
        <f>+'Sup. FOMYS'!F947</f>
        <v>0</v>
      </c>
      <c r="G203" s="7">
        <f>+'Sup. FOMYS'!G947</f>
        <v>0</v>
      </c>
      <c r="H203" s="7">
        <f>+'Sup. FOMYS'!H947</f>
        <v>0</v>
      </c>
      <c r="I203" s="7">
        <f>+'Sup. FOMYS'!I947</f>
        <v>0</v>
      </c>
      <c r="J203" s="7">
        <f>+'Sup. FOMYS'!J947</f>
        <v>0</v>
      </c>
      <c r="K203" s="7">
        <f>+'Sup. FOMYS'!K947</f>
        <v>0</v>
      </c>
      <c r="L203" s="7">
        <f>+'Sup. FOMYS'!L947</f>
        <v>0</v>
      </c>
      <c r="M203" s="7">
        <f>+'Sup. FOMYS'!M947</f>
        <v>0</v>
      </c>
      <c r="N203" s="7">
        <f t="shared" si="54"/>
        <v>0</v>
      </c>
    </row>
    <row r="204" spans="1:14" hidden="1" x14ac:dyDescent="0.35">
      <c r="A204" s="5" t="s">
        <v>201</v>
      </c>
      <c r="B204" s="7">
        <f>+'Sup. FOMYS'!B953</f>
        <v>0</v>
      </c>
      <c r="C204" s="7">
        <f>+'Sup. FOMYS'!C953</f>
        <v>0</v>
      </c>
      <c r="D204" s="7">
        <f>+'Sup. FOMYS'!D953</f>
        <v>0</v>
      </c>
      <c r="E204" s="7">
        <f>+'Sup. FOMYS'!E953</f>
        <v>0</v>
      </c>
      <c r="F204" s="7">
        <f>+'Sup. FOMYS'!F953</f>
        <v>0</v>
      </c>
      <c r="G204" s="7">
        <f>+'Sup. FOMYS'!G953</f>
        <v>0</v>
      </c>
      <c r="H204" s="7">
        <f>+'Sup. FOMYS'!H953</f>
        <v>0</v>
      </c>
      <c r="I204" s="7">
        <f>+'Sup. FOMYS'!I953</f>
        <v>0</v>
      </c>
      <c r="J204" s="7">
        <f>+'Sup. FOMYS'!J953</f>
        <v>0</v>
      </c>
      <c r="K204" s="7">
        <f>+'Sup. FOMYS'!K953</f>
        <v>0</v>
      </c>
      <c r="L204" s="7">
        <f>+'Sup. FOMYS'!L953</f>
        <v>0</v>
      </c>
      <c r="M204" s="7">
        <f>+'Sup. FOMYS'!M953</f>
        <v>0</v>
      </c>
      <c r="N204" s="7">
        <f t="shared" si="54"/>
        <v>0</v>
      </c>
    </row>
    <row r="205" spans="1:14" hidden="1" x14ac:dyDescent="0.35">
      <c r="A205" s="5" t="s">
        <v>202</v>
      </c>
      <c r="B205" s="7">
        <f>+'Sup. FOMYS'!B959</f>
        <v>0</v>
      </c>
      <c r="C205" s="7">
        <f>+'Sup. FOMYS'!C959</f>
        <v>0</v>
      </c>
      <c r="D205" s="7">
        <f>+'Sup. FOMYS'!D959</f>
        <v>0</v>
      </c>
      <c r="E205" s="7">
        <f>+'Sup. FOMYS'!E959</f>
        <v>0</v>
      </c>
      <c r="F205" s="7">
        <f>+'Sup. FOMYS'!F959</f>
        <v>0</v>
      </c>
      <c r="G205" s="7">
        <f>+'Sup. FOMYS'!G959</f>
        <v>0</v>
      </c>
      <c r="H205" s="7">
        <f>+'Sup. FOMYS'!H959</f>
        <v>0</v>
      </c>
      <c r="I205" s="7">
        <f>+'Sup. FOMYS'!I959</f>
        <v>0</v>
      </c>
      <c r="J205" s="7">
        <f>+'Sup. FOMYS'!J959</f>
        <v>0</v>
      </c>
      <c r="K205" s="7">
        <f>+'Sup. FOMYS'!K959</f>
        <v>0</v>
      </c>
      <c r="L205" s="7">
        <f>+'Sup. FOMYS'!L959</f>
        <v>0</v>
      </c>
      <c r="M205" s="7">
        <f>+'Sup. FOMYS'!M959</f>
        <v>0</v>
      </c>
      <c r="N205" s="7">
        <f t="shared" si="54"/>
        <v>0</v>
      </c>
    </row>
    <row r="206" spans="1:14" hidden="1" x14ac:dyDescent="0.35">
      <c r="A206" s="5" t="s">
        <v>203</v>
      </c>
      <c r="B206" s="7">
        <f>+'Sup. FOMYS'!B965</f>
        <v>0</v>
      </c>
      <c r="C206" s="7">
        <f>+'Sup. FOMYS'!C965</f>
        <v>0</v>
      </c>
      <c r="D206" s="7">
        <f>+'Sup. FOMYS'!D965</f>
        <v>0</v>
      </c>
      <c r="E206" s="7">
        <f>+'Sup. FOMYS'!E965</f>
        <v>0</v>
      </c>
      <c r="F206" s="7">
        <f>+'Sup. FOMYS'!F965</f>
        <v>0</v>
      </c>
      <c r="G206" s="7">
        <f>+'Sup. FOMYS'!G965</f>
        <v>0</v>
      </c>
      <c r="H206" s="7">
        <f>+'Sup. FOMYS'!H965</f>
        <v>0</v>
      </c>
      <c r="I206" s="7">
        <f>+'Sup. FOMYS'!I965</f>
        <v>0</v>
      </c>
      <c r="J206" s="7">
        <f>+'Sup. FOMYS'!J965</f>
        <v>0</v>
      </c>
      <c r="K206" s="7">
        <f>+'Sup. FOMYS'!K965</f>
        <v>0</v>
      </c>
      <c r="L206" s="7">
        <f>+'Sup. FOMYS'!L965</f>
        <v>0</v>
      </c>
      <c r="M206" s="7">
        <f>+'Sup. FOMYS'!M965</f>
        <v>0</v>
      </c>
      <c r="N206" s="7">
        <f t="shared" si="54"/>
        <v>0</v>
      </c>
    </row>
    <row r="207" spans="1:14" hidden="1" x14ac:dyDescent="0.35">
      <c r="A207" s="4" t="s">
        <v>204</v>
      </c>
      <c r="B207" s="8">
        <f>SUM(B208)</f>
        <v>0</v>
      </c>
      <c r="C207" s="8">
        <f t="shared" ref="C207:M207" si="59">SUM(C208)</f>
        <v>0</v>
      </c>
      <c r="D207" s="8">
        <f t="shared" si="59"/>
        <v>0</v>
      </c>
      <c r="E207" s="8">
        <f t="shared" si="59"/>
        <v>0</v>
      </c>
      <c r="F207" s="8">
        <f t="shared" si="59"/>
        <v>0</v>
      </c>
      <c r="G207" s="8">
        <f t="shared" si="59"/>
        <v>0</v>
      </c>
      <c r="H207" s="8">
        <f t="shared" si="59"/>
        <v>0</v>
      </c>
      <c r="I207" s="8">
        <f t="shared" si="59"/>
        <v>0</v>
      </c>
      <c r="J207" s="8">
        <f t="shared" si="59"/>
        <v>0</v>
      </c>
      <c r="K207" s="8">
        <f t="shared" si="59"/>
        <v>0</v>
      </c>
      <c r="L207" s="8">
        <f t="shared" si="59"/>
        <v>0</v>
      </c>
      <c r="M207" s="8">
        <f t="shared" si="59"/>
        <v>0</v>
      </c>
      <c r="N207" s="8">
        <f t="shared" si="54"/>
        <v>0</v>
      </c>
    </row>
    <row r="208" spans="1:14" hidden="1" x14ac:dyDescent="0.35">
      <c r="A208" s="5" t="s">
        <v>205</v>
      </c>
      <c r="B208" s="7">
        <f>+'Sup. FOMYS'!B971</f>
        <v>0</v>
      </c>
      <c r="C208" s="7">
        <f>+'Sup. FOMYS'!C971</f>
        <v>0</v>
      </c>
      <c r="D208" s="7">
        <f>+'Sup. FOMYS'!D971</f>
        <v>0</v>
      </c>
      <c r="E208" s="7">
        <f>+'Sup. FOMYS'!E971</f>
        <v>0</v>
      </c>
      <c r="F208" s="7">
        <f>+'Sup. FOMYS'!F971</f>
        <v>0</v>
      </c>
      <c r="G208" s="7">
        <f>+'Sup. FOMYS'!G971</f>
        <v>0</v>
      </c>
      <c r="H208" s="7">
        <f>+'Sup. FOMYS'!H971</f>
        <v>0</v>
      </c>
      <c r="I208" s="7">
        <f>+'Sup. FOMYS'!I971</f>
        <v>0</v>
      </c>
      <c r="J208" s="7">
        <f>+'Sup. FOMYS'!J971</f>
        <v>0</v>
      </c>
      <c r="K208" s="7">
        <f>+'Sup. FOMYS'!K971</f>
        <v>0</v>
      </c>
      <c r="L208" s="7">
        <f>+'Sup. FOMYS'!L971</f>
        <v>0</v>
      </c>
      <c r="M208" s="7">
        <f>+'Sup. FOMYS'!M971</f>
        <v>0</v>
      </c>
      <c r="N208" s="7">
        <f t="shared" si="54"/>
        <v>0</v>
      </c>
    </row>
    <row r="209" spans="1:15" hidden="1" x14ac:dyDescent="0.35">
      <c r="A209" s="4" t="s">
        <v>206</v>
      </c>
      <c r="B209" s="8">
        <f>SUM(B210:B214)</f>
        <v>0</v>
      </c>
      <c r="C209" s="8">
        <f t="shared" ref="C209:M209" si="60">SUM(C210:C214)</f>
        <v>0</v>
      </c>
      <c r="D209" s="8">
        <f t="shared" si="60"/>
        <v>0</v>
      </c>
      <c r="E209" s="8">
        <f t="shared" si="60"/>
        <v>0</v>
      </c>
      <c r="F209" s="8">
        <f t="shared" si="60"/>
        <v>0</v>
      </c>
      <c r="G209" s="8">
        <f t="shared" si="60"/>
        <v>0</v>
      </c>
      <c r="H209" s="8">
        <f t="shared" si="60"/>
        <v>0</v>
      </c>
      <c r="I209" s="8">
        <f t="shared" si="60"/>
        <v>0</v>
      </c>
      <c r="J209" s="8">
        <f t="shared" si="60"/>
        <v>0</v>
      </c>
      <c r="K209" s="8">
        <f t="shared" si="60"/>
        <v>0</v>
      </c>
      <c r="L209" s="8">
        <f t="shared" si="60"/>
        <v>0</v>
      </c>
      <c r="M209" s="8">
        <f t="shared" si="60"/>
        <v>0</v>
      </c>
      <c r="N209" s="8">
        <f t="shared" si="54"/>
        <v>0</v>
      </c>
      <c r="O209" s="8"/>
    </row>
    <row r="210" spans="1:15" hidden="1" x14ac:dyDescent="0.35">
      <c r="A210" s="5" t="s">
        <v>207</v>
      </c>
      <c r="B210" s="7">
        <f>+'Sup. FOMYS'!B977</f>
        <v>0</v>
      </c>
      <c r="C210" s="7">
        <f>+'Sup. FOMYS'!C977</f>
        <v>0</v>
      </c>
      <c r="D210" s="7">
        <f>+'Sup. FOMYS'!D977</f>
        <v>0</v>
      </c>
      <c r="E210" s="7">
        <f>+'Sup. FOMYS'!E977</f>
        <v>0</v>
      </c>
      <c r="F210" s="7">
        <f>+'Sup. FOMYS'!F977</f>
        <v>0</v>
      </c>
      <c r="G210" s="7">
        <f>+'Sup. FOMYS'!G977</f>
        <v>0</v>
      </c>
      <c r="H210" s="7">
        <f>+'Sup. FOMYS'!H977</f>
        <v>0</v>
      </c>
      <c r="I210" s="7">
        <f>+'Sup. FOMYS'!I977</f>
        <v>0</v>
      </c>
      <c r="J210" s="7">
        <f>+'Sup. FOMYS'!J977</f>
        <v>0</v>
      </c>
      <c r="K210" s="7">
        <f>+'Sup. FOMYS'!K977</f>
        <v>0</v>
      </c>
      <c r="L210" s="7">
        <f>+'Sup. FOMYS'!L977</f>
        <v>0</v>
      </c>
      <c r="M210" s="7">
        <f>+'Sup. FOMYS'!M977</f>
        <v>0</v>
      </c>
      <c r="N210" s="7">
        <f t="shared" si="54"/>
        <v>0</v>
      </c>
    </row>
    <row r="211" spans="1:15" hidden="1" x14ac:dyDescent="0.35">
      <c r="A211" s="5" t="s">
        <v>208</v>
      </c>
      <c r="B211" s="7">
        <f>+'Sup. FOMYS'!B983</f>
        <v>0</v>
      </c>
      <c r="C211" s="7">
        <f>+'Sup. FOMYS'!C983</f>
        <v>0</v>
      </c>
      <c r="D211" s="7">
        <f>+'Sup. FOMYS'!D983</f>
        <v>0</v>
      </c>
      <c r="E211" s="7">
        <f>+'Sup. FOMYS'!E983</f>
        <v>0</v>
      </c>
      <c r="F211" s="7">
        <f>+'Sup. FOMYS'!F983</f>
        <v>0</v>
      </c>
      <c r="G211" s="7">
        <f>+'Sup. FOMYS'!G983</f>
        <v>0</v>
      </c>
      <c r="H211" s="7">
        <f>+'Sup. FOMYS'!H983</f>
        <v>0</v>
      </c>
      <c r="I211" s="7">
        <f>+'Sup. FOMYS'!I983</f>
        <v>0</v>
      </c>
      <c r="J211" s="7">
        <f>+'Sup. FOMYS'!J983</f>
        <v>0</v>
      </c>
      <c r="K211" s="7">
        <f>+'Sup. FOMYS'!K983</f>
        <v>0</v>
      </c>
      <c r="L211" s="7">
        <f>+'Sup. FOMYS'!L983</f>
        <v>0</v>
      </c>
      <c r="M211" s="7">
        <f>+'Sup. FOMYS'!M983</f>
        <v>0</v>
      </c>
      <c r="N211" s="7">
        <f t="shared" si="54"/>
        <v>0</v>
      </c>
    </row>
    <row r="212" spans="1:15" hidden="1" x14ac:dyDescent="0.35">
      <c r="A212" s="5" t="s">
        <v>209</v>
      </c>
      <c r="B212" s="7">
        <f>+'Sup. FOMYS'!B989</f>
        <v>0</v>
      </c>
      <c r="C212" s="7">
        <f>+'Sup. FOMYS'!C989</f>
        <v>0</v>
      </c>
      <c r="D212" s="7">
        <f>+'Sup. FOMYS'!D989</f>
        <v>0</v>
      </c>
      <c r="E212" s="7">
        <f>+'Sup. FOMYS'!E989</f>
        <v>0</v>
      </c>
      <c r="F212" s="7">
        <f>+'Sup. FOMYS'!F989</f>
        <v>0</v>
      </c>
      <c r="G212" s="7">
        <f>+'Sup. FOMYS'!G989</f>
        <v>0</v>
      </c>
      <c r="H212" s="7">
        <f>+'Sup. FOMYS'!H989</f>
        <v>0</v>
      </c>
      <c r="I212" s="7">
        <f>+'Sup. FOMYS'!I989</f>
        <v>0</v>
      </c>
      <c r="J212" s="7">
        <f>+'Sup. FOMYS'!J989</f>
        <v>0</v>
      </c>
      <c r="K212" s="7">
        <f>+'Sup. FOMYS'!K989</f>
        <v>0</v>
      </c>
      <c r="L212" s="7">
        <f>+'Sup. FOMYS'!L989</f>
        <v>0</v>
      </c>
      <c r="M212" s="7">
        <f>+'Sup. FOMYS'!M989</f>
        <v>0</v>
      </c>
      <c r="N212" s="7">
        <f t="shared" si="54"/>
        <v>0</v>
      </c>
    </row>
    <row r="213" spans="1:15" hidden="1" x14ac:dyDescent="0.35">
      <c r="A213" s="5" t="s">
        <v>210</v>
      </c>
      <c r="B213" s="7">
        <f>+'Sup. FOMYS'!B995</f>
        <v>0</v>
      </c>
      <c r="C213" s="7">
        <f>+'Sup. FOMYS'!C995</f>
        <v>0</v>
      </c>
      <c r="D213" s="7">
        <f>+'Sup. FOMYS'!D995</f>
        <v>0</v>
      </c>
      <c r="E213" s="7">
        <f>+'Sup. FOMYS'!E995</f>
        <v>0</v>
      </c>
      <c r="F213" s="7">
        <f>+'Sup. FOMYS'!F995</f>
        <v>0</v>
      </c>
      <c r="G213" s="7">
        <f>+'Sup. FOMYS'!G995</f>
        <v>0</v>
      </c>
      <c r="H213" s="7">
        <f>+'Sup. FOMYS'!H995</f>
        <v>0</v>
      </c>
      <c r="I213" s="7">
        <f>+'Sup. FOMYS'!I995</f>
        <v>0</v>
      </c>
      <c r="J213" s="7">
        <f>+'Sup. FOMYS'!J995</f>
        <v>0</v>
      </c>
      <c r="K213" s="7">
        <f>+'Sup. FOMYS'!K995</f>
        <v>0</v>
      </c>
      <c r="L213" s="7">
        <f>+'Sup. FOMYS'!L995</f>
        <v>0</v>
      </c>
      <c r="M213" s="7">
        <f>+'Sup. FOMYS'!M995</f>
        <v>0</v>
      </c>
      <c r="N213" s="7">
        <f t="shared" si="54"/>
        <v>0</v>
      </c>
    </row>
    <row r="214" spans="1:15" hidden="1" x14ac:dyDescent="0.35">
      <c r="A214" s="5" t="s">
        <v>211</v>
      </c>
      <c r="B214" s="7">
        <f>+'Sup. FOMYS'!B1001</f>
        <v>0</v>
      </c>
      <c r="C214" s="7">
        <f>+'Sup. FOMYS'!C1001</f>
        <v>0</v>
      </c>
      <c r="D214" s="7">
        <f>+'Sup. FOMYS'!D1001</f>
        <v>0</v>
      </c>
      <c r="E214" s="7">
        <f>+'Sup. FOMYS'!E1001</f>
        <v>0</v>
      </c>
      <c r="F214" s="7">
        <f>+'Sup. FOMYS'!F1001</f>
        <v>0</v>
      </c>
      <c r="G214" s="7">
        <f>+'Sup. FOMYS'!G1001</f>
        <v>0</v>
      </c>
      <c r="H214" s="7">
        <f>+'Sup. FOMYS'!H1001</f>
        <v>0</v>
      </c>
      <c r="I214" s="7">
        <f>+'Sup. FOMYS'!I1001</f>
        <v>0</v>
      </c>
      <c r="J214" s="7">
        <f>+'Sup. FOMYS'!J1001</f>
        <v>0</v>
      </c>
      <c r="K214" s="7">
        <f>+'Sup. FOMYS'!K1001</f>
        <v>0</v>
      </c>
      <c r="L214" s="7">
        <f>+'Sup. FOMYS'!L1001</f>
        <v>0</v>
      </c>
      <c r="M214" s="7">
        <f>+'Sup. FOMYS'!M1001</f>
        <v>0</v>
      </c>
      <c r="N214" s="7">
        <f t="shared" si="54"/>
        <v>0</v>
      </c>
    </row>
    <row r="215" spans="1:15" hidden="1" x14ac:dyDescent="0.35">
      <c r="A215" s="4" t="s">
        <v>212</v>
      </c>
      <c r="B215" s="8">
        <f>SUM(B216:B220)</f>
        <v>0</v>
      </c>
      <c r="C215" s="8">
        <f t="shared" ref="C215:M215" si="61">SUM(C216:C220)</f>
        <v>0</v>
      </c>
      <c r="D215" s="8">
        <f t="shared" si="61"/>
        <v>0</v>
      </c>
      <c r="E215" s="8">
        <f t="shared" si="61"/>
        <v>0</v>
      </c>
      <c r="F215" s="8">
        <f t="shared" si="61"/>
        <v>0</v>
      </c>
      <c r="G215" s="8">
        <f t="shared" si="61"/>
        <v>0</v>
      </c>
      <c r="H215" s="8">
        <f t="shared" si="61"/>
        <v>0</v>
      </c>
      <c r="I215" s="8">
        <f t="shared" si="61"/>
        <v>0</v>
      </c>
      <c r="J215" s="8">
        <f t="shared" si="61"/>
        <v>0</v>
      </c>
      <c r="K215" s="8">
        <f t="shared" si="61"/>
        <v>0</v>
      </c>
      <c r="L215" s="8">
        <f t="shared" si="61"/>
        <v>0</v>
      </c>
      <c r="M215" s="8">
        <f t="shared" si="61"/>
        <v>0</v>
      </c>
      <c r="N215" s="8">
        <f t="shared" si="54"/>
        <v>0</v>
      </c>
    </row>
    <row r="216" spans="1:15" hidden="1" x14ac:dyDescent="0.35">
      <c r="A216" s="5" t="s">
        <v>213</v>
      </c>
      <c r="B216" s="7">
        <f>+'Sup. FOMYS'!B1007</f>
        <v>0</v>
      </c>
      <c r="C216" s="7">
        <f>+'Sup. FOMYS'!C1007</f>
        <v>0</v>
      </c>
      <c r="D216" s="7">
        <f>+'Sup. FOMYS'!D1007</f>
        <v>0</v>
      </c>
      <c r="E216" s="7">
        <f>+'Sup. FOMYS'!E1007</f>
        <v>0</v>
      </c>
      <c r="F216" s="7">
        <f>+'Sup. FOMYS'!F1007</f>
        <v>0</v>
      </c>
      <c r="G216" s="7">
        <f>+'Sup. FOMYS'!G1007</f>
        <v>0</v>
      </c>
      <c r="H216" s="7">
        <f>+'Sup. FOMYS'!H1007</f>
        <v>0</v>
      </c>
      <c r="I216" s="7">
        <f>+'Sup. FOMYS'!I1007</f>
        <v>0</v>
      </c>
      <c r="J216" s="7">
        <f>+'Sup. FOMYS'!J1007</f>
        <v>0</v>
      </c>
      <c r="K216" s="7">
        <f>+'Sup. FOMYS'!K1007</f>
        <v>0</v>
      </c>
      <c r="L216" s="7">
        <f>+'Sup. FOMYS'!L1007</f>
        <v>0</v>
      </c>
      <c r="M216" s="7">
        <f>+'Sup. FOMYS'!M1007</f>
        <v>0</v>
      </c>
      <c r="N216" s="7">
        <f t="shared" si="54"/>
        <v>0</v>
      </c>
    </row>
    <row r="217" spans="1:15" hidden="1" x14ac:dyDescent="0.35">
      <c r="A217" s="5" t="s">
        <v>214</v>
      </c>
      <c r="B217" s="7">
        <f>+'Sup. FOMYS'!B1013</f>
        <v>0</v>
      </c>
      <c r="C217" s="7">
        <f>+'Sup. FOMYS'!C1013</f>
        <v>0</v>
      </c>
      <c r="D217" s="7">
        <f>+'Sup. FOMYS'!D1013</f>
        <v>0</v>
      </c>
      <c r="E217" s="7">
        <f>+'Sup. FOMYS'!E1013</f>
        <v>0</v>
      </c>
      <c r="F217" s="7">
        <f>+'Sup. FOMYS'!F1013</f>
        <v>0</v>
      </c>
      <c r="G217" s="7">
        <f>+'Sup. FOMYS'!G1013</f>
        <v>0</v>
      </c>
      <c r="H217" s="7">
        <f>+'Sup. FOMYS'!H1013</f>
        <v>0</v>
      </c>
      <c r="I217" s="7">
        <f>+'Sup. FOMYS'!I1013</f>
        <v>0</v>
      </c>
      <c r="J217" s="7">
        <f>+'Sup. FOMYS'!J1013</f>
        <v>0</v>
      </c>
      <c r="K217" s="7">
        <f>+'Sup. FOMYS'!K1013</f>
        <v>0</v>
      </c>
      <c r="L217" s="7">
        <f>+'Sup. FOMYS'!L1013</f>
        <v>0</v>
      </c>
      <c r="M217" s="7">
        <f>+'Sup. FOMYS'!M1013</f>
        <v>0</v>
      </c>
      <c r="N217" s="7">
        <f t="shared" si="54"/>
        <v>0</v>
      </c>
    </row>
    <row r="218" spans="1:15" hidden="1" x14ac:dyDescent="0.35">
      <c r="A218" s="5" t="s">
        <v>215</v>
      </c>
      <c r="B218" s="7">
        <f>+'Sup. FOMYS'!B1019</f>
        <v>0</v>
      </c>
      <c r="C218" s="7">
        <f>+'Sup. FOMYS'!C1019</f>
        <v>0</v>
      </c>
      <c r="D218" s="7">
        <f>+'Sup. FOMYS'!D1019</f>
        <v>0</v>
      </c>
      <c r="E218" s="7">
        <f>+'Sup. FOMYS'!E1019</f>
        <v>0</v>
      </c>
      <c r="F218" s="7">
        <f>+'Sup. FOMYS'!F1019</f>
        <v>0</v>
      </c>
      <c r="G218" s="7">
        <f>+'Sup. FOMYS'!G1019</f>
        <v>0</v>
      </c>
      <c r="H218" s="7">
        <f>+'Sup. FOMYS'!H1019</f>
        <v>0</v>
      </c>
      <c r="I218" s="7">
        <f>+'Sup. FOMYS'!I1019</f>
        <v>0</v>
      </c>
      <c r="J218" s="7">
        <f>+'Sup. FOMYS'!J1019</f>
        <v>0</v>
      </c>
      <c r="K218" s="7">
        <f>+'Sup. FOMYS'!K1019</f>
        <v>0</v>
      </c>
      <c r="L218" s="7">
        <f>+'Sup. FOMYS'!L1019</f>
        <v>0</v>
      </c>
      <c r="M218" s="7">
        <f>+'Sup. FOMYS'!M1019</f>
        <v>0</v>
      </c>
      <c r="N218" s="7">
        <f t="shared" si="54"/>
        <v>0</v>
      </c>
    </row>
    <row r="219" spans="1:15" hidden="1" x14ac:dyDescent="0.35">
      <c r="A219" s="5" t="s">
        <v>216</v>
      </c>
      <c r="B219" s="7">
        <f>+'Sup. FOMYS'!B1025</f>
        <v>0</v>
      </c>
      <c r="C219" s="7">
        <f>+'Sup. FOMYS'!C1025</f>
        <v>0</v>
      </c>
      <c r="D219" s="7">
        <f>+'Sup. FOMYS'!D1025</f>
        <v>0</v>
      </c>
      <c r="E219" s="7">
        <f>+'Sup. FOMYS'!E1025</f>
        <v>0</v>
      </c>
      <c r="F219" s="7">
        <f>+'Sup. FOMYS'!F1025</f>
        <v>0</v>
      </c>
      <c r="G219" s="7">
        <f>+'Sup. FOMYS'!G1025</f>
        <v>0</v>
      </c>
      <c r="H219" s="7">
        <f>+'Sup. FOMYS'!H1025</f>
        <v>0</v>
      </c>
      <c r="I219" s="7">
        <f>+'Sup. FOMYS'!I1025</f>
        <v>0</v>
      </c>
      <c r="J219" s="7">
        <f>+'Sup. FOMYS'!J1025</f>
        <v>0</v>
      </c>
      <c r="K219" s="7">
        <f>+'Sup. FOMYS'!K1025</f>
        <v>0</v>
      </c>
      <c r="L219" s="7">
        <f>+'Sup. FOMYS'!L1025</f>
        <v>0</v>
      </c>
      <c r="M219" s="7">
        <f>+'Sup. FOMYS'!M1025</f>
        <v>0</v>
      </c>
      <c r="N219" s="7">
        <f t="shared" si="54"/>
        <v>0</v>
      </c>
    </row>
    <row r="220" spans="1:15" hidden="1" x14ac:dyDescent="0.35">
      <c r="A220" s="5" t="s">
        <v>217</v>
      </c>
      <c r="B220" s="7">
        <f>+'Sup. FOMYS'!B1031</f>
        <v>0</v>
      </c>
      <c r="C220" s="7">
        <f>+'Sup. FOMYS'!C1031</f>
        <v>0</v>
      </c>
      <c r="D220" s="7">
        <f>+'Sup. FOMYS'!D1031</f>
        <v>0</v>
      </c>
      <c r="E220" s="7">
        <f>+'Sup. FOMYS'!E1031</f>
        <v>0</v>
      </c>
      <c r="F220" s="7">
        <f>+'Sup. FOMYS'!F1031</f>
        <v>0</v>
      </c>
      <c r="G220" s="7">
        <f>+'Sup. FOMYS'!G1031</f>
        <v>0</v>
      </c>
      <c r="H220" s="7">
        <f>+'Sup. FOMYS'!H1031</f>
        <v>0</v>
      </c>
      <c r="I220" s="7">
        <f>+'Sup. FOMYS'!I1031</f>
        <v>0</v>
      </c>
      <c r="J220" s="7">
        <f>+'Sup. FOMYS'!J1031</f>
        <v>0</v>
      </c>
      <c r="K220" s="7">
        <f>+'Sup. FOMYS'!K1031</f>
        <v>0</v>
      </c>
      <c r="L220" s="7">
        <f>+'Sup. FOMYS'!L1031</f>
        <v>0</v>
      </c>
      <c r="M220" s="7">
        <f>+'Sup. FOMYS'!M1031</f>
        <v>0</v>
      </c>
      <c r="N220" s="7">
        <f t="shared" si="54"/>
        <v>0</v>
      </c>
    </row>
    <row r="221" spans="1:15" hidden="1" x14ac:dyDescent="0.35">
      <c r="A221" s="4" t="s">
        <v>218</v>
      </c>
      <c r="B221" s="8">
        <f>SUM(B222:B225)</f>
        <v>0</v>
      </c>
      <c r="C221" s="8">
        <f t="shared" ref="C221:M221" si="62">SUM(C222:C225)</f>
        <v>0</v>
      </c>
      <c r="D221" s="8">
        <f t="shared" si="62"/>
        <v>0</v>
      </c>
      <c r="E221" s="8">
        <f t="shared" si="62"/>
        <v>0</v>
      </c>
      <c r="F221" s="8">
        <f t="shared" si="62"/>
        <v>0</v>
      </c>
      <c r="G221" s="8">
        <f t="shared" si="62"/>
        <v>0</v>
      </c>
      <c r="H221" s="8">
        <f t="shared" si="62"/>
        <v>0</v>
      </c>
      <c r="I221" s="8">
        <f t="shared" si="62"/>
        <v>0</v>
      </c>
      <c r="J221" s="8">
        <f t="shared" si="62"/>
        <v>0</v>
      </c>
      <c r="K221" s="8">
        <f t="shared" si="62"/>
        <v>0</v>
      </c>
      <c r="L221" s="8">
        <f t="shared" si="62"/>
        <v>0</v>
      </c>
      <c r="M221" s="8">
        <f t="shared" si="62"/>
        <v>0</v>
      </c>
      <c r="N221" s="8">
        <f t="shared" si="54"/>
        <v>0</v>
      </c>
    </row>
    <row r="222" spans="1:15" hidden="1" x14ac:dyDescent="0.35">
      <c r="A222" s="5" t="s">
        <v>219</v>
      </c>
      <c r="B222" s="7">
        <f>+'Sup. FOMYS'!B1037</f>
        <v>0</v>
      </c>
      <c r="C222" s="7">
        <f>+'Sup. FOMYS'!C1037</f>
        <v>0</v>
      </c>
      <c r="D222" s="7">
        <f>+'Sup. FOMYS'!D1037</f>
        <v>0</v>
      </c>
      <c r="E222" s="7">
        <f>+'Sup. FOMYS'!E1037</f>
        <v>0</v>
      </c>
      <c r="F222" s="7">
        <f>+'Sup. FOMYS'!F1037</f>
        <v>0</v>
      </c>
      <c r="G222" s="7">
        <f>+'Sup. FOMYS'!G1037</f>
        <v>0</v>
      </c>
      <c r="H222" s="7">
        <f>+'Sup. FOMYS'!H1037</f>
        <v>0</v>
      </c>
      <c r="I222" s="7">
        <f>+'Sup. FOMYS'!I1037</f>
        <v>0</v>
      </c>
      <c r="J222" s="7">
        <f>+'Sup. FOMYS'!J1037</f>
        <v>0</v>
      </c>
      <c r="K222" s="7">
        <f>+'Sup. FOMYS'!K1037</f>
        <v>0</v>
      </c>
      <c r="L222" s="7">
        <f>+'Sup. FOMYS'!L1037</f>
        <v>0</v>
      </c>
      <c r="M222" s="7">
        <f>+'Sup. FOMYS'!M1037</f>
        <v>0</v>
      </c>
      <c r="N222" s="7">
        <f t="shared" si="54"/>
        <v>0</v>
      </c>
    </row>
    <row r="223" spans="1:15" hidden="1" x14ac:dyDescent="0.35">
      <c r="A223" s="5" t="s">
        <v>220</v>
      </c>
      <c r="B223" s="7">
        <f>+'Sup. FOMYS'!B1043</f>
        <v>0</v>
      </c>
      <c r="C223" s="7">
        <f>+'Sup. FOMYS'!C1043</f>
        <v>0</v>
      </c>
      <c r="D223" s="7">
        <f>+'Sup. FOMYS'!D1043</f>
        <v>0</v>
      </c>
      <c r="E223" s="7">
        <f>+'Sup. FOMYS'!E1043</f>
        <v>0</v>
      </c>
      <c r="F223" s="7">
        <f>+'Sup. FOMYS'!F1043</f>
        <v>0</v>
      </c>
      <c r="G223" s="7">
        <f>+'Sup. FOMYS'!G1043</f>
        <v>0</v>
      </c>
      <c r="H223" s="7">
        <f>+'Sup. FOMYS'!H1043</f>
        <v>0</v>
      </c>
      <c r="I223" s="7">
        <f>+'Sup. FOMYS'!I1043</f>
        <v>0</v>
      </c>
      <c r="J223" s="7">
        <f>+'Sup. FOMYS'!J1043</f>
        <v>0</v>
      </c>
      <c r="K223" s="7">
        <f>+'Sup. FOMYS'!K1043</f>
        <v>0</v>
      </c>
      <c r="L223" s="7">
        <f>+'Sup. FOMYS'!L1043</f>
        <v>0</v>
      </c>
      <c r="M223" s="7">
        <f>+'Sup. FOMYS'!M1043</f>
        <v>0</v>
      </c>
      <c r="N223" s="7">
        <f t="shared" si="54"/>
        <v>0</v>
      </c>
    </row>
    <row r="224" spans="1:15" hidden="1" x14ac:dyDescent="0.35">
      <c r="A224" s="5" t="s">
        <v>221</v>
      </c>
      <c r="B224" s="7">
        <f>+'Sup. FOMYS'!B1049</f>
        <v>0</v>
      </c>
      <c r="C224" s="7">
        <f>+'Sup. FOMYS'!C1049</f>
        <v>0</v>
      </c>
      <c r="D224" s="7">
        <f>+'Sup. FOMYS'!D1049</f>
        <v>0</v>
      </c>
      <c r="E224" s="7">
        <f>+'Sup. FOMYS'!E1049</f>
        <v>0</v>
      </c>
      <c r="F224" s="7">
        <f>+'Sup. FOMYS'!F1049</f>
        <v>0</v>
      </c>
      <c r="G224" s="7">
        <f>+'Sup. FOMYS'!G1049</f>
        <v>0</v>
      </c>
      <c r="H224" s="7">
        <f>+'Sup. FOMYS'!H1049</f>
        <v>0</v>
      </c>
      <c r="I224" s="7">
        <f>+'Sup. FOMYS'!I1049</f>
        <v>0</v>
      </c>
      <c r="J224" s="7">
        <f>+'Sup. FOMYS'!J1049</f>
        <v>0</v>
      </c>
      <c r="K224" s="7">
        <f>+'Sup. FOMYS'!K1049</f>
        <v>0</v>
      </c>
      <c r="L224" s="7">
        <f>+'Sup. FOMYS'!L1049</f>
        <v>0</v>
      </c>
      <c r="M224" s="7">
        <f>+'Sup. FOMYS'!M1049</f>
        <v>0</v>
      </c>
      <c r="N224" s="7">
        <f t="shared" si="54"/>
        <v>0</v>
      </c>
    </row>
    <row r="225" spans="1:14" hidden="1" x14ac:dyDescent="0.35">
      <c r="A225" s="5" t="s">
        <v>222</v>
      </c>
      <c r="B225" s="7">
        <f>+'Sup. FOMYS'!B1055</f>
        <v>0</v>
      </c>
      <c r="C225" s="7">
        <f>+'Sup. FOMYS'!C1055</f>
        <v>0</v>
      </c>
      <c r="D225" s="7">
        <f>+'Sup. FOMYS'!D1055</f>
        <v>0</v>
      </c>
      <c r="E225" s="7">
        <f>+'Sup. FOMYS'!E1055</f>
        <v>0</v>
      </c>
      <c r="F225" s="7">
        <f>+'Sup. FOMYS'!F1055</f>
        <v>0</v>
      </c>
      <c r="G225" s="7">
        <f>+'Sup. FOMYS'!G1055</f>
        <v>0</v>
      </c>
      <c r="H225" s="7">
        <f>+'Sup. FOMYS'!H1055</f>
        <v>0</v>
      </c>
      <c r="I225" s="7">
        <f>+'Sup. FOMYS'!I1055</f>
        <v>0</v>
      </c>
      <c r="J225" s="7">
        <f>+'Sup. FOMYS'!J1055</f>
        <v>0</v>
      </c>
      <c r="K225" s="7">
        <f>+'Sup. FOMYS'!K1055</f>
        <v>0</v>
      </c>
      <c r="L225" s="7">
        <f>+'Sup. FOMYS'!L1055</f>
        <v>0</v>
      </c>
      <c r="M225" s="7">
        <f>+'Sup. FOMYS'!M1055</f>
        <v>0</v>
      </c>
      <c r="N225" s="7">
        <f t="shared" si="54"/>
        <v>0</v>
      </c>
    </row>
    <row r="226" spans="1:14" x14ac:dyDescent="0.35">
      <c r="A226" s="4" t="s">
        <v>223</v>
      </c>
      <c r="B226" s="8">
        <f>SUM(B227:B232)</f>
        <v>347890</v>
      </c>
      <c r="C226" s="8">
        <f t="shared" ref="C226:M226" si="63">SUM(C227:C232)</f>
        <v>172890</v>
      </c>
      <c r="D226" s="8">
        <f t="shared" si="63"/>
        <v>172890</v>
      </c>
      <c r="E226" s="8">
        <f t="shared" si="63"/>
        <v>172890</v>
      </c>
      <c r="F226" s="8">
        <f t="shared" si="63"/>
        <v>347890</v>
      </c>
      <c r="G226" s="8">
        <f t="shared" si="63"/>
        <v>172890</v>
      </c>
      <c r="H226" s="8">
        <f t="shared" si="63"/>
        <v>172890</v>
      </c>
      <c r="I226" s="8">
        <f t="shared" si="63"/>
        <v>172890</v>
      </c>
      <c r="J226" s="8">
        <f t="shared" si="63"/>
        <v>172890</v>
      </c>
      <c r="K226" s="8">
        <f t="shared" si="63"/>
        <v>172890</v>
      </c>
      <c r="L226" s="8">
        <f t="shared" si="63"/>
        <v>172890</v>
      </c>
      <c r="M226" s="8">
        <f t="shared" si="63"/>
        <v>172890</v>
      </c>
      <c r="N226" s="8">
        <f t="shared" si="54"/>
        <v>2424680</v>
      </c>
    </row>
    <row r="227" spans="1:14" hidden="1" x14ac:dyDescent="0.35">
      <c r="A227" s="5" t="s">
        <v>224</v>
      </c>
      <c r="B227" s="7">
        <f>+'Sup. FOMYS'!B1061</f>
        <v>0</v>
      </c>
      <c r="C227" s="7">
        <f>+'Sup. FOMYS'!C1061</f>
        <v>0</v>
      </c>
      <c r="D227" s="7">
        <f>+'Sup. FOMYS'!D1061</f>
        <v>0</v>
      </c>
      <c r="E227" s="7">
        <f>+'Sup. FOMYS'!E1061</f>
        <v>0</v>
      </c>
      <c r="F227" s="7">
        <f>+'Sup. FOMYS'!F1061</f>
        <v>0</v>
      </c>
      <c r="G227" s="7">
        <f>+'Sup. FOMYS'!G1061</f>
        <v>0</v>
      </c>
      <c r="H227" s="7">
        <f>+'Sup. FOMYS'!H1061</f>
        <v>0</v>
      </c>
      <c r="I227" s="7">
        <f>+'Sup. FOMYS'!I1061</f>
        <v>0</v>
      </c>
      <c r="J227" s="7">
        <f>+'Sup. FOMYS'!J1061</f>
        <v>0</v>
      </c>
      <c r="K227" s="7">
        <f>+'Sup. FOMYS'!K1061</f>
        <v>0</v>
      </c>
      <c r="L227" s="7">
        <f>+'Sup. FOMYS'!L1061</f>
        <v>0</v>
      </c>
      <c r="M227" s="7">
        <f>+'Sup. FOMYS'!M1061</f>
        <v>0</v>
      </c>
      <c r="N227" s="7">
        <f t="shared" ref="N227:N232" si="64">SUM(B227:M227)</f>
        <v>0</v>
      </c>
    </row>
    <row r="228" spans="1:14" hidden="1" x14ac:dyDescent="0.35">
      <c r="A228" s="5" t="s">
        <v>225</v>
      </c>
      <c r="B228" s="7">
        <f>+'Sup. FOMYS'!B1067</f>
        <v>0</v>
      </c>
      <c r="C228" s="7">
        <f>+'Sup. FOMYS'!C1067</f>
        <v>0</v>
      </c>
      <c r="D228" s="7">
        <f>+'Sup. FOMYS'!D1067</f>
        <v>0</v>
      </c>
      <c r="E228" s="7">
        <f>+'Sup. FOMYS'!E1067</f>
        <v>0</v>
      </c>
      <c r="F228" s="7">
        <f>+'Sup. FOMYS'!F1067</f>
        <v>0</v>
      </c>
      <c r="G228" s="7">
        <f>+'Sup. FOMYS'!G1067</f>
        <v>0</v>
      </c>
      <c r="H228" s="7">
        <f>+'Sup. FOMYS'!H1067</f>
        <v>0</v>
      </c>
      <c r="I228" s="7">
        <f>+'Sup. FOMYS'!I1067</f>
        <v>0</v>
      </c>
      <c r="J228" s="7">
        <f>+'Sup. FOMYS'!J1067</f>
        <v>0</v>
      </c>
      <c r="K228" s="7">
        <f>+'Sup. FOMYS'!K1067</f>
        <v>0</v>
      </c>
      <c r="L228" s="7">
        <f>+'Sup. FOMYS'!L1067</f>
        <v>0</v>
      </c>
      <c r="M228" s="7">
        <f>+'Sup. FOMYS'!M1067</f>
        <v>0</v>
      </c>
      <c r="N228" s="7">
        <f t="shared" si="64"/>
        <v>0</v>
      </c>
    </row>
    <row r="229" spans="1:14" x14ac:dyDescent="0.35">
      <c r="A229" s="5" t="s">
        <v>226</v>
      </c>
      <c r="B229" s="7">
        <f>+'Sup. FOMYS'!B1073</f>
        <v>175000</v>
      </c>
      <c r="C229" s="7">
        <f>+'Sup. FOMYS'!C1073</f>
        <v>0</v>
      </c>
      <c r="D229" s="7">
        <f>+'Sup. FOMYS'!D1073</f>
        <v>0</v>
      </c>
      <c r="E229" s="7">
        <f>+'Sup. FOMYS'!E1073</f>
        <v>0</v>
      </c>
      <c r="F229" s="7">
        <f>+'Sup. FOMYS'!F1073</f>
        <v>175000</v>
      </c>
      <c r="G229" s="7">
        <f>+'Sup. FOMYS'!G1073</f>
        <v>0</v>
      </c>
      <c r="H229" s="7">
        <f>+'Sup. FOMYS'!H1073</f>
        <v>0</v>
      </c>
      <c r="I229" s="7">
        <f>+'Sup. FOMYS'!I1073</f>
        <v>0</v>
      </c>
      <c r="J229" s="7">
        <f>+'Sup. FOMYS'!J1073</f>
        <v>0</v>
      </c>
      <c r="K229" s="7">
        <f>+'Sup. FOMYS'!K1073</f>
        <v>0</v>
      </c>
      <c r="L229" s="7">
        <f>+'Sup. FOMYS'!L1073</f>
        <v>0</v>
      </c>
      <c r="M229" s="7">
        <f>+'Sup. FOMYS'!M1073</f>
        <v>0</v>
      </c>
      <c r="N229" s="7">
        <f t="shared" si="64"/>
        <v>350000</v>
      </c>
    </row>
    <row r="230" spans="1:14" hidden="1" x14ac:dyDescent="0.35">
      <c r="A230" s="5" t="s">
        <v>227</v>
      </c>
      <c r="B230" s="7">
        <f>+'Sup. FOMYS'!B1079</f>
        <v>0</v>
      </c>
      <c r="C230" s="7">
        <f>+'Sup. FOMYS'!C1079</f>
        <v>0</v>
      </c>
      <c r="D230" s="7">
        <f>+'Sup. FOMYS'!D1079</f>
        <v>0</v>
      </c>
      <c r="E230" s="7">
        <f>+'Sup. FOMYS'!E1079</f>
        <v>0</v>
      </c>
      <c r="F230" s="7">
        <f>+'Sup. FOMYS'!F1079</f>
        <v>0</v>
      </c>
      <c r="G230" s="7">
        <f>+'Sup. FOMYS'!G1079</f>
        <v>0</v>
      </c>
      <c r="H230" s="7">
        <f>+'Sup. FOMYS'!H1079</f>
        <v>0</v>
      </c>
      <c r="I230" s="7">
        <f>+'Sup. FOMYS'!I1079</f>
        <v>0</v>
      </c>
      <c r="J230" s="7">
        <f>+'Sup. FOMYS'!J1079</f>
        <v>0</v>
      </c>
      <c r="K230" s="7">
        <f>+'Sup. FOMYS'!K1079</f>
        <v>0</v>
      </c>
      <c r="L230" s="7">
        <f>+'Sup. FOMYS'!L1079</f>
        <v>0</v>
      </c>
      <c r="M230" s="7">
        <f>+'Sup. FOMYS'!M1079</f>
        <v>0</v>
      </c>
      <c r="N230" s="7">
        <f t="shared" si="64"/>
        <v>0</v>
      </c>
    </row>
    <row r="231" spans="1:14" hidden="1" x14ac:dyDescent="0.35">
      <c r="A231" s="5" t="s">
        <v>228</v>
      </c>
      <c r="B231" s="7">
        <f>+'Sup. FOMYS'!B1085</f>
        <v>0</v>
      </c>
      <c r="C231" s="7">
        <f>+'Sup. FOMYS'!C1085</f>
        <v>0</v>
      </c>
      <c r="D231" s="7">
        <f>+'Sup. FOMYS'!D1085</f>
        <v>0</v>
      </c>
      <c r="E231" s="7">
        <f>+'Sup. FOMYS'!E1085</f>
        <v>0</v>
      </c>
      <c r="F231" s="7">
        <f>+'Sup. FOMYS'!F1085</f>
        <v>0</v>
      </c>
      <c r="G231" s="7">
        <f>+'Sup. FOMYS'!G1085</f>
        <v>0</v>
      </c>
      <c r="H231" s="7">
        <f>+'Sup. FOMYS'!H1085</f>
        <v>0</v>
      </c>
      <c r="I231" s="7">
        <f>+'Sup. FOMYS'!I1085</f>
        <v>0</v>
      </c>
      <c r="J231" s="7">
        <f>+'Sup. FOMYS'!J1085</f>
        <v>0</v>
      </c>
      <c r="K231" s="7">
        <f>+'Sup. FOMYS'!K1085</f>
        <v>0</v>
      </c>
      <c r="L231" s="7">
        <f>+'Sup. FOMYS'!L1085</f>
        <v>0</v>
      </c>
      <c r="M231" s="7">
        <f>+'Sup. FOMYS'!M1085</f>
        <v>0</v>
      </c>
      <c r="N231" s="7">
        <f t="shared" si="64"/>
        <v>0</v>
      </c>
    </row>
    <row r="232" spans="1:14" x14ac:dyDescent="0.35">
      <c r="A232" s="5" t="s">
        <v>229</v>
      </c>
      <c r="B232" s="7">
        <f>+'Sup. FOMYS'!B1091</f>
        <v>172890</v>
      </c>
      <c r="C232" s="7">
        <f>+'Sup. FOMYS'!C1091</f>
        <v>172890</v>
      </c>
      <c r="D232" s="7">
        <f>+'Sup. FOMYS'!D1091</f>
        <v>172890</v>
      </c>
      <c r="E232" s="7">
        <f>+'Sup. FOMYS'!E1091</f>
        <v>172890</v>
      </c>
      <c r="F232" s="7">
        <f>+'Sup. FOMYS'!F1091</f>
        <v>172890</v>
      </c>
      <c r="G232" s="7">
        <f>+'Sup. FOMYS'!G1091</f>
        <v>172890</v>
      </c>
      <c r="H232" s="7">
        <f>+'Sup. FOMYS'!H1091</f>
        <v>172890</v>
      </c>
      <c r="I232" s="7">
        <f>+'Sup. FOMYS'!I1091</f>
        <v>172890</v>
      </c>
      <c r="J232" s="7">
        <f>+'Sup. FOMYS'!J1091</f>
        <v>172890</v>
      </c>
      <c r="K232" s="7">
        <f>+'Sup. FOMYS'!K1091</f>
        <v>172890</v>
      </c>
      <c r="L232" s="7">
        <f>+'Sup. FOMYS'!L1091</f>
        <v>172890</v>
      </c>
      <c r="M232" s="7">
        <f>+'Sup. FOMYS'!M1091</f>
        <v>172890</v>
      </c>
      <c r="N232" s="7">
        <f t="shared" si="64"/>
        <v>2074680</v>
      </c>
    </row>
    <row r="233" spans="1:14" hidden="1" x14ac:dyDescent="0.35">
      <c r="A233" s="4" t="s">
        <v>230</v>
      </c>
      <c r="B233" s="8">
        <f>SUM(B234:B235)</f>
        <v>0</v>
      </c>
      <c r="C233" s="8">
        <f t="shared" ref="C233:M233" si="65">SUM(C234:C235)</f>
        <v>0</v>
      </c>
      <c r="D233" s="8">
        <f t="shared" si="65"/>
        <v>0</v>
      </c>
      <c r="E233" s="8">
        <f t="shared" si="65"/>
        <v>0</v>
      </c>
      <c r="F233" s="8">
        <f t="shared" si="65"/>
        <v>0</v>
      </c>
      <c r="G233" s="8">
        <f t="shared" si="65"/>
        <v>0</v>
      </c>
      <c r="H233" s="8">
        <f t="shared" si="65"/>
        <v>0</v>
      </c>
      <c r="I233" s="8">
        <f t="shared" si="65"/>
        <v>0</v>
      </c>
      <c r="J233" s="8">
        <f t="shared" si="65"/>
        <v>0</v>
      </c>
      <c r="K233" s="8">
        <f t="shared" si="65"/>
        <v>0</v>
      </c>
      <c r="L233" s="8">
        <f t="shared" si="65"/>
        <v>0</v>
      </c>
      <c r="M233" s="8">
        <f t="shared" si="65"/>
        <v>0</v>
      </c>
      <c r="N233" s="8">
        <f t="shared" ref="N233:N242" si="66">SUM(B233:M233)</f>
        <v>0</v>
      </c>
    </row>
    <row r="234" spans="1:14" hidden="1" x14ac:dyDescent="0.35">
      <c r="A234" s="5" t="s">
        <v>231</v>
      </c>
      <c r="B234" s="7">
        <f>+'Sup. FOMYS'!B1097</f>
        <v>0</v>
      </c>
      <c r="C234" s="7">
        <f>+'Sup. FOMYS'!C1097</f>
        <v>0</v>
      </c>
      <c r="D234" s="7">
        <f>+'Sup. FOMYS'!D1097</f>
        <v>0</v>
      </c>
      <c r="E234" s="7">
        <f>+'Sup. FOMYS'!E1097</f>
        <v>0</v>
      </c>
      <c r="F234" s="7">
        <f>+'Sup. FOMYS'!F1097</f>
        <v>0</v>
      </c>
      <c r="G234" s="7">
        <f>+'Sup. FOMYS'!G1097</f>
        <v>0</v>
      </c>
      <c r="H234" s="7">
        <f>+'Sup. FOMYS'!H1097</f>
        <v>0</v>
      </c>
      <c r="I234" s="7">
        <f>+'Sup. FOMYS'!I1097</f>
        <v>0</v>
      </c>
      <c r="J234" s="7">
        <f>+'Sup. FOMYS'!J1097</f>
        <v>0</v>
      </c>
      <c r="K234" s="7">
        <f>+'Sup. FOMYS'!K1097</f>
        <v>0</v>
      </c>
      <c r="L234" s="7">
        <f>+'Sup. FOMYS'!L1097</f>
        <v>0</v>
      </c>
      <c r="M234" s="7">
        <f>+'Sup. FOMYS'!M1097</f>
        <v>0</v>
      </c>
      <c r="N234" s="7">
        <f t="shared" si="66"/>
        <v>0</v>
      </c>
    </row>
    <row r="235" spans="1:14" hidden="1" x14ac:dyDescent="0.35">
      <c r="A235" s="5" t="s">
        <v>232</v>
      </c>
      <c r="B235" s="7">
        <f>+'Sup. FOMYS'!B1103</f>
        <v>0</v>
      </c>
      <c r="C235" s="7">
        <f>+'Sup. FOMYS'!C1103</f>
        <v>0</v>
      </c>
      <c r="D235" s="7">
        <f>+'Sup. FOMYS'!D1103</f>
        <v>0</v>
      </c>
      <c r="E235" s="7">
        <f>+'Sup. FOMYS'!E1103</f>
        <v>0</v>
      </c>
      <c r="F235" s="7">
        <f>+'Sup. FOMYS'!F1103</f>
        <v>0</v>
      </c>
      <c r="G235" s="7">
        <f>+'Sup. FOMYS'!G1103</f>
        <v>0</v>
      </c>
      <c r="H235" s="7">
        <f>+'Sup. FOMYS'!H1103</f>
        <v>0</v>
      </c>
      <c r="I235" s="7">
        <f>+'Sup. FOMYS'!I1103</f>
        <v>0</v>
      </c>
      <c r="J235" s="7">
        <f>+'Sup. FOMYS'!J1103</f>
        <v>0</v>
      </c>
      <c r="K235" s="7">
        <f>+'Sup. FOMYS'!K1103</f>
        <v>0</v>
      </c>
      <c r="L235" s="7">
        <f>+'Sup. FOMYS'!L1103</f>
        <v>0</v>
      </c>
      <c r="M235" s="7">
        <f>+'Sup. FOMYS'!M1103</f>
        <v>0</v>
      </c>
      <c r="N235" s="7">
        <f t="shared" si="66"/>
        <v>0</v>
      </c>
    </row>
    <row r="236" spans="1:14" hidden="1" x14ac:dyDescent="0.35">
      <c r="A236" s="4" t="s">
        <v>233</v>
      </c>
      <c r="B236" s="8">
        <f>SUM(B237:B240)</f>
        <v>0</v>
      </c>
      <c r="C236" s="8">
        <f t="shared" ref="C236:M236" si="67">SUM(C237:C240)</f>
        <v>0</v>
      </c>
      <c r="D236" s="8">
        <f t="shared" si="67"/>
        <v>0</v>
      </c>
      <c r="E236" s="8">
        <f t="shared" si="67"/>
        <v>0</v>
      </c>
      <c r="F236" s="8">
        <f t="shared" si="67"/>
        <v>0</v>
      </c>
      <c r="G236" s="8">
        <f t="shared" si="67"/>
        <v>0</v>
      </c>
      <c r="H236" s="8">
        <f t="shared" si="67"/>
        <v>0</v>
      </c>
      <c r="I236" s="8">
        <f t="shared" si="67"/>
        <v>0</v>
      </c>
      <c r="J236" s="8">
        <f t="shared" si="67"/>
        <v>0</v>
      </c>
      <c r="K236" s="8">
        <f t="shared" si="67"/>
        <v>0</v>
      </c>
      <c r="L236" s="8">
        <f t="shared" si="67"/>
        <v>0</v>
      </c>
      <c r="M236" s="8">
        <f t="shared" si="67"/>
        <v>0</v>
      </c>
      <c r="N236" s="8">
        <f t="shared" si="66"/>
        <v>0</v>
      </c>
    </row>
    <row r="237" spans="1:14" hidden="1" x14ac:dyDescent="0.35">
      <c r="A237" s="5" t="s">
        <v>234</v>
      </c>
      <c r="B237" s="7">
        <f>+'Sup. FOMYS'!B1109</f>
        <v>0</v>
      </c>
      <c r="C237" s="7">
        <f>+'Sup. FOMYS'!C1109</f>
        <v>0</v>
      </c>
      <c r="D237" s="7">
        <f>+'Sup. FOMYS'!D1109</f>
        <v>0</v>
      </c>
      <c r="E237" s="7">
        <f>+'Sup. FOMYS'!E1109</f>
        <v>0</v>
      </c>
      <c r="F237" s="7">
        <f>+'Sup. FOMYS'!F1109</f>
        <v>0</v>
      </c>
      <c r="G237" s="7">
        <f>+'Sup. FOMYS'!G1109</f>
        <v>0</v>
      </c>
      <c r="H237" s="7">
        <f>+'Sup. FOMYS'!H1109</f>
        <v>0</v>
      </c>
      <c r="I237" s="7">
        <f>+'Sup. FOMYS'!I1109</f>
        <v>0</v>
      </c>
      <c r="J237" s="7">
        <f>+'Sup. FOMYS'!J1109</f>
        <v>0</v>
      </c>
      <c r="K237" s="7">
        <f>+'Sup. FOMYS'!K1109</f>
        <v>0</v>
      </c>
      <c r="L237" s="7">
        <f>+'Sup. FOMYS'!L1109</f>
        <v>0</v>
      </c>
      <c r="M237" s="7">
        <f>+'Sup. FOMYS'!M1109</f>
        <v>0</v>
      </c>
      <c r="N237" s="7">
        <f t="shared" si="66"/>
        <v>0</v>
      </c>
    </row>
    <row r="238" spans="1:14" hidden="1" x14ac:dyDescent="0.35">
      <c r="A238" s="5" t="s">
        <v>235</v>
      </c>
      <c r="B238" s="7">
        <f>+'Sup. FOMYS'!B1115</f>
        <v>0</v>
      </c>
      <c r="C238" s="7">
        <f>+'Sup. FOMYS'!C1115</f>
        <v>0</v>
      </c>
      <c r="D238" s="7">
        <f>+'Sup. FOMYS'!D1115</f>
        <v>0</v>
      </c>
      <c r="E238" s="7">
        <f>+'Sup. FOMYS'!E1115</f>
        <v>0</v>
      </c>
      <c r="F238" s="7">
        <f>+'Sup. FOMYS'!F1115</f>
        <v>0</v>
      </c>
      <c r="G238" s="7">
        <f>+'Sup. FOMYS'!G1115</f>
        <v>0</v>
      </c>
      <c r="H238" s="7">
        <f>+'Sup. FOMYS'!H1115</f>
        <v>0</v>
      </c>
      <c r="I238" s="7">
        <f>+'Sup. FOMYS'!I1115</f>
        <v>0</v>
      </c>
      <c r="J238" s="7">
        <f>+'Sup. FOMYS'!J1115</f>
        <v>0</v>
      </c>
      <c r="K238" s="7">
        <f>+'Sup. FOMYS'!K1115</f>
        <v>0</v>
      </c>
      <c r="L238" s="7">
        <f>+'Sup. FOMYS'!L1115</f>
        <v>0</v>
      </c>
      <c r="M238" s="7">
        <f>+'Sup. FOMYS'!M1115</f>
        <v>0</v>
      </c>
      <c r="N238" s="7">
        <f t="shared" si="66"/>
        <v>0</v>
      </c>
    </row>
    <row r="239" spans="1:14" hidden="1" x14ac:dyDescent="0.35">
      <c r="A239" s="5" t="s">
        <v>236</v>
      </c>
      <c r="B239" s="7">
        <f>+'Sup. FOMYS'!B1121</f>
        <v>0</v>
      </c>
      <c r="C239" s="7">
        <f>+'Sup. FOMYS'!C1121</f>
        <v>0</v>
      </c>
      <c r="D239" s="7">
        <f>+'Sup. FOMYS'!D1121</f>
        <v>0</v>
      </c>
      <c r="E239" s="7">
        <f>+'Sup. FOMYS'!E1121</f>
        <v>0</v>
      </c>
      <c r="F239" s="7">
        <f>+'Sup. FOMYS'!F1121</f>
        <v>0</v>
      </c>
      <c r="G239" s="7">
        <f>+'Sup. FOMYS'!G1121</f>
        <v>0</v>
      </c>
      <c r="H239" s="7">
        <f>+'Sup. FOMYS'!H1121</f>
        <v>0</v>
      </c>
      <c r="I239" s="7">
        <f>+'Sup. FOMYS'!I1121</f>
        <v>0</v>
      </c>
      <c r="J239" s="7">
        <f>+'Sup. FOMYS'!J1121</f>
        <v>0</v>
      </c>
      <c r="K239" s="7">
        <f>+'Sup. FOMYS'!K1121</f>
        <v>0</v>
      </c>
      <c r="L239" s="7">
        <f>+'Sup. FOMYS'!L1121</f>
        <v>0</v>
      </c>
      <c r="M239" s="7">
        <f>+'Sup. FOMYS'!M1121</f>
        <v>0</v>
      </c>
      <c r="N239" s="7">
        <f t="shared" si="66"/>
        <v>0</v>
      </c>
    </row>
    <row r="240" spans="1:14" hidden="1" x14ac:dyDescent="0.35">
      <c r="A240" s="5" t="s">
        <v>237</v>
      </c>
      <c r="B240" s="7">
        <f>+'Sup. FOMYS'!B1127</f>
        <v>0</v>
      </c>
      <c r="C240" s="7">
        <f>+'Sup. FOMYS'!C1127</f>
        <v>0</v>
      </c>
      <c r="D240" s="7">
        <f>+'Sup. FOMYS'!D1127</f>
        <v>0</v>
      </c>
      <c r="E240" s="7">
        <f>+'Sup. FOMYS'!E1127</f>
        <v>0</v>
      </c>
      <c r="F240" s="7">
        <f>+'Sup. FOMYS'!F1127</f>
        <v>0</v>
      </c>
      <c r="G240" s="7">
        <f>+'Sup. FOMYS'!G1127</f>
        <v>0</v>
      </c>
      <c r="H240" s="7">
        <f>+'Sup. FOMYS'!H1127</f>
        <v>0</v>
      </c>
      <c r="I240" s="7">
        <f>+'Sup. FOMYS'!I1127</f>
        <v>0</v>
      </c>
      <c r="J240" s="7">
        <f>+'Sup. FOMYS'!J1127</f>
        <v>0</v>
      </c>
      <c r="K240" s="7">
        <f>+'Sup. FOMYS'!K1127</f>
        <v>0</v>
      </c>
      <c r="L240" s="7">
        <f>+'Sup. FOMYS'!L1127</f>
        <v>0</v>
      </c>
      <c r="M240" s="7">
        <f>+'Sup. FOMYS'!M1127</f>
        <v>0</v>
      </c>
      <c r="N240" s="7">
        <f t="shared" si="66"/>
        <v>0</v>
      </c>
    </row>
    <row r="241" spans="1:15" hidden="1" x14ac:dyDescent="0.35">
      <c r="A241" s="4" t="s">
        <v>238</v>
      </c>
      <c r="B241" s="8">
        <f>SUM(B242)</f>
        <v>0</v>
      </c>
      <c r="C241" s="8">
        <f t="shared" ref="C241:M241" si="68">SUM(C242)</f>
        <v>0</v>
      </c>
      <c r="D241" s="8">
        <f t="shared" si="68"/>
        <v>0</v>
      </c>
      <c r="E241" s="8">
        <f t="shared" si="68"/>
        <v>0</v>
      </c>
      <c r="F241" s="8">
        <f t="shared" si="68"/>
        <v>0</v>
      </c>
      <c r="G241" s="8">
        <f t="shared" si="68"/>
        <v>0</v>
      </c>
      <c r="H241" s="8">
        <f t="shared" si="68"/>
        <v>0</v>
      </c>
      <c r="I241" s="8">
        <f t="shared" si="68"/>
        <v>0</v>
      </c>
      <c r="J241" s="8">
        <f t="shared" si="68"/>
        <v>0</v>
      </c>
      <c r="K241" s="8">
        <f t="shared" si="68"/>
        <v>0</v>
      </c>
      <c r="L241" s="8">
        <f t="shared" si="68"/>
        <v>0</v>
      </c>
      <c r="M241" s="8">
        <f t="shared" si="68"/>
        <v>0</v>
      </c>
      <c r="N241" s="8">
        <f t="shared" si="66"/>
        <v>0</v>
      </c>
    </row>
    <row r="242" spans="1:15" hidden="1" x14ac:dyDescent="0.35">
      <c r="A242" s="5" t="s">
        <v>239</v>
      </c>
      <c r="B242" s="7">
        <f>+'Sup. FOMYS'!B1133</f>
        <v>0</v>
      </c>
      <c r="C242" s="7">
        <f>+'Sup. FOMYS'!C1133</f>
        <v>0</v>
      </c>
      <c r="D242" s="7">
        <f>+'Sup. FOMYS'!D1133</f>
        <v>0</v>
      </c>
      <c r="E242" s="7">
        <f>+'Sup. FOMYS'!E1133</f>
        <v>0</v>
      </c>
      <c r="F242" s="7">
        <f>+'Sup. FOMYS'!F1133</f>
        <v>0</v>
      </c>
      <c r="G242" s="7">
        <f>+'Sup. FOMYS'!G1133</f>
        <v>0</v>
      </c>
      <c r="H242" s="7">
        <f>+'Sup. FOMYS'!H1133</f>
        <v>0</v>
      </c>
      <c r="I242" s="7">
        <f>+'Sup. FOMYS'!I1133</f>
        <v>0</v>
      </c>
      <c r="J242" s="7">
        <f>+'Sup. FOMYS'!J1133</f>
        <v>0</v>
      </c>
      <c r="K242" s="7">
        <f>+'Sup. FOMYS'!K1133</f>
        <v>0</v>
      </c>
      <c r="L242" s="7">
        <f>+'Sup. FOMYS'!L1133</f>
        <v>0</v>
      </c>
      <c r="M242" s="7">
        <f>+'Sup. FOMYS'!M1133</f>
        <v>0</v>
      </c>
      <c r="N242" s="7">
        <f t="shared" si="66"/>
        <v>0</v>
      </c>
    </row>
    <row r="244" spans="1:15" ht="15" thickBot="1" x14ac:dyDescent="0.4"/>
    <row r="245" spans="1:15" ht="15" thickBot="1" x14ac:dyDescent="0.4">
      <c r="A245" s="10" t="s">
        <v>259</v>
      </c>
      <c r="B245" s="11">
        <f>+B5-B75</f>
        <v>4156251.7444538074</v>
      </c>
      <c r="C245" s="11">
        <f t="shared" ref="C245:M245" si="69">+C5-C75</f>
        <v>4333270.9972703103</v>
      </c>
      <c r="D245" s="11">
        <f t="shared" si="69"/>
        <v>4366872.0849486236</v>
      </c>
      <c r="E245" s="11">
        <f t="shared" si="69"/>
        <v>4368910.4647924006</v>
      </c>
      <c r="F245" s="11">
        <f t="shared" si="69"/>
        <v>4195958.4759838497</v>
      </c>
      <c r="G245" s="11">
        <f t="shared" si="69"/>
        <v>4369786.7579770684</v>
      </c>
      <c r="H245" s="11">
        <f t="shared" si="69"/>
        <v>4448547.06215363</v>
      </c>
      <c r="I245" s="11">
        <f t="shared" si="69"/>
        <v>4450624.241302589</v>
      </c>
      <c r="J245" s="11">
        <f t="shared" si="69"/>
        <v>4452711.2350986954</v>
      </c>
      <c r="K245" s="11">
        <f t="shared" si="69"/>
        <v>4482661.7056787042</v>
      </c>
      <c r="L245" s="11">
        <f t="shared" si="69"/>
        <v>4484768.4681689916</v>
      </c>
      <c r="M245" s="11">
        <f t="shared" si="69"/>
        <v>4498283.0651134141</v>
      </c>
      <c r="N245" s="12">
        <f>SUM(B245:M245)</f>
        <v>52608646.302942082</v>
      </c>
      <c r="O245" s="54"/>
    </row>
    <row r="246" spans="1:15" x14ac:dyDescent="0.35">
      <c r="O246" s="15"/>
    </row>
    <row r="247" spans="1:15" x14ac:dyDescent="0.35"/>
  </sheetData>
  <sheetProtection algorithmName="SHA-512" hashValue="lJXOQ3F00wRksKHB4L5ReY5gzcGhJpG/Ydj2TTWKXrcTGCyBuiaNTOb+ldWyGN+eZngfp0AaLG3z8Acg0eE0jQ==" saltValue="Cy4dB3Rkab4jZQhiy08WJg==" spinCount="100000" sheet="1" objects="1" scenarios="1" formatCells="0" formatColumns="0" autoFilter="0"/>
  <autoFilter ref="A4:N171" xr:uid="{7603E2B6-8E2B-4160-84AA-47AEE66A3F2A}">
    <filterColumn colId="13">
      <filters>
        <filter val="21 598 885,99"/>
        <filter val="24 023 565,99"/>
        <filter val="76 632 212,29"/>
      </filters>
    </filterColumn>
  </autoFilter>
  <mergeCells count="1">
    <mergeCell ref="A1:N2"/>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1B1CD-2900-42E1-B2F7-79E00220AA5C}">
  <sheetPr>
    <tabColor rgb="FFFFC000"/>
  </sheetPr>
  <dimension ref="A1:XFC1136"/>
  <sheetViews>
    <sheetView showGridLines="0" zoomScale="80" zoomScaleNormal="80" workbookViewId="0">
      <selection activeCell="A194" sqref="A194:M194"/>
    </sheetView>
  </sheetViews>
  <sheetFormatPr baseColWidth="10" defaultColWidth="0" defaultRowHeight="14.5" zeroHeight="1" x14ac:dyDescent="0.35"/>
  <cols>
    <col min="1" max="1" width="79.26953125" bestFit="1" customWidth="1"/>
    <col min="2" max="13" width="13.7265625" bestFit="1" customWidth="1"/>
    <col min="14" max="14" width="11.453125" customWidth="1"/>
    <col min="15" max="16383" width="11.453125" hidden="1"/>
    <col min="16384" max="16384" width="4.81640625" hidden="1"/>
  </cols>
  <sheetData>
    <row r="1" spans="1:13" ht="15" customHeight="1" x14ac:dyDescent="0.35">
      <c r="A1" s="84" t="s">
        <v>260</v>
      </c>
      <c r="C1" s="85" t="s">
        <v>409</v>
      </c>
      <c r="D1" s="85"/>
    </row>
    <row r="2" spans="1:13" ht="15" customHeight="1" x14ac:dyDescent="0.35">
      <c r="A2" s="84"/>
      <c r="C2" s="85"/>
      <c r="D2" s="85"/>
    </row>
    <row r="3" spans="1:13" x14ac:dyDescent="0.35"/>
    <row r="4" spans="1:13" x14ac:dyDescent="0.35"/>
    <row r="5" spans="1:13" ht="33" hidden="1" customHeight="1" thickBot="1" x14ac:dyDescent="0.4">
      <c r="A5" s="78" t="s">
        <v>261</v>
      </c>
      <c r="B5" s="79"/>
      <c r="C5" s="79"/>
      <c r="D5" s="79"/>
      <c r="E5" s="79"/>
      <c r="F5" s="79"/>
      <c r="G5" s="79"/>
      <c r="H5" s="79"/>
      <c r="I5" s="79"/>
      <c r="J5" s="79"/>
      <c r="K5" s="79"/>
      <c r="L5" s="79"/>
      <c r="M5" s="80"/>
    </row>
    <row r="6" spans="1:13" ht="15" hidden="1" thickBot="1" x14ac:dyDescent="0.4">
      <c r="A6" s="9" t="s">
        <v>262</v>
      </c>
      <c r="B6" s="6">
        <v>44927</v>
      </c>
      <c r="C6" s="6">
        <v>44958</v>
      </c>
      <c r="D6" s="6">
        <v>44986</v>
      </c>
      <c r="E6" s="6">
        <v>45017</v>
      </c>
      <c r="F6" s="6">
        <v>45047</v>
      </c>
      <c r="G6" s="6">
        <v>45078</v>
      </c>
      <c r="H6" s="6">
        <v>45108</v>
      </c>
      <c r="I6" s="6">
        <v>45139</v>
      </c>
      <c r="J6" s="6">
        <v>45170</v>
      </c>
      <c r="K6" s="6">
        <v>45200</v>
      </c>
      <c r="L6" s="6">
        <v>45231</v>
      </c>
      <c r="M6" s="6">
        <v>45261</v>
      </c>
    </row>
    <row r="7" spans="1:13" hidden="1" x14ac:dyDescent="0.35">
      <c r="A7" s="2" t="s">
        <v>4</v>
      </c>
      <c r="B7" s="7"/>
      <c r="C7" s="7"/>
      <c r="D7" s="7"/>
      <c r="E7" s="7"/>
      <c r="F7" s="7"/>
      <c r="G7" s="7"/>
      <c r="H7" s="7"/>
      <c r="I7" s="7"/>
      <c r="J7" s="7"/>
      <c r="K7" s="7"/>
      <c r="L7" s="7"/>
      <c r="M7" s="7"/>
    </row>
    <row r="8" spans="1:13" hidden="1" x14ac:dyDescent="0.35">
      <c r="A8" s="2"/>
      <c r="B8" s="7"/>
      <c r="C8" s="7"/>
      <c r="D8" s="7"/>
      <c r="E8" s="7"/>
      <c r="F8" s="7"/>
      <c r="G8" s="7"/>
      <c r="H8" s="7"/>
      <c r="I8" s="7"/>
      <c r="J8" s="7"/>
      <c r="K8" s="7"/>
      <c r="L8" s="7"/>
      <c r="M8" s="7"/>
    </row>
    <row r="9" spans="1:13" hidden="1" x14ac:dyDescent="0.35">
      <c r="A9" s="2"/>
      <c r="B9" s="7"/>
      <c r="C9" s="7"/>
      <c r="D9" s="7"/>
      <c r="E9" s="7"/>
      <c r="F9" s="7"/>
      <c r="G9" s="7"/>
      <c r="H9" s="7"/>
      <c r="I9" s="7"/>
      <c r="J9" s="7"/>
      <c r="K9" s="7"/>
      <c r="L9" s="7"/>
      <c r="M9" s="7"/>
    </row>
    <row r="11" spans="1:13" ht="33" hidden="1" customHeight="1" thickBot="1" x14ac:dyDescent="0.4">
      <c r="A11" s="78" t="s">
        <v>261</v>
      </c>
      <c r="B11" s="79"/>
      <c r="C11" s="79"/>
      <c r="D11" s="79"/>
      <c r="E11" s="79"/>
      <c r="F11" s="79"/>
      <c r="G11" s="79"/>
      <c r="H11" s="79"/>
      <c r="I11" s="79"/>
      <c r="J11" s="79"/>
      <c r="K11" s="79"/>
      <c r="L11" s="79"/>
      <c r="M11" s="80"/>
    </row>
    <row r="12" spans="1:13" ht="15" hidden="1" thickBot="1" x14ac:dyDescent="0.4">
      <c r="A12" s="9" t="s">
        <v>262</v>
      </c>
      <c r="B12" s="6">
        <v>44927</v>
      </c>
      <c r="C12" s="6">
        <v>44958</v>
      </c>
      <c r="D12" s="6">
        <v>44986</v>
      </c>
      <c r="E12" s="6">
        <v>45017</v>
      </c>
      <c r="F12" s="6">
        <v>45047</v>
      </c>
      <c r="G12" s="6">
        <v>45078</v>
      </c>
      <c r="H12" s="6">
        <v>45108</v>
      </c>
      <c r="I12" s="6">
        <v>45139</v>
      </c>
      <c r="J12" s="6">
        <v>45170</v>
      </c>
      <c r="K12" s="6">
        <v>45200</v>
      </c>
      <c r="L12" s="6">
        <v>45231</v>
      </c>
      <c r="M12" s="6">
        <v>45261</v>
      </c>
    </row>
    <row r="13" spans="1:13" hidden="1" x14ac:dyDescent="0.35">
      <c r="A13" s="2" t="s">
        <v>5</v>
      </c>
      <c r="B13" s="7"/>
      <c r="C13" s="7"/>
      <c r="D13" s="7"/>
      <c r="E13" s="7"/>
      <c r="F13" s="7"/>
      <c r="G13" s="7"/>
      <c r="H13" s="7"/>
      <c r="I13" s="7"/>
      <c r="J13" s="7"/>
      <c r="K13" s="7"/>
      <c r="L13" s="7"/>
      <c r="M13" s="7"/>
    </row>
    <row r="14" spans="1:13" hidden="1" x14ac:dyDescent="0.35">
      <c r="A14" s="2"/>
      <c r="B14" s="7"/>
      <c r="C14" s="7"/>
      <c r="D14" s="7"/>
      <c r="E14" s="7"/>
      <c r="F14" s="7"/>
      <c r="G14" s="7"/>
      <c r="H14" s="7"/>
      <c r="I14" s="7"/>
      <c r="J14" s="7"/>
      <c r="K14" s="7"/>
      <c r="L14" s="7"/>
      <c r="M14" s="7"/>
    </row>
    <row r="15" spans="1:13" hidden="1" x14ac:dyDescent="0.35">
      <c r="A15" s="2"/>
      <c r="B15" s="7"/>
      <c r="C15" s="7"/>
      <c r="D15" s="7"/>
      <c r="E15" s="7"/>
      <c r="F15" s="7"/>
      <c r="G15" s="7"/>
      <c r="H15" s="7"/>
      <c r="I15" s="7"/>
      <c r="J15" s="7"/>
      <c r="K15" s="7"/>
      <c r="L15" s="7"/>
      <c r="M15" s="7"/>
    </row>
    <row r="17" spans="1:13" ht="33" hidden="1" customHeight="1" thickBot="1" x14ac:dyDescent="0.4">
      <c r="A17" s="78" t="s">
        <v>261</v>
      </c>
      <c r="B17" s="79"/>
      <c r="C17" s="79"/>
      <c r="D17" s="79"/>
      <c r="E17" s="79"/>
      <c r="F17" s="79"/>
      <c r="G17" s="79"/>
      <c r="H17" s="79"/>
      <c r="I17" s="79"/>
      <c r="J17" s="79"/>
      <c r="K17" s="79"/>
      <c r="L17" s="79"/>
      <c r="M17" s="80"/>
    </row>
    <row r="18" spans="1:13" ht="15" hidden="1" thickBot="1" x14ac:dyDescent="0.4">
      <c r="A18" s="9" t="s">
        <v>262</v>
      </c>
      <c r="B18" s="6">
        <v>44927</v>
      </c>
      <c r="C18" s="6">
        <v>44958</v>
      </c>
      <c r="D18" s="6">
        <v>44986</v>
      </c>
      <c r="E18" s="6">
        <v>45017</v>
      </c>
      <c r="F18" s="6">
        <v>45047</v>
      </c>
      <c r="G18" s="6">
        <v>45078</v>
      </c>
      <c r="H18" s="6">
        <v>45108</v>
      </c>
      <c r="I18" s="6">
        <v>45139</v>
      </c>
      <c r="J18" s="6">
        <v>45170</v>
      </c>
      <c r="K18" s="6">
        <v>45200</v>
      </c>
      <c r="L18" s="6">
        <v>45231</v>
      </c>
      <c r="M18" s="6">
        <v>45261</v>
      </c>
    </row>
    <row r="19" spans="1:13" hidden="1" x14ac:dyDescent="0.35">
      <c r="A19" s="2" t="s">
        <v>6</v>
      </c>
      <c r="B19" s="7"/>
      <c r="C19" s="7"/>
      <c r="D19" s="7"/>
      <c r="E19" s="7"/>
      <c r="F19" s="7"/>
      <c r="G19" s="7"/>
      <c r="H19" s="7"/>
      <c r="I19" s="7"/>
      <c r="J19" s="7"/>
      <c r="K19" s="7"/>
      <c r="L19" s="7"/>
      <c r="M19" s="7"/>
    </row>
    <row r="20" spans="1:13" hidden="1" x14ac:dyDescent="0.35">
      <c r="A20" s="2"/>
      <c r="B20" s="7"/>
      <c r="C20" s="7"/>
      <c r="D20" s="7"/>
      <c r="E20" s="7"/>
      <c r="F20" s="7"/>
      <c r="G20" s="7"/>
      <c r="H20" s="7"/>
      <c r="I20" s="7"/>
      <c r="J20" s="7"/>
      <c r="K20" s="7"/>
      <c r="L20" s="7"/>
      <c r="M20" s="7"/>
    </row>
    <row r="21" spans="1:13" hidden="1" x14ac:dyDescent="0.35">
      <c r="A21" s="2"/>
      <c r="B21" s="7"/>
      <c r="C21" s="7"/>
      <c r="D21" s="7"/>
      <c r="E21" s="7"/>
      <c r="F21" s="7"/>
      <c r="G21" s="7"/>
      <c r="H21" s="7"/>
      <c r="I21" s="7"/>
      <c r="J21" s="7"/>
      <c r="K21" s="7"/>
      <c r="L21" s="7"/>
      <c r="M21" s="7"/>
    </row>
    <row r="23" spans="1:13" ht="33" hidden="1" customHeight="1" thickBot="1" x14ac:dyDescent="0.4">
      <c r="A23" s="78" t="s">
        <v>261</v>
      </c>
      <c r="B23" s="79"/>
      <c r="C23" s="79"/>
      <c r="D23" s="79"/>
      <c r="E23" s="79"/>
      <c r="F23" s="79"/>
      <c r="G23" s="79"/>
      <c r="H23" s="79"/>
      <c r="I23" s="79"/>
      <c r="J23" s="79"/>
      <c r="K23" s="79"/>
      <c r="L23" s="79"/>
      <c r="M23" s="80"/>
    </row>
    <row r="24" spans="1:13" ht="15" hidden="1" thickBot="1" x14ac:dyDescent="0.4">
      <c r="A24" s="9" t="s">
        <v>262</v>
      </c>
      <c r="B24" s="6">
        <v>44927</v>
      </c>
      <c r="C24" s="6">
        <v>44958</v>
      </c>
      <c r="D24" s="6">
        <v>44986</v>
      </c>
      <c r="E24" s="6">
        <v>45017</v>
      </c>
      <c r="F24" s="6">
        <v>45047</v>
      </c>
      <c r="G24" s="6">
        <v>45078</v>
      </c>
      <c r="H24" s="6">
        <v>45108</v>
      </c>
      <c r="I24" s="6">
        <v>45139</v>
      </c>
      <c r="J24" s="6">
        <v>45170</v>
      </c>
      <c r="K24" s="6">
        <v>45200</v>
      </c>
      <c r="L24" s="6">
        <v>45231</v>
      </c>
      <c r="M24" s="6">
        <v>45261</v>
      </c>
    </row>
    <row r="25" spans="1:13" hidden="1" x14ac:dyDescent="0.35">
      <c r="A25" s="2" t="s">
        <v>7</v>
      </c>
      <c r="B25" s="7"/>
      <c r="C25" s="7"/>
      <c r="D25" s="7"/>
      <c r="E25" s="7"/>
      <c r="F25" s="7"/>
      <c r="G25" s="7"/>
      <c r="H25" s="7"/>
      <c r="I25" s="7"/>
      <c r="J25" s="7"/>
      <c r="K25" s="7"/>
      <c r="L25" s="7"/>
      <c r="M25" s="7"/>
    </row>
    <row r="26" spans="1:13" hidden="1" x14ac:dyDescent="0.35">
      <c r="A26" s="2"/>
      <c r="B26" s="7"/>
      <c r="C26" s="7"/>
      <c r="D26" s="7"/>
      <c r="E26" s="7"/>
      <c r="F26" s="7"/>
      <c r="G26" s="7"/>
      <c r="H26" s="7"/>
      <c r="I26" s="7"/>
      <c r="J26" s="7"/>
      <c r="K26" s="7"/>
      <c r="L26" s="7"/>
      <c r="M26" s="7"/>
    </row>
    <row r="27" spans="1:13" hidden="1" x14ac:dyDescent="0.35">
      <c r="A27" s="2"/>
      <c r="B27" s="7"/>
      <c r="C27" s="7"/>
      <c r="D27" s="7"/>
      <c r="E27" s="7"/>
      <c r="F27" s="7"/>
      <c r="G27" s="7"/>
      <c r="H27" s="7"/>
      <c r="I27" s="7"/>
      <c r="J27" s="7"/>
      <c r="K27" s="7"/>
      <c r="L27" s="7"/>
      <c r="M27" s="7"/>
    </row>
    <row r="29" spans="1:13" ht="33" hidden="1" customHeight="1" thickBot="1" x14ac:dyDescent="0.4">
      <c r="A29" s="78" t="s">
        <v>261</v>
      </c>
      <c r="B29" s="79"/>
      <c r="C29" s="79"/>
      <c r="D29" s="79"/>
      <c r="E29" s="79"/>
      <c r="F29" s="79"/>
      <c r="G29" s="79"/>
      <c r="H29" s="79"/>
      <c r="I29" s="79"/>
      <c r="J29" s="79"/>
      <c r="K29" s="79"/>
      <c r="L29" s="79"/>
      <c r="M29" s="80"/>
    </row>
    <row r="30" spans="1:13" ht="15" hidden="1" thickBot="1" x14ac:dyDescent="0.4">
      <c r="A30" s="9" t="s">
        <v>262</v>
      </c>
      <c r="B30" s="6">
        <v>44927</v>
      </c>
      <c r="C30" s="6">
        <v>44958</v>
      </c>
      <c r="D30" s="6">
        <v>44986</v>
      </c>
      <c r="E30" s="6">
        <v>45017</v>
      </c>
      <c r="F30" s="6">
        <v>45047</v>
      </c>
      <c r="G30" s="6">
        <v>45078</v>
      </c>
      <c r="H30" s="6">
        <v>45108</v>
      </c>
      <c r="I30" s="6">
        <v>45139</v>
      </c>
      <c r="J30" s="6">
        <v>45170</v>
      </c>
      <c r="K30" s="6">
        <v>45200</v>
      </c>
      <c r="L30" s="6">
        <v>45231</v>
      </c>
      <c r="M30" s="6">
        <v>45261</v>
      </c>
    </row>
    <row r="31" spans="1:13" hidden="1" x14ac:dyDescent="0.35">
      <c r="A31" s="2" t="s">
        <v>8</v>
      </c>
      <c r="B31" s="7"/>
      <c r="C31" s="7"/>
      <c r="D31" s="7"/>
      <c r="E31" s="7"/>
      <c r="F31" s="7"/>
      <c r="G31" s="7"/>
      <c r="H31" s="7"/>
      <c r="I31" s="7"/>
      <c r="J31" s="7"/>
      <c r="K31" s="7"/>
      <c r="L31" s="7"/>
      <c r="M31" s="7"/>
    </row>
    <row r="32" spans="1:13" hidden="1" x14ac:dyDescent="0.35">
      <c r="A32" s="2"/>
      <c r="B32" s="7"/>
      <c r="C32" s="7"/>
      <c r="D32" s="7"/>
      <c r="E32" s="7"/>
      <c r="F32" s="7"/>
      <c r="G32" s="7"/>
      <c r="H32" s="7"/>
      <c r="I32" s="7"/>
      <c r="J32" s="7"/>
      <c r="K32" s="7"/>
      <c r="L32" s="7"/>
      <c r="M32" s="7"/>
    </row>
    <row r="33" spans="1:13" hidden="1" x14ac:dyDescent="0.35">
      <c r="A33" s="2"/>
      <c r="B33" s="7"/>
      <c r="C33" s="7"/>
      <c r="D33" s="7"/>
      <c r="E33" s="7"/>
      <c r="F33" s="7"/>
      <c r="G33" s="7"/>
      <c r="H33" s="7"/>
      <c r="I33" s="7"/>
      <c r="J33" s="7"/>
      <c r="K33" s="7"/>
      <c r="L33" s="7"/>
      <c r="M33" s="7"/>
    </row>
    <row r="35" spans="1:13" ht="33" hidden="1" customHeight="1" thickBot="1" x14ac:dyDescent="0.4">
      <c r="A35" s="78" t="s">
        <v>261</v>
      </c>
      <c r="B35" s="79"/>
      <c r="C35" s="79"/>
      <c r="D35" s="79"/>
      <c r="E35" s="79"/>
      <c r="F35" s="79"/>
      <c r="G35" s="79"/>
      <c r="H35" s="79"/>
      <c r="I35" s="79"/>
      <c r="J35" s="79"/>
      <c r="K35" s="79"/>
      <c r="L35" s="79"/>
      <c r="M35" s="80"/>
    </row>
    <row r="36" spans="1:13" ht="15" hidden="1" thickBot="1" x14ac:dyDescent="0.4">
      <c r="A36" s="9" t="s">
        <v>262</v>
      </c>
      <c r="B36" s="6">
        <v>44927</v>
      </c>
      <c r="C36" s="6">
        <v>44958</v>
      </c>
      <c r="D36" s="6">
        <v>44986</v>
      </c>
      <c r="E36" s="6">
        <v>45017</v>
      </c>
      <c r="F36" s="6">
        <v>45047</v>
      </c>
      <c r="G36" s="6">
        <v>45078</v>
      </c>
      <c r="H36" s="6">
        <v>45108</v>
      </c>
      <c r="I36" s="6">
        <v>45139</v>
      </c>
      <c r="J36" s="6">
        <v>45170</v>
      </c>
      <c r="K36" s="6">
        <v>45200</v>
      </c>
      <c r="L36" s="6">
        <v>45231</v>
      </c>
      <c r="M36" s="6">
        <v>45261</v>
      </c>
    </row>
    <row r="37" spans="1:13" hidden="1" x14ac:dyDescent="0.35">
      <c r="A37" s="2" t="s">
        <v>9</v>
      </c>
      <c r="B37" s="7"/>
      <c r="C37" s="7"/>
      <c r="D37" s="7"/>
      <c r="E37" s="7"/>
      <c r="F37" s="7"/>
      <c r="G37" s="7"/>
      <c r="H37" s="7"/>
      <c r="I37" s="7"/>
      <c r="J37" s="7"/>
      <c r="K37" s="7"/>
      <c r="L37" s="7"/>
      <c r="M37" s="7"/>
    </row>
    <row r="38" spans="1:13" hidden="1" x14ac:dyDescent="0.35">
      <c r="A38" s="2"/>
      <c r="B38" s="7"/>
      <c r="C38" s="7"/>
      <c r="D38" s="7"/>
      <c r="E38" s="7"/>
      <c r="F38" s="7"/>
      <c r="G38" s="7"/>
      <c r="H38" s="7"/>
      <c r="I38" s="7"/>
      <c r="J38" s="7"/>
      <c r="K38" s="7"/>
      <c r="L38" s="7"/>
      <c r="M38" s="7"/>
    </row>
    <row r="39" spans="1:13" hidden="1" x14ac:dyDescent="0.35">
      <c r="A39" s="2"/>
      <c r="B39" s="7"/>
      <c r="C39" s="7"/>
      <c r="D39" s="7"/>
      <c r="E39" s="7"/>
      <c r="F39" s="7"/>
      <c r="G39" s="7"/>
      <c r="H39" s="7"/>
      <c r="I39" s="7"/>
      <c r="J39" s="7"/>
      <c r="K39" s="7"/>
      <c r="L39" s="7"/>
      <c r="M39" s="7"/>
    </row>
    <row r="41" spans="1:13" ht="33" hidden="1" customHeight="1" thickBot="1" x14ac:dyDescent="0.4">
      <c r="A41" s="78" t="s">
        <v>261</v>
      </c>
      <c r="B41" s="79"/>
      <c r="C41" s="79"/>
      <c r="D41" s="79"/>
      <c r="E41" s="79"/>
      <c r="F41" s="79"/>
      <c r="G41" s="79"/>
      <c r="H41" s="79"/>
      <c r="I41" s="79"/>
      <c r="J41" s="79"/>
      <c r="K41" s="79"/>
      <c r="L41" s="79"/>
      <c r="M41" s="80"/>
    </row>
    <row r="42" spans="1:13" ht="15" hidden="1" thickBot="1" x14ac:dyDescent="0.4">
      <c r="A42" s="9" t="s">
        <v>262</v>
      </c>
      <c r="B42" s="6">
        <v>44927</v>
      </c>
      <c r="C42" s="6">
        <v>44958</v>
      </c>
      <c r="D42" s="6">
        <v>44986</v>
      </c>
      <c r="E42" s="6">
        <v>45017</v>
      </c>
      <c r="F42" s="6">
        <v>45047</v>
      </c>
      <c r="G42" s="6">
        <v>45078</v>
      </c>
      <c r="H42" s="6">
        <v>45108</v>
      </c>
      <c r="I42" s="6">
        <v>45139</v>
      </c>
      <c r="J42" s="6">
        <v>45170</v>
      </c>
      <c r="K42" s="6">
        <v>45200</v>
      </c>
      <c r="L42" s="6">
        <v>45231</v>
      </c>
      <c r="M42" s="6">
        <v>45261</v>
      </c>
    </row>
    <row r="43" spans="1:13" hidden="1" x14ac:dyDescent="0.35">
      <c r="A43" s="2" t="s">
        <v>10</v>
      </c>
      <c r="B43" s="7"/>
      <c r="C43" s="7"/>
      <c r="D43" s="7"/>
      <c r="E43" s="7"/>
      <c r="F43" s="7"/>
      <c r="G43" s="7"/>
      <c r="H43" s="7"/>
      <c r="I43" s="7"/>
      <c r="J43" s="7"/>
      <c r="K43" s="7"/>
      <c r="L43" s="7"/>
      <c r="M43" s="7"/>
    </row>
    <row r="44" spans="1:13" hidden="1" x14ac:dyDescent="0.35">
      <c r="A44" s="2"/>
      <c r="B44" s="7"/>
      <c r="C44" s="7"/>
      <c r="D44" s="7"/>
      <c r="E44" s="7"/>
      <c r="F44" s="7"/>
      <c r="G44" s="7"/>
      <c r="H44" s="7"/>
      <c r="I44" s="7"/>
      <c r="J44" s="7"/>
      <c r="K44" s="7"/>
      <c r="L44" s="7"/>
      <c r="M44" s="7"/>
    </row>
    <row r="45" spans="1:13" hidden="1" x14ac:dyDescent="0.35">
      <c r="A45" s="2"/>
      <c r="B45" s="7"/>
      <c r="C45" s="7"/>
      <c r="D45" s="7"/>
      <c r="E45" s="7"/>
      <c r="F45" s="7"/>
      <c r="G45" s="7"/>
      <c r="H45" s="7"/>
      <c r="I45" s="7"/>
      <c r="J45" s="7"/>
      <c r="K45" s="7"/>
      <c r="L45" s="7"/>
      <c r="M45" s="7"/>
    </row>
    <row r="47" spans="1:13" ht="33" hidden="1" customHeight="1" thickBot="1" x14ac:dyDescent="0.4">
      <c r="A47" s="78" t="s">
        <v>261</v>
      </c>
      <c r="B47" s="79"/>
      <c r="C47" s="79"/>
      <c r="D47" s="79"/>
      <c r="E47" s="79"/>
      <c r="F47" s="79"/>
      <c r="G47" s="79"/>
      <c r="H47" s="79"/>
      <c r="I47" s="79"/>
      <c r="J47" s="79"/>
      <c r="K47" s="79"/>
      <c r="L47" s="79"/>
      <c r="M47" s="80"/>
    </row>
    <row r="48" spans="1:13" ht="15" hidden="1" thickBot="1" x14ac:dyDescent="0.4">
      <c r="A48" s="9" t="s">
        <v>262</v>
      </c>
      <c r="B48" s="6">
        <v>44927</v>
      </c>
      <c r="C48" s="6">
        <v>44958</v>
      </c>
      <c r="D48" s="6">
        <v>44986</v>
      </c>
      <c r="E48" s="6">
        <v>45017</v>
      </c>
      <c r="F48" s="6">
        <v>45047</v>
      </c>
      <c r="G48" s="6">
        <v>45078</v>
      </c>
      <c r="H48" s="6">
        <v>45108</v>
      </c>
      <c r="I48" s="6">
        <v>45139</v>
      </c>
      <c r="J48" s="6">
        <v>45170</v>
      </c>
      <c r="K48" s="6">
        <v>45200</v>
      </c>
      <c r="L48" s="6">
        <v>45231</v>
      </c>
      <c r="M48" s="6">
        <v>45261</v>
      </c>
    </row>
    <row r="49" spans="1:13" hidden="1" x14ac:dyDescent="0.35">
      <c r="A49" s="2" t="s">
        <v>11</v>
      </c>
      <c r="B49" s="7"/>
      <c r="C49" s="7"/>
      <c r="D49" s="7"/>
      <c r="E49" s="7"/>
      <c r="F49" s="7"/>
      <c r="G49" s="7"/>
      <c r="H49" s="7"/>
      <c r="I49" s="7"/>
      <c r="J49" s="7"/>
      <c r="K49" s="7"/>
      <c r="L49" s="7"/>
      <c r="M49" s="7"/>
    </row>
    <row r="50" spans="1:13" hidden="1" x14ac:dyDescent="0.35">
      <c r="A50" s="2"/>
      <c r="B50" s="7"/>
      <c r="C50" s="7"/>
      <c r="D50" s="7"/>
      <c r="E50" s="7"/>
      <c r="F50" s="7"/>
      <c r="G50" s="7"/>
      <c r="H50" s="7"/>
      <c r="I50" s="7"/>
      <c r="J50" s="7"/>
      <c r="K50" s="7"/>
      <c r="L50" s="7"/>
      <c r="M50" s="7"/>
    </row>
    <row r="51" spans="1:13" hidden="1" x14ac:dyDescent="0.35">
      <c r="A51" s="2"/>
      <c r="B51" s="7"/>
      <c r="C51" s="7"/>
      <c r="D51" s="7"/>
      <c r="E51" s="7"/>
      <c r="F51" s="7"/>
      <c r="G51" s="7"/>
      <c r="H51" s="7"/>
      <c r="I51" s="7"/>
      <c r="J51" s="7"/>
      <c r="K51" s="7"/>
      <c r="L51" s="7"/>
      <c r="M51" s="7"/>
    </row>
    <row r="53" spans="1:13" ht="33" hidden="1" customHeight="1" thickBot="1" x14ac:dyDescent="0.4">
      <c r="A53" s="78" t="s">
        <v>261</v>
      </c>
      <c r="B53" s="79"/>
      <c r="C53" s="79"/>
      <c r="D53" s="79"/>
      <c r="E53" s="79"/>
      <c r="F53" s="79"/>
      <c r="G53" s="79"/>
      <c r="H53" s="79"/>
      <c r="I53" s="79"/>
      <c r="J53" s="79"/>
      <c r="K53" s="79"/>
      <c r="L53" s="79"/>
      <c r="M53" s="80"/>
    </row>
    <row r="54" spans="1:13" ht="15" hidden="1" thickBot="1" x14ac:dyDescent="0.4">
      <c r="A54" s="9" t="s">
        <v>263</v>
      </c>
      <c r="B54" s="6">
        <v>44927</v>
      </c>
      <c r="C54" s="6">
        <v>44958</v>
      </c>
      <c r="D54" s="6">
        <v>44986</v>
      </c>
      <c r="E54" s="6">
        <v>45017</v>
      </c>
      <c r="F54" s="6">
        <v>45047</v>
      </c>
      <c r="G54" s="6">
        <v>45078</v>
      </c>
      <c r="H54" s="6">
        <v>45108</v>
      </c>
      <c r="I54" s="6">
        <v>45139</v>
      </c>
      <c r="J54" s="6">
        <v>45170</v>
      </c>
      <c r="K54" s="6">
        <v>45200</v>
      </c>
      <c r="L54" s="6">
        <v>45231</v>
      </c>
      <c r="M54" s="6">
        <v>45261</v>
      </c>
    </row>
    <row r="55" spans="1:13" hidden="1" x14ac:dyDescent="0.35">
      <c r="A55" s="2" t="s">
        <v>13</v>
      </c>
      <c r="B55" s="7"/>
      <c r="C55" s="7"/>
      <c r="D55" s="7"/>
      <c r="E55" s="7"/>
      <c r="F55" s="7"/>
      <c r="G55" s="7"/>
      <c r="H55" s="7"/>
      <c r="I55" s="7"/>
      <c r="J55" s="7"/>
      <c r="K55" s="7"/>
      <c r="L55" s="7"/>
      <c r="M55" s="7"/>
    </row>
    <row r="56" spans="1:13" hidden="1" x14ac:dyDescent="0.35">
      <c r="A56" s="2"/>
      <c r="B56" s="7"/>
      <c r="C56" s="7"/>
      <c r="D56" s="7"/>
      <c r="E56" s="7"/>
      <c r="F56" s="7"/>
      <c r="G56" s="7"/>
      <c r="H56" s="7"/>
      <c r="I56" s="7"/>
      <c r="J56" s="7"/>
      <c r="K56" s="7"/>
      <c r="L56" s="7"/>
      <c r="M56" s="7"/>
    </row>
    <row r="57" spans="1:13" hidden="1" x14ac:dyDescent="0.35">
      <c r="A57" s="2"/>
      <c r="B57" s="7"/>
      <c r="C57" s="7"/>
      <c r="D57" s="7"/>
      <c r="E57" s="7"/>
      <c r="F57" s="7"/>
      <c r="G57" s="7"/>
      <c r="H57" s="7"/>
      <c r="I57" s="7"/>
      <c r="J57" s="7"/>
      <c r="K57" s="7"/>
      <c r="L57" s="7"/>
      <c r="M57" s="7"/>
    </row>
    <row r="59" spans="1:13" ht="33" hidden="1" customHeight="1" thickBot="1" x14ac:dyDescent="0.4">
      <c r="A59" s="78" t="s">
        <v>261</v>
      </c>
      <c r="B59" s="79"/>
      <c r="C59" s="79"/>
      <c r="D59" s="79"/>
      <c r="E59" s="79"/>
      <c r="F59" s="79"/>
      <c r="G59" s="79"/>
      <c r="H59" s="79"/>
      <c r="I59" s="79"/>
      <c r="J59" s="79"/>
      <c r="K59" s="79"/>
      <c r="L59" s="79"/>
      <c r="M59" s="80"/>
    </row>
    <row r="60" spans="1:13" ht="15" hidden="1" thickBot="1" x14ac:dyDescent="0.4">
      <c r="A60" s="9" t="s">
        <v>263</v>
      </c>
      <c r="B60" s="6">
        <v>44927</v>
      </c>
      <c r="C60" s="6">
        <v>44958</v>
      </c>
      <c r="D60" s="6">
        <v>44986</v>
      </c>
      <c r="E60" s="6">
        <v>45017</v>
      </c>
      <c r="F60" s="6">
        <v>45047</v>
      </c>
      <c r="G60" s="6">
        <v>45078</v>
      </c>
      <c r="H60" s="6">
        <v>45108</v>
      </c>
      <c r="I60" s="6">
        <v>45139</v>
      </c>
      <c r="J60" s="6">
        <v>45170</v>
      </c>
      <c r="K60" s="6">
        <v>45200</v>
      </c>
      <c r="L60" s="6">
        <v>45231</v>
      </c>
      <c r="M60" s="6">
        <v>45261</v>
      </c>
    </row>
    <row r="61" spans="1:13" hidden="1" x14ac:dyDescent="0.35">
      <c r="A61" s="2" t="s">
        <v>14</v>
      </c>
      <c r="B61" s="7"/>
      <c r="C61" s="7"/>
      <c r="D61" s="7"/>
      <c r="E61" s="7"/>
      <c r="F61" s="7"/>
      <c r="G61" s="7"/>
      <c r="H61" s="7"/>
      <c r="I61" s="7"/>
      <c r="J61" s="7"/>
      <c r="K61" s="7"/>
      <c r="L61" s="7"/>
      <c r="M61" s="7"/>
    </row>
    <row r="62" spans="1:13" hidden="1" x14ac:dyDescent="0.35">
      <c r="A62" s="2"/>
      <c r="B62" s="7"/>
      <c r="C62" s="7"/>
      <c r="D62" s="7"/>
      <c r="E62" s="7"/>
      <c r="F62" s="7"/>
      <c r="G62" s="7"/>
      <c r="H62" s="7"/>
      <c r="I62" s="7"/>
      <c r="J62" s="7"/>
      <c r="K62" s="7"/>
      <c r="L62" s="7"/>
      <c r="M62" s="7"/>
    </row>
    <row r="63" spans="1:13" hidden="1" x14ac:dyDescent="0.35">
      <c r="A63" s="2"/>
      <c r="B63" s="7"/>
      <c r="C63" s="7"/>
      <c r="D63" s="7"/>
      <c r="E63" s="7"/>
      <c r="F63" s="7"/>
      <c r="G63" s="7"/>
      <c r="H63" s="7"/>
      <c r="I63" s="7"/>
      <c r="J63" s="7"/>
      <c r="K63" s="7"/>
      <c r="L63" s="7"/>
      <c r="M63" s="7"/>
    </row>
    <row r="65" spans="1:13" ht="33" hidden="1" customHeight="1" thickBot="1" x14ac:dyDescent="0.4">
      <c r="A65" s="78" t="s">
        <v>261</v>
      </c>
      <c r="B65" s="79"/>
      <c r="C65" s="79"/>
      <c r="D65" s="79"/>
      <c r="E65" s="79"/>
      <c r="F65" s="79"/>
      <c r="G65" s="79"/>
      <c r="H65" s="79"/>
      <c r="I65" s="79"/>
      <c r="J65" s="79"/>
      <c r="K65" s="79"/>
      <c r="L65" s="79"/>
      <c r="M65" s="80"/>
    </row>
    <row r="66" spans="1:13" ht="15" hidden="1" thickBot="1" x14ac:dyDescent="0.4">
      <c r="A66" s="9" t="s">
        <v>264</v>
      </c>
      <c r="B66" s="6">
        <v>44927</v>
      </c>
      <c r="C66" s="6">
        <v>44958</v>
      </c>
      <c r="D66" s="6">
        <v>44986</v>
      </c>
      <c r="E66" s="6">
        <v>45017</v>
      </c>
      <c r="F66" s="6">
        <v>45047</v>
      </c>
      <c r="G66" s="6">
        <v>45078</v>
      </c>
      <c r="H66" s="6">
        <v>45108</v>
      </c>
      <c r="I66" s="6">
        <v>45139</v>
      </c>
      <c r="J66" s="6">
        <v>45170</v>
      </c>
      <c r="K66" s="6">
        <v>45200</v>
      </c>
      <c r="L66" s="6">
        <v>45231</v>
      </c>
      <c r="M66" s="6">
        <v>45261</v>
      </c>
    </row>
    <row r="67" spans="1:13" hidden="1" x14ac:dyDescent="0.35">
      <c r="A67" s="2" t="s">
        <v>16</v>
      </c>
      <c r="B67" s="7"/>
      <c r="C67" s="7"/>
      <c r="D67" s="7"/>
      <c r="E67" s="7"/>
      <c r="F67" s="7"/>
      <c r="G67" s="7"/>
      <c r="H67" s="7"/>
      <c r="I67" s="7"/>
      <c r="J67" s="7"/>
      <c r="K67" s="7"/>
      <c r="L67" s="7"/>
      <c r="M67" s="7"/>
    </row>
    <row r="68" spans="1:13" hidden="1" x14ac:dyDescent="0.35">
      <c r="A68" s="2"/>
      <c r="B68" s="7"/>
      <c r="C68" s="7"/>
      <c r="D68" s="7"/>
      <c r="E68" s="7"/>
      <c r="F68" s="7"/>
      <c r="G68" s="7"/>
      <c r="H68" s="7"/>
      <c r="I68" s="7"/>
      <c r="J68" s="7"/>
      <c r="K68" s="7"/>
      <c r="L68" s="7"/>
      <c r="M68" s="7"/>
    </row>
    <row r="69" spans="1:13" hidden="1" x14ac:dyDescent="0.35">
      <c r="A69" s="2"/>
      <c r="B69" s="7"/>
      <c r="C69" s="7"/>
      <c r="D69" s="7"/>
      <c r="E69" s="7"/>
      <c r="F69" s="7"/>
      <c r="G69" s="7"/>
      <c r="H69" s="7"/>
      <c r="I69" s="7"/>
      <c r="J69" s="7"/>
      <c r="K69" s="7"/>
      <c r="L69" s="7"/>
      <c r="M69" s="7"/>
    </row>
    <row r="71" spans="1:13" ht="33" hidden="1" customHeight="1" thickBot="1" x14ac:dyDescent="0.4">
      <c r="A71" s="78" t="s">
        <v>261</v>
      </c>
      <c r="B71" s="79"/>
      <c r="C71" s="79"/>
      <c r="D71" s="79"/>
      <c r="E71" s="79"/>
      <c r="F71" s="79"/>
      <c r="G71" s="79"/>
      <c r="H71" s="79"/>
      <c r="I71" s="79"/>
      <c r="J71" s="79"/>
      <c r="K71" s="79"/>
      <c r="L71" s="79"/>
      <c r="M71" s="80"/>
    </row>
    <row r="72" spans="1:13" ht="15" hidden="1" thickBot="1" x14ac:dyDescent="0.4">
      <c r="A72" s="9" t="s">
        <v>264</v>
      </c>
      <c r="B72" s="6">
        <v>44927</v>
      </c>
      <c r="C72" s="6">
        <v>44958</v>
      </c>
      <c r="D72" s="6">
        <v>44986</v>
      </c>
      <c r="E72" s="6">
        <v>45017</v>
      </c>
      <c r="F72" s="6">
        <v>45047</v>
      </c>
      <c r="G72" s="6">
        <v>45078</v>
      </c>
      <c r="H72" s="6">
        <v>45108</v>
      </c>
      <c r="I72" s="6">
        <v>45139</v>
      </c>
      <c r="J72" s="6">
        <v>45170</v>
      </c>
      <c r="K72" s="6">
        <v>45200</v>
      </c>
      <c r="L72" s="6">
        <v>45231</v>
      </c>
      <c r="M72" s="6">
        <v>45261</v>
      </c>
    </row>
    <row r="73" spans="1:13" hidden="1" x14ac:dyDescent="0.35">
      <c r="A73" s="2" t="s">
        <v>17</v>
      </c>
      <c r="B73" s="7"/>
      <c r="C73" s="7"/>
      <c r="D73" s="7"/>
      <c r="E73" s="7"/>
      <c r="F73" s="7"/>
      <c r="G73" s="7"/>
      <c r="H73" s="7"/>
      <c r="I73" s="7"/>
      <c r="J73" s="7"/>
      <c r="K73" s="7"/>
      <c r="L73" s="7"/>
      <c r="M73" s="7"/>
    </row>
    <row r="74" spans="1:13" hidden="1" x14ac:dyDescent="0.35">
      <c r="A74" s="2"/>
      <c r="B74" s="7"/>
      <c r="C74" s="7"/>
      <c r="D74" s="7"/>
      <c r="E74" s="7"/>
      <c r="F74" s="7"/>
      <c r="G74" s="7"/>
      <c r="H74" s="7"/>
      <c r="I74" s="7"/>
      <c r="J74" s="7"/>
      <c r="K74" s="7"/>
      <c r="L74" s="7"/>
      <c r="M74" s="7"/>
    </row>
    <row r="75" spans="1:13" hidden="1" x14ac:dyDescent="0.35">
      <c r="A75" s="2"/>
      <c r="B75" s="7"/>
      <c r="C75" s="7"/>
      <c r="D75" s="7"/>
      <c r="E75" s="7"/>
      <c r="F75" s="7"/>
      <c r="G75" s="7"/>
      <c r="H75" s="7"/>
      <c r="I75" s="7"/>
      <c r="J75" s="7"/>
      <c r="K75" s="7"/>
      <c r="L75" s="7"/>
      <c r="M75" s="7"/>
    </row>
    <row r="77" spans="1:13" ht="33" hidden="1" customHeight="1" thickBot="1" x14ac:dyDescent="0.4">
      <c r="A77" s="78" t="s">
        <v>261</v>
      </c>
      <c r="B77" s="79"/>
      <c r="C77" s="79"/>
      <c r="D77" s="79"/>
      <c r="E77" s="79"/>
      <c r="F77" s="79"/>
      <c r="G77" s="79"/>
      <c r="H77" s="79"/>
      <c r="I77" s="79"/>
      <c r="J77" s="79"/>
      <c r="K77" s="79"/>
      <c r="L77" s="79"/>
      <c r="M77" s="80"/>
    </row>
    <row r="78" spans="1:13" ht="15" hidden="1" thickBot="1" x14ac:dyDescent="0.4">
      <c r="A78" s="9" t="s">
        <v>264</v>
      </c>
      <c r="B78" s="6">
        <v>44927</v>
      </c>
      <c r="C78" s="6">
        <v>44958</v>
      </c>
      <c r="D78" s="6">
        <v>44986</v>
      </c>
      <c r="E78" s="6">
        <v>45017</v>
      </c>
      <c r="F78" s="6">
        <v>45047</v>
      </c>
      <c r="G78" s="6">
        <v>45078</v>
      </c>
      <c r="H78" s="6">
        <v>45108</v>
      </c>
      <c r="I78" s="6">
        <v>45139</v>
      </c>
      <c r="J78" s="6">
        <v>45170</v>
      </c>
      <c r="K78" s="6">
        <v>45200</v>
      </c>
      <c r="L78" s="6">
        <v>45231</v>
      </c>
      <c r="M78" s="6">
        <v>45261</v>
      </c>
    </row>
    <row r="79" spans="1:13" hidden="1" x14ac:dyDescent="0.35">
      <c r="A79" s="2" t="s">
        <v>18</v>
      </c>
      <c r="B79" s="7"/>
      <c r="C79" s="7"/>
      <c r="D79" s="7"/>
      <c r="E79" s="7"/>
      <c r="F79" s="7"/>
      <c r="G79" s="7"/>
      <c r="H79" s="7"/>
      <c r="I79" s="7"/>
      <c r="J79" s="7"/>
      <c r="K79" s="7"/>
      <c r="L79" s="7"/>
      <c r="M79" s="7"/>
    </row>
    <row r="80" spans="1:13" hidden="1" x14ac:dyDescent="0.35">
      <c r="A80" s="2"/>
      <c r="B80" s="7"/>
      <c r="C80" s="7"/>
      <c r="D80" s="7"/>
      <c r="E80" s="7"/>
      <c r="F80" s="7"/>
      <c r="G80" s="7"/>
      <c r="H80" s="7"/>
      <c r="I80" s="7"/>
      <c r="J80" s="7"/>
      <c r="K80" s="7"/>
      <c r="L80" s="7"/>
      <c r="M80" s="7"/>
    </row>
    <row r="81" spans="1:13" hidden="1" x14ac:dyDescent="0.35">
      <c r="A81" s="2"/>
      <c r="B81" s="7"/>
      <c r="C81" s="7"/>
      <c r="D81" s="7"/>
      <c r="E81" s="7"/>
      <c r="F81" s="7"/>
      <c r="G81" s="7"/>
      <c r="H81" s="7"/>
      <c r="I81" s="7"/>
      <c r="J81" s="7"/>
      <c r="K81" s="7"/>
      <c r="L81" s="7"/>
      <c r="M81" s="7"/>
    </row>
    <row r="83" spans="1:13" ht="33" hidden="1" customHeight="1" thickBot="1" x14ac:dyDescent="0.4">
      <c r="A83" s="78" t="s">
        <v>261</v>
      </c>
      <c r="B83" s="79"/>
      <c r="C83" s="79"/>
      <c r="D83" s="79"/>
      <c r="E83" s="79"/>
      <c r="F83" s="79"/>
      <c r="G83" s="79"/>
      <c r="H83" s="79"/>
      <c r="I83" s="79"/>
      <c r="J83" s="79"/>
      <c r="K83" s="79"/>
      <c r="L83" s="79"/>
      <c r="M83" s="80"/>
    </row>
    <row r="84" spans="1:13" ht="15" hidden="1" thickBot="1" x14ac:dyDescent="0.4">
      <c r="A84" s="9" t="s">
        <v>264</v>
      </c>
      <c r="B84" s="6">
        <v>44927</v>
      </c>
      <c r="C84" s="6">
        <v>44958</v>
      </c>
      <c r="D84" s="6">
        <v>44986</v>
      </c>
      <c r="E84" s="6">
        <v>45017</v>
      </c>
      <c r="F84" s="6">
        <v>45047</v>
      </c>
      <c r="G84" s="6">
        <v>45078</v>
      </c>
      <c r="H84" s="6">
        <v>45108</v>
      </c>
      <c r="I84" s="6">
        <v>45139</v>
      </c>
      <c r="J84" s="6">
        <v>45170</v>
      </c>
      <c r="K84" s="6">
        <v>45200</v>
      </c>
      <c r="L84" s="6">
        <v>45231</v>
      </c>
      <c r="M84" s="6">
        <v>45261</v>
      </c>
    </row>
    <row r="85" spans="1:13" hidden="1" x14ac:dyDescent="0.35">
      <c r="A85" s="2" t="s">
        <v>19</v>
      </c>
      <c r="B85" s="7"/>
      <c r="C85" s="7"/>
      <c r="D85" s="7"/>
      <c r="E85" s="7"/>
      <c r="F85" s="7"/>
      <c r="G85" s="7"/>
      <c r="H85" s="7"/>
      <c r="I85" s="7"/>
      <c r="J85" s="7"/>
      <c r="K85" s="7"/>
      <c r="L85" s="7"/>
      <c r="M85" s="7"/>
    </row>
    <row r="86" spans="1:13" hidden="1" x14ac:dyDescent="0.35">
      <c r="A86" s="2"/>
      <c r="B86" s="7"/>
      <c r="C86" s="7"/>
      <c r="D86" s="7"/>
      <c r="E86" s="7"/>
      <c r="F86" s="7"/>
      <c r="G86" s="7"/>
      <c r="H86" s="7"/>
      <c r="I86" s="7"/>
      <c r="J86" s="7"/>
      <c r="K86" s="7"/>
      <c r="L86" s="7"/>
      <c r="M86" s="7"/>
    </row>
    <row r="87" spans="1:13" hidden="1" x14ac:dyDescent="0.35">
      <c r="A87" s="2"/>
      <c r="B87" s="7"/>
      <c r="C87" s="7"/>
      <c r="D87" s="7"/>
      <c r="E87" s="7"/>
      <c r="F87" s="7"/>
      <c r="G87" s="7"/>
      <c r="H87" s="7"/>
      <c r="I87" s="7"/>
      <c r="J87" s="7"/>
      <c r="K87" s="7"/>
      <c r="L87" s="7"/>
      <c r="M87" s="7"/>
    </row>
    <row r="89" spans="1:13" ht="33" hidden="1" customHeight="1" thickBot="1" x14ac:dyDescent="0.4">
      <c r="A89" s="78" t="s">
        <v>261</v>
      </c>
      <c r="B89" s="79"/>
      <c r="C89" s="79"/>
      <c r="D89" s="79"/>
      <c r="E89" s="79"/>
      <c r="F89" s="79"/>
      <c r="G89" s="79"/>
      <c r="H89" s="79"/>
      <c r="I89" s="79"/>
      <c r="J89" s="79"/>
      <c r="K89" s="79"/>
      <c r="L89" s="79"/>
      <c r="M89" s="80"/>
    </row>
    <row r="90" spans="1:13" ht="15" hidden="1" thickBot="1" x14ac:dyDescent="0.4">
      <c r="A90" s="9" t="s">
        <v>264</v>
      </c>
      <c r="B90" s="6">
        <v>44927</v>
      </c>
      <c r="C90" s="6">
        <v>44958</v>
      </c>
      <c r="D90" s="6">
        <v>44986</v>
      </c>
      <c r="E90" s="6">
        <v>45017</v>
      </c>
      <c r="F90" s="6">
        <v>45047</v>
      </c>
      <c r="G90" s="6">
        <v>45078</v>
      </c>
      <c r="H90" s="6">
        <v>45108</v>
      </c>
      <c r="I90" s="6">
        <v>45139</v>
      </c>
      <c r="J90" s="6">
        <v>45170</v>
      </c>
      <c r="K90" s="6">
        <v>45200</v>
      </c>
      <c r="L90" s="6">
        <v>45231</v>
      </c>
      <c r="M90" s="6">
        <v>45261</v>
      </c>
    </row>
    <row r="91" spans="1:13" hidden="1" x14ac:dyDescent="0.35">
      <c r="A91" s="2" t="s">
        <v>20</v>
      </c>
      <c r="B91" s="7"/>
      <c r="C91" s="7"/>
      <c r="D91" s="7"/>
      <c r="E91" s="7"/>
      <c r="F91" s="7"/>
      <c r="G91" s="7"/>
      <c r="H91" s="7"/>
      <c r="I91" s="7"/>
      <c r="J91" s="7"/>
      <c r="K91" s="7"/>
      <c r="L91" s="7"/>
      <c r="M91" s="7"/>
    </row>
    <row r="95" spans="1:13" ht="33" hidden="1" customHeight="1" thickBot="1" x14ac:dyDescent="0.4">
      <c r="A95" s="78" t="s">
        <v>261</v>
      </c>
      <c r="B95" s="79"/>
      <c r="C95" s="79"/>
      <c r="D95" s="79"/>
      <c r="E95" s="79"/>
      <c r="F95" s="79"/>
      <c r="G95" s="79"/>
      <c r="H95" s="79"/>
      <c r="I95" s="79"/>
      <c r="J95" s="79"/>
      <c r="K95" s="79"/>
      <c r="L95" s="79"/>
      <c r="M95" s="80"/>
    </row>
    <row r="96" spans="1:13" ht="15" hidden="1" thickBot="1" x14ac:dyDescent="0.4">
      <c r="A96" s="9" t="s">
        <v>265</v>
      </c>
      <c r="B96" s="6">
        <v>44927</v>
      </c>
      <c r="C96" s="6">
        <v>44958</v>
      </c>
      <c r="D96" s="6">
        <v>44986</v>
      </c>
      <c r="E96" s="6">
        <v>45017</v>
      </c>
      <c r="F96" s="6">
        <v>45047</v>
      </c>
      <c r="G96" s="6">
        <v>45078</v>
      </c>
      <c r="H96" s="6">
        <v>45108</v>
      </c>
      <c r="I96" s="6">
        <v>45139</v>
      </c>
      <c r="J96" s="6">
        <v>45170</v>
      </c>
      <c r="K96" s="6">
        <v>45200</v>
      </c>
      <c r="L96" s="6">
        <v>45231</v>
      </c>
      <c r="M96" s="6">
        <v>45261</v>
      </c>
    </row>
    <row r="97" spans="1:13" hidden="1" x14ac:dyDescent="0.35">
      <c r="A97" s="2" t="s">
        <v>22</v>
      </c>
      <c r="B97" s="7"/>
      <c r="C97" s="7"/>
      <c r="D97" s="7"/>
      <c r="E97" s="7"/>
      <c r="F97" s="7"/>
      <c r="G97" s="7"/>
      <c r="H97" s="7"/>
      <c r="I97" s="7"/>
      <c r="J97" s="7"/>
      <c r="K97" s="7"/>
      <c r="L97" s="7"/>
      <c r="M97" s="7"/>
    </row>
    <row r="100" spans="1:13" ht="33" hidden="1" customHeight="1" thickBot="1" x14ac:dyDescent="0.4">
      <c r="A100" s="78" t="s">
        <v>261</v>
      </c>
      <c r="B100" s="79"/>
      <c r="C100" s="79"/>
      <c r="D100" s="79"/>
      <c r="E100" s="79"/>
      <c r="F100" s="79"/>
      <c r="G100" s="79"/>
      <c r="H100" s="79"/>
      <c r="I100" s="79"/>
      <c r="J100" s="79"/>
      <c r="K100" s="79"/>
      <c r="L100" s="79"/>
      <c r="M100" s="80"/>
    </row>
    <row r="101" spans="1:13" ht="15" hidden="1" thickBot="1" x14ac:dyDescent="0.4">
      <c r="A101" s="9" t="s">
        <v>265</v>
      </c>
      <c r="B101" s="6">
        <v>44927</v>
      </c>
      <c r="C101" s="6">
        <v>44958</v>
      </c>
      <c r="D101" s="6">
        <v>44986</v>
      </c>
      <c r="E101" s="6">
        <v>45017</v>
      </c>
      <c r="F101" s="6">
        <v>45047</v>
      </c>
      <c r="G101" s="6">
        <v>45078</v>
      </c>
      <c r="H101" s="6">
        <v>45108</v>
      </c>
      <c r="I101" s="6">
        <v>45139</v>
      </c>
      <c r="J101" s="6">
        <v>45170</v>
      </c>
      <c r="K101" s="6">
        <v>45200</v>
      </c>
      <c r="L101" s="6">
        <v>45231</v>
      </c>
      <c r="M101" s="6">
        <v>45261</v>
      </c>
    </row>
    <row r="102" spans="1:13" hidden="1" x14ac:dyDescent="0.35">
      <c r="A102" s="2" t="s">
        <v>23</v>
      </c>
      <c r="B102" s="7"/>
      <c r="C102" s="7"/>
      <c r="D102" s="7"/>
      <c r="E102" s="7"/>
      <c r="F102" s="7"/>
      <c r="G102" s="7"/>
      <c r="H102" s="7"/>
      <c r="I102" s="7"/>
      <c r="J102" s="7"/>
      <c r="K102" s="7"/>
      <c r="L102" s="7"/>
      <c r="M102" s="7"/>
    </row>
    <row r="105" spans="1:13" ht="33" hidden="1" customHeight="1" thickBot="1" x14ac:dyDescent="0.4">
      <c r="A105" s="78" t="s">
        <v>261</v>
      </c>
      <c r="B105" s="79"/>
      <c r="C105" s="79"/>
      <c r="D105" s="79"/>
      <c r="E105" s="79"/>
      <c r="F105" s="79"/>
      <c r="G105" s="79"/>
      <c r="H105" s="79"/>
      <c r="I105" s="79"/>
      <c r="J105" s="79"/>
      <c r="K105" s="79"/>
      <c r="L105" s="79"/>
      <c r="M105" s="80"/>
    </row>
    <row r="106" spans="1:13" ht="15" hidden="1" thickBot="1" x14ac:dyDescent="0.4">
      <c r="A106" s="9" t="s">
        <v>265</v>
      </c>
      <c r="B106" s="6">
        <v>44927</v>
      </c>
      <c r="C106" s="6">
        <v>44958</v>
      </c>
      <c r="D106" s="6">
        <v>44986</v>
      </c>
      <c r="E106" s="6">
        <v>45017</v>
      </c>
      <c r="F106" s="6">
        <v>45047</v>
      </c>
      <c r="G106" s="6">
        <v>45078</v>
      </c>
      <c r="H106" s="6">
        <v>45108</v>
      </c>
      <c r="I106" s="6">
        <v>45139</v>
      </c>
      <c r="J106" s="6">
        <v>45170</v>
      </c>
      <c r="K106" s="6">
        <v>45200</v>
      </c>
      <c r="L106" s="6">
        <v>45231</v>
      </c>
      <c r="M106" s="6">
        <v>45261</v>
      </c>
    </row>
    <row r="107" spans="1:13" hidden="1" x14ac:dyDescent="0.35">
      <c r="A107" s="2" t="s">
        <v>24</v>
      </c>
      <c r="B107" s="7"/>
      <c r="C107" s="7"/>
      <c r="D107" s="7"/>
      <c r="E107" s="7"/>
      <c r="F107" s="7"/>
      <c r="G107" s="7"/>
      <c r="H107" s="7"/>
      <c r="I107" s="7"/>
      <c r="J107" s="7"/>
      <c r="K107" s="7"/>
      <c r="L107" s="7"/>
      <c r="M107" s="7"/>
    </row>
    <row r="110" spans="1:13" ht="33" hidden="1" customHeight="1" thickBot="1" x14ac:dyDescent="0.4">
      <c r="A110" s="78" t="s">
        <v>261</v>
      </c>
      <c r="B110" s="79"/>
      <c r="C110" s="79"/>
      <c r="D110" s="79"/>
      <c r="E110" s="79"/>
      <c r="F110" s="79"/>
      <c r="G110" s="79"/>
      <c r="H110" s="79"/>
      <c r="I110" s="79"/>
      <c r="J110" s="79"/>
      <c r="K110" s="79"/>
      <c r="L110" s="79"/>
      <c r="M110" s="80"/>
    </row>
    <row r="111" spans="1:13" ht="15" hidden="1" thickBot="1" x14ac:dyDescent="0.4">
      <c r="A111" s="9" t="s">
        <v>266</v>
      </c>
      <c r="B111" s="6">
        <v>44927</v>
      </c>
      <c r="C111" s="6">
        <v>44958</v>
      </c>
      <c r="D111" s="6">
        <v>44986</v>
      </c>
      <c r="E111" s="6">
        <v>45017</v>
      </c>
      <c r="F111" s="6">
        <v>45047</v>
      </c>
      <c r="G111" s="6">
        <v>45078</v>
      </c>
      <c r="H111" s="6">
        <v>45108</v>
      </c>
      <c r="I111" s="6">
        <v>45139</v>
      </c>
      <c r="J111" s="6">
        <v>45170</v>
      </c>
      <c r="K111" s="6">
        <v>45200</v>
      </c>
      <c r="L111" s="6">
        <v>45231</v>
      </c>
      <c r="M111" s="6">
        <v>45261</v>
      </c>
    </row>
    <row r="112" spans="1:13" hidden="1" x14ac:dyDescent="0.35">
      <c r="A112" s="2" t="s">
        <v>26</v>
      </c>
      <c r="B112" s="7"/>
      <c r="C112" s="7"/>
      <c r="D112" s="7"/>
      <c r="E112" s="7"/>
      <c r="F112" s="7"/>
      <c r="G112" s="7"/>
      <c r="H112" s="7"/>
      <c r="I112" s="7"/>
      <c r="J112" s="7"/>
      <c r="K112" s="7"/>
      <c r="L112" s="7"/>
      <c r="M112" s="7"/>
    </row>
    <row r="116" spans="1:13" ht="33" hidden="1" customHeight="1" thickBot="1" x14ac:dyDescent="0.4">
      <c r="A116" s="78" t="s">
        <v>261</v>
      </c>
      <c r="B116" s="79"/>
      <c r="C116" s="79"/>
      <c r="D116" s="79"/>
      <c r="E116" s="79"/>
      <c r="F116" s="79"/>
      <c r="G116" s="79"/>
      <c r="H116" s="79"/>
      <c r="I116" s="79"/>
      <c r="J116" s="79"/>
      <c r="K116" s="79"/>
      <c r="L116" s="79"/>
      <c r="M116" s="80"/>
    </row>
    <row r="117" spans="1:13" ht="15" hidden="1" thickBot="1" x14ac:dyDescent="0.4">
      <c r="A117" s="9" t="s">
        <v>266</v>
      </c>
      <c r="B117" s="6">
        <v>44927</v>
      </c>
      <c r="C117" s="6">
        <v>44958</v>
      </c>
      <c r="D117" s="6">
        <v>44986</v>
      </c>
      <c r="E117" s="6">
        <v>45017</v>
      </c>
      <c r="F117" s="6">
        <v>45047</v>
      </c>
      <c r="G117" s="6">
        <v>45078</v>
      </c>
      <c r="H117" s="6">
        <v>45108</v>
      </c>
      <c r="I117" s="6">
        <v>45139</v>
      </c>
      <c r="J117" s="6">
        <v>45170</v>
      </c>
      <c r="K117" s="6">
        <v>45200</v>
      </c>
      <c r="L117" s="6">
        <v>45231</v>
      </c>
      <c r="M117" s="6">
        <v>45261</v>
      </c>
    </row>
    <row r="118" spans="1:13" hidden="1" x14ac:dyDescent="0.35">
      <c r="A118" s="2" t="s">
        <v>27</v>
      </c>
      <c r="B118" s="7">
        <v>0</v>
      </c>
      <c r="C118" s="7">
        <v>0</v>
      </c>
      <c r="D118" s="7">
        <v>0</v>
      </c>
      <c r="E118" s="7">
        <v>0</v>
      </c>
      <c r="F118" s="7">
        <v>0</v>
      </c>
      <c r="G118" s="7">
        <v>0</v>
      </c>
      <c r="H118" s="7">
        <v>0</v>
      </c>
      <c r="I118" s="7">
        <v>0</v>
      </c>
      <c r="J118" s="7">
        <v>0</v>
      </c>
      <c r="K118" s="7">
        <v>0</v>
      </c>
      <c r="L118" s="7">
        <v>0</v>
      </c>
      <c r="M118" s="7">
        <v>0</v>
      </c>
    </row>
    <row r="122" spans="1:13" ht="33" hidden="1" customHeight="1" thickBot="1" x14ac:dyDescent="0.4">
      <c r="A122" s="78" t="s">
        <v>261</v>
      </c>
      <c r="B122" s="79"/>
      <c r="C122" s="79"/>
      <c r="D122" s="79"/>
      <c r="E122" s="79"/>
      <c r="F122" s="79"/>
      <c r="G122" s="79"/>
      <c r="H122" s="79"/>
      <c r="I122" s="79"/>
      <c r="J122" s="79"/>
      <c r="K122" s="79"/>
      <c r="L122" s="79"/>
      <c r="M122" s="80"/>
    </row>
    <row r="123" spans="1:13" ht="15" hidden="1" thickBot="1" x14ac:dyDescent="0.4">
      <c r="A123" s="9" t="s">
        <v>266</v>
      </c>
      <c r="B123" s="6">
        <v>44927</v>
      </c>
      <c r="C123" s="6">
        <v>44958</v>
      </c>
      <c r="D123" s="6">
        <v>44986</v>
      </c>
      <c r="E123" s="6">
        <v>45017</v>
      </c>
      <c r="F123" s="6">
        <v>45047</v>
      </c>
      <c r="G123" s="6">
        <v>45078</v>
      </c>
      <c r="H123" s="6">
        <v>45108</v>
      </c>
      <c r="I123" s="6">
        <v>45139</v>
      </c>
      <c r="J123" s="6">
        <v>45170</v>
      </c>
      <c r="K123" s="6">
        <v>45200</v>
      </c>
      <c r="L123" s="6">
        <v>45231</v>
      </c>
      <c r="M123" s="6">
        <v>45261</v>
      </c>
    </row>
    <row r="124" spans="1:13" hidden="1" x14ac:dyDescent="0.35">
      <c r="A124" s="2" t="s">
        <v>28</v>
      </c>
      <c r="B124" s="7">
        <v>0</v>
      </c>
      <c r="C124" s="7">
        <v>0</v>
      </c>
      <c r="D124" s="7">
        <v>0</v>
      </c>
      <c r="E124" s="7">
        <v>0</v>
      </c>
      <c r="F124" s="7">
        <v>0</v>
      </c>
      <c r="G124" s="7">
        <v>0</v>
      </c>
      <c r="H124" s="7">
        <v>0</v>
      </c>
      <c r="I124" s="7">
        <v>0</v>
      </c>
      <c r="J124" s="7">
        <v>0</v>
      </c>
      <c r="K124" s="7">
        <v>0</v>
      </c>
      <c r="L124" s="7">
        <v>0</v>
      </c>
      <c r="M124" s="7">
        <v>0</v>
      </c>
    </row>
    <row r="128" spans="1:13" ht="33" hidden="1" customHeight="1" thickBot="1" x14ac:dyDescent="0.4">
      <c r="A128" s="78" t="s">
        <v>261</v>
      </c>
      <c r="B128" s="79"/>
      <c r="C128" s="79"/>
      <c r="D128" s="79"/>
      <c r="E128" s="79"/>
      <c r="F128" s="79"/>
      <c r="G128" s="79"/>
      <c r="H128" s="79"/>
      <c r="I128" s="79"/>
      <c r="J128" s="79"/>
      <c r="K128" s="79"/>
      <c r="L128" s="79"/>
      <c r="M128" s="80"/>
    </row>
    <row r="129" spans="1:13" ht="15" hidden="1" thickBot="1" x14ac:dyDescent="0.4">
      <c r="A129" s="9" t="s">
        <v>266</v>
      </c>
      <c r="B129" s="6">
        <v>44927</v>
      </c>
      <c r="C129" s="6">
        <v>44958</v>
      </c>
      <c r="D129" s="6">
        <v>44986</v>
      </c>
      <c r="E129" s="6">
        <v>45017</v>
      </c>
      <c r="F129" s="6">
        <v>45047</v>
      </c>
      <c r="G129" s="6">
        <v>45078</v>
      </c>
      <c r="H129" s="6">
        <v>45108</v>
      </c>
      <c r="I129" s="6">
        <v>45139</v>
      </c>
      <c r="J129" s="6">
        <v>45170</v>
      </c>
      <c r="K129" s="6">
        <v>45200</v>
      </c>
      <c r="L129" s="6">
        <v>45231</v>
      </c>
      <c r="M129" s="6">
        <v>45261</v>
      </c>
    </row>
    <row r="130" spans="1:13" hidden="1" x14ac:dyDescent="0.35">
      <c r="A130" s="2" t="s">
        <v>29</v>
      </c>
      <c r="B130" s="7">
        <v>0</v>
      </c>
      <c r="C130" s="7">
        <v>0</v>
      </c>
      <c r="D130" s="7">
        <v>0</v>
      </c>
      <c r="E130" s="7">
        <v>0</v>
      </c>
      <c r="F130" s="7">
        <v>0</v>
      </c>
      <c r="G130" s="7">
        <v>0</v>
      </c>
      <c r="H130" s="7">
        <v>0</v>
      </c>
      <c r="I130" s="7">
        <v>0</v>
      </c>
      <c r="J130" s="7">
        <v>0</v>
      </c>
      <c r="K130" s="7">
        <v>0</v>
      </c>
      <c r="L130" s="7">
        <v>0</v>
      </c>
      <c r="M130" s="7">
        <v>0</v>
      </c>
    </row>
    <row r="134" spans="1:13" ht="33" hidden="1" customHeight="1" thickBot="1" x14ac:dyDescent="0.4">
      <c r="A134" s="78" t="s">
        <v>261</v>
      </c>
      <c r="B134" s="79"/>
      <c r="C134" s="79"/>
      <c r="D134" s="79"/>
      <c r="E134" s="79"/>
      <c r="F134" s="79"/>
      <c r="G134" s="79"/>
      <c r="H134" s="79"/>
      <c r="I134" s="79"/>
      <c r="J134" s="79"/>
      <c r="K134" s="79"/>
      <c r="L134" s="79"/>
      <c r="M134" s="80"/>
    </row>
    <row r="135" spans="1:13" ht="15" hidden="1" thickBot="1" x14ac:dyDescent="0.4">
      <c r="A135" s="9" t="s">
        <v>266</v>
      </c>
      <c r="B135" s="6">
        <v>44927</v>
      </c>
      <c r="C135" s="6">
        <v>44958</v>
      </c>
      <c r="D135" s="6">
        <v>44986</v>
      </c>
      <c r="E135" s="6">
        <v>45017</v>
      </c>
      <c r="F135" s="6">
        <v>45047</v>
      </c>
      <c r="G135" s="6">
        <v>45078</v>
      </c>
      <c r="H135" s="6">
        <v>45108</v>
      </c>
      <c r="I135" s="6">
        <v>45139</v>
      </c>
      <c r="J135" s="6">
        <v>45170</v>
      </c>
      <c r="K135" s="6">
        <v>45200</v>
      </c>
      <c r="L135" s="6">
        <v>45231</v>
      </c>
      <c r="M135" s="6">
        <v>45261</v>
      </c>
    </row>
    <row r="136" spans="1:13" hidden="1" x14ac:dyDescent="0.35">
      <c r="A136" s="2" t="s">
        <v>30</v>
      </c>
      <c r="B136" s="7"/>
      <c r="C136" s="7"/>
      <c r="D136" s="7"/>
      <c r="E136" s="7"/>
      <c r="F136" s="7"/>
      <c r="G136" s="7"/>
      <c r="H136" s="7"/>
      <c r="I136" s="7"/>
      <c r="J136" s="7"/>
      <c r="K136" s="7"/>
      <c r="L136" s="7"/>
      <c r="M136" s="7"/>
    </row>
    <row r="140" spans="1:13" ht="33" hidden="1" customHeight="1" thickBot="1" x14ac:dyDescent="0.4">
      <c r="A140" s="78" t="s">
        <v>261</v>
      </c>
      <c r="B140" s="79"/>
      <c r="C140" s="79"/>
      <c r="D140" s="79"/>
      <c r="E140" s="79"/>
      <c r="F140" s="79"/>
      <c r="G140" s="79"/>
      <c r="H140" s="79"/>
      <c r="I140" s="79"/>
      <c r="J140" s="79"/>
      <c r="K140" s="79"/>
      <c r="L140" s="79"/>
      <c r="M140" s="80"/>
    </row>
    <row r="141" spans="1:13" ht="15" hidden="1" thickBot="1" x14ac:dyDescent="0.4">
      <c r="A141" s="9" t="s">
        <v>266</v>
      </c>
      <c r="B141" s="6">
        <v>44927</v>
      </c>
      <c r="C141" s="6">
        <v>44958</v>
      </c>
      <c r="D141" s="6">
        <v>44986</v>
      </c>
      <c r="E141" s="6">
        <v>45017</v>
      </c>
      <c r="F141" s="6">
        <v>45047</v>
      </c>
      <c r="G141" s="6">
        <v>45078</v>
      </c>
      <c r="H141" s="6">
        <v>45108</v>
      </c>
      <c r="I141" s="6">
        <v>45139</v>
      </c>
      <c r="J141" s="6">
        <v>45170</v>
      </c>
      <c r="K141" s="6">
        <v>45200</v>
      </c>
      <c r="L141" s="6">
        <v>45231</v>
      </c>
      <c r="M141" s="6">
        <v>45261</v>
      </c>
    </row>
    <row r="142" spans="1:13" hidden="1" x14ac:dyDescent="0.35">
      <c r="A142" s="2" t="s">
        <v>31</v>
      </c>
      <c r="B142" s="7"/>
      <c r="C142" s="7"/>
      <c r="D142" s="7"/>
      <c r="E142" s="7"/>
      <c r="F142" s="7"/>
      <c r="G142" s="7"/>
      <c r="H142" s="7"/>
      <c r="I142" s="7"/>
      <c r="J142" s="7"/>
      <c r="K142" s="7"/>
      <c r="L142" s="7"/>
      <c r="M142" s="7"/>
    </row>
    <row r="146" spans="1:13" ht="33" hidden="1" customHeight="1" thickBot="1" x14ac:dyDescent="0.4">
      <c r="A146" s="78" t="s">
        <v>261</v>
      </c>
      <c r="B146" s="79"/>
      <c r="C146" s="79"/>
      <c r="D146" s="79"/>
      <c r="E146" s="79"/>
      <c r="F146" s="79"/>
      <c r="G146" s="79"/>
      <c r="H146" s="79"/>
      <c r="I146" s="79"/>
      <c r="J146" s="79"/>
      <c r="K146" s="79"/>
      <c r="L146" s="79"/>
      <c r="M146" s="80"/>
    </row>
    <row r="147" spans="1:13" ht="15" hidden="1" thickBot="1" x14ac:dyDescent="0.4">
      <c r="A147" s="9" t="s">
        <v>266</v>
      </c>
      <c r="B147" s="6">
        <v>44927</v>
      </c>
      <c r="C147" s="6">
        <v>44958</v>
      </c>
      <c r="D147" s="6">
        <v>44986</v>
      </c>
      <c r="E147" s="6">
        <v>45017</v>
      </c>
      <c r="F147" s="6">
        <v>45047</v>
      </c>
      <c r="G147" s="6">
        <v>45078</v>
      </c>
      <c r="H147" s="6">
        <v>45108</v>
      </c>
      <c r="I147" s="6">
        <v>45139</v>
      </c>
      <c r="J147" s="6">
        <v>45170</v>
      </c>
      <c r="K147" s="6">
        <v>45200</v>
      </c>
      <c r="L147" s="6">
        <v>45231</v>
      </c>
      <c r="M147" s="6">
        <v>45261</v>
      </c>
    </row>
    <row r="148" spans="1:13" hidden="1" x14ac:dyDescent="0.35">
      <c r="A148" s="2" t="s">
        <v>32</v>
      </c>
      <c r="B148" s="7">
        <v>0</v>
      </c>
      <c r="C148" s="7">
        <v>0</v>
      </c>
      <c r="D148" s="7">
        <v>0</v>
      </c>
      <c r="E148" s="7">
        <v>0</v>
      </c>
      <c r="F148" s="7">
        <v>0</v>
      </c>
      <c r="G148" s="7">
        <v>0</v>
      </c>
      <c r="H148" s="7">
        <v>0</v>
      </c>
      <c r="I148" s="7">
        <v>0</v>
      </c>
      <c r="J148" s="7">
        <v>0</v>
      </c>
      <c r="K148" s="7">
        <v>0</v>
      </c>
      <c r="L148" s="7">
        <v>0</v>
      </c>
      <c r="M148" s="7">
        <v>0</v>
      </c>
    </row>
    <row r="152" spans="1:13" ht="33" hidden="1" customHeight="1" thickBot="1" x14ac:dyDescent="0.4">
      <c r="A152" s="78" t="s">
        <v>261</v>
      </c>
      <c r="B152" s="79"/>
      <c r="C152" s="79"/>
      <c r="D152" s="79"/>
      <c r="E152" s="79"/>
      <c r="F152" s="79"/>
      <c r="G152" s="79"/>
      <c r="H152" s="79"/>
      <c r="I152" s="79"/>
      <c r="J152" s="79"/>
      <c r="K152" s="79"/>
      <c r="L152" s="79"/>
      <c r="M152" s="80"/>
    </row>
    <row r="153" spans="1:13" ht="15" hidden="1" thickBot="1" x14ac:dyDescent="0.4">
      <c r="A153" s="9" t="s">
        <v>267</v>
      </c>
      <c r="B153" s="6">
        <v>44927</v>
      </c>
      <c r="C153" s="6">
        <v>44958</v>
      </c>
      <c r="D153" s="6">
        <v>44986</v>
      </c>
      <c r="E153" s="6">
        <v>45017</v>
      </c>
      <c r="F153" s="6">
        <v>45047</v>
      </c>
      <c r="G153" s="6">
        <v>45078</v>
      </c>
      <c r="H153" s="6">
        <v>45108</v>
      </c>
      <c r="I153" s="6">
        <v>45139</v>
      </c>
      <c r="J153" s="6">
        <v>45170</v>
      </c>
      <c r="K153" s="6">
        <v>45200</v>
      </c>
      <c r="L153" s="6">
        <v>45231</v>
      </c>
      <c r="M153" s="6">
        <v>45261</v>
      </c>
    </row>
    <row r="154" spans="1:13" hidden="1" x14ac:dyDescent="0.35">
      <c r="A154" s="2" t="s">
        <v>34</v>
      </c>
      <c r="B154" s="7">
        <v>0</v>
      </c>
      <c r="C154" s="7">
        <v>0</v>
      </c>
      <c r="D154" s="7">
        <v>0</v>
      </c>
      <c r="E154" s="7">
        <v>0</v>
      </c>
      <c r="F154" s="7">
        <v>0</v>
      </c>
      <c r="G154" s="7">
        <v>0</v>
      </c>
      <c r="H154" s="7">
        <v>0</v>
      </c>
      <c r="I154" s="7">
        <v>0</v>
      </c>
      <c r="J154" s="7">
        <v>0</v>
      </c>
      <c r="K154" s="7">
        <v>0</v>
      </c>
      <c r="L154" s="7">
        <v>0</v>
      </c>
      <c r="M154" s="7">
        <v>0</v>
      </c>
    </row>
    <row r="158" spans="1:13" ht="33" hidden="1" customHeight="1" thickBot="1" x14ac:dyDescent="0.4">
      <c r="A158" s="78" t="s">
        <v>261</v>
      </c>
      <c r="B158" s="79"/>
      <c r="C158" s="79"/>
      <c r="D158" s="79"/>
      <c r="E158" s="79"/>
      <c r="F158" s="79"/>
      <c r="G158" s="79"/>
      <c r="H158" s="79"/>
      <c r="I158" s="79"/>
      <c r="J158" s="79"/>
      <c r="K158" s="79"/>
      <c r="L158" s="79"/>
      <c r="M158" s="80"/>
    </row>
    <row r="159" spans="1:13" ht="15" hidden="1" thickBot="1" x14ac:dyDescent="0.4">
      <c r="A159" s="9" t="s">
        <v>267</v>
      </c>
      <c r="B159" s="6">
        <v>44927</v>
      </c>
      <c r="C159" s="6">
        <v>44958</v>
      </c>
      <c r="D159" s="6">
        <v>44986</v>
      </c>
      <c r="E159" s="6">
        <v>45017</v>
      </c>
      <c r="F159" s="6">
        <v>45047</v>
      </c>
      <c r="G159" s="6">
        <v>45078</v>
      </c>
      <c r="H159" s="6">
        <v>45108</v>
      </c>
      <c r="I159" s="6">
        <v>45139</v>
      </c>
      <c r="J159" s="6">
        <v>45170</v>
      </c>
      <c r="K159" s="6">
        <v>45200</v>
      </c>
      <c r="L159" s="6">
        <v>45231</v>
      </c>
      <c r="M159" s="6">
        <v>45261</v>
      </c>
    </row>
    <row r="160" spans="1:13" hidden="1" x14ac:dyDescent="0.35">
      <c r="A160" s="2" t="s">
        <v>35</v>
      </c>
      <c r="B160" s="7">
        <v>0</v>
      </c>
      <c r="C160" s="7">
        <v>0</v>
      </c>
      <c r="D160" s="7">
        <v>0</v>
      </c>
      <c r="E160" s="7">
        <v>0</v>
      </c>
      <c r="F160" s="7">
        <v>0</v>
      </c>
      <c r="G160" s="7">
        <v>0</v>
      </c>
      <c r="H160" s="7">
        <v>0</v>
      </c>
      <c r="I160" s="7">
        <v>0</v>
      </c>
      <c r="J160" s="7">
        <v>0</v>
      </c>
      <c r="K160" s="7">
        <v>0</v>
      </c>
      <c r="L160" s="7">
        <v>0</v>
      </c>
      <c r="M160" s="7">
        <v>0</v>
      </c>
    </row>
    <row r="164" spans="1:13" ht="33" hidden="1" customHeight="1" thickBot="1" x14ac:dyDescent="0.4">
      <c r="A164" s="78" t="s">
        <v>261</v>
      </c>
      <c r="B164" s="79"/>
      <c r="C164" s="79"/>
      <c r="D164" s="79"/>
      <c r="E164" s="79"/>
      <c r="F164" s="79"/>
      <c r="G164" s="79"/>
      <c r="H164" s="79"/>
      <c r="I164" s="79"/>
      <c r="J164" s="79"/>
      <c r="K164" s="79"/>
      <c r="L164" s="79"/>
      <c r="M164" s="80"/>
    </row>
    <row r="165" spans="1:13" ht="15" hidden="1" thickBot="1" x14ac:dyDescent="0.4">
      <c r="A165" s="9" t="s">
        <v>267</v>
      </c>
      <c r="B165" s="6">
        <v>44927</v>
      </c>
      <c r="C165" s="6">
        <v>44958</v>
      </c>
      <c r="D165" s="6">
        <v>44986</v>
      </c>
      <c r="E165" s="6">
        <v>45017</v>
      </c>
      <c r="F165" s="6">
        <v>45047</v>
      </c>
      <c r="G165" s="6">
        <v>45078</v>
      </c>
      <c r="H165" s="6">
        <v>45108</v>
      </c>
      <c r="I165" s="6">
        <v>45139</v>
      </c>
      <c r="J165" s="6">
        <v>45170</v>
      </c>
      <c r="K165" s="6">
        <v>45200</v>
      </c>
      <c r="L165" s="6">
        <v>45231</v>
      </c>
      <c r="M165" s="6">
        <v>45261</v>
      </c>
    </row>
    <row r="166" spans="1:13" hidden="1" x14ac:dyDescent="0.35">
      <c r="A166" s="2" t="s">
        <v>36</v>
      </c>
      <c r="B166" s="7">
        <v>0</v>
      </c>
      <c r="C166" s="7">
        <v>0</v>
      </c>
      <c r="D166" s="7">
        <v>0</v>
      </c>
      <c r="E166" s="7">
        <v>0</v>
      </c>
      <c r="F166" s="7">
        <v>0</v>
      </c>
      <c r="G166" s="7">
        <v>0</v>
      </c>
      <c r="H166" s="7">
        <v>0</v>
      </c>
      <c r="I166" s="7">
        <v>0</v>
      </c>
      <c r="J166" s="7">
        <v>0</v>
      </c>
      <c r="K166" s="7">
        <v>0</v>
      </c>
      <c r="L166" s="7">
        <v>0</v>
      </c>
      <c r="M166" s="7">
        <v>0</v>
      </c>
    </row>
    <row r="170" spans="1:13" ht="33" hidden="1" customHeight="1" thickBot="1" x14ac:dyDescent="0.4">
      <c r="A170" s="78" t="s">
        <v>261</v>
      </c>
      <c r="B170" s="79"/>
      <c r="C170" s="79"/>
      <c r="D170" s="79"/>
      <c r="E170" s="79"/>
      <c r="F170" s="79"/>
      <c r="G170" s="79"/>
      <c r="H170" s="79"/>
      <c r="I170" s="79"/>
      <c r="J170" s="79"/>
      <c r="K170" s="79"/>
      <c r="L170" s="79"/>
      <c r="M170" s="80"/>
    </row>
    <row r="171" spans="1:13" ht="15" hidden="1" thickBot="1" x14ac:dyDescent="0.4">
      <c r="A171" s="9" t="s">
        <v>267</v>
      </c>
      <c r="B171" s="6">
        <v>44927</v>
      </c>
      <c r="C171" s="6">
        <v>44958</v>
      </c>
      <c r="D171" s="6">
        <v>44986</v>
      </c>
      <c r="E171" s="6">
        <v>45017</v>
      </c>
      <c r="F171" s="6">
        <v>45047</v>
      </c>
      <c r="G171" s="6">
        <v>45078</v>
      </c>
      <c r="H171" s="6">
        <v>45108</v>
      </c>
      <c r="I171" s="6">
        <v>45139</v>
      </c>
      <c r="J171" s="6">
        <v>45170</v>
      </c>
      <c r="K171" s="6">
        <v>45200</v>
      </c>
      <c r="L171" s="6">
        <v>45231</v>
      </c>
      <c r="M171" s="6">
        <v>45261</v>
      </c>
    </row>
    <row r="172" spans="1:13" hidden="1" x14ac:dyDescent="0.35">
      <c r="A172" s="2" t="s">
        <v>268</v>
      </c>
      <c r="B172" s="7"/>
      <c r="C172" s="7"/>
      <c r="D172" s="7"/>
      <c r="E172" s="7"/>
      <c r="F172" s="7"/>
      <c r="G172" s="7"/>
      <c r="H172" s="7"/>
      <c r="I172" s="7"/>
      <c r="J172" s="7"/>
      <c r="K172" s="7"/>
      <c r="L172" s="7"/>
      <c r="M172" s="7"/>
    </row>
    <row r="176" spans="1:13" ht="33" hidden="1" customHeight="1" thickBot="1" x14ac:dyDescent="0.4">
      <c r="A176" s="78" t="s">
        <v>261</v>
      </c>
      <c r="B176" s="79"/>
      <c r="C176" s="79"/>
      <c r="D176" s="79"/>
      <c r="E176" s="79"/>
      <c r="F176" s="79"/>
      <c r="G176" s="79"/>
      <c r="H176" s="79"/>
      <c r="I176" s="79"/>
      <c r="J176" s="79"/>
      <c r="K176" s="79"/>
      <c r="L176" s="79"/>
      <c r="M176" s="80"/>
    </row>
    <row r="177" spans="1:13" ht="15" hidden="1" thickBot="1" x14ac:dyDescent="0.4">
      <c r="A177" s="9" t="s">
        <v>269</v>
      </c>
      <c r="B177" s="6">
        <v>44927</v>
      </c>
      <c r="C177" s="6">
        <v>44958</v>
      </c>
      <c r="D177" s="6">
        <v>44986</v>
      </c>
      <c r="E177" s="6">
        <v>45017</v>
      </c>
      <c r="F177" s="6">
        <v>45047</v>
      </c>
      <c r="G177" s="6">
        <v>45078</v>
      </c>
      <c r="H177" s="6">
        <v>45108</v>
      </c>
      <c r="I177" s="6">
        <v>45139</v>
      </c>
      <c r="J177" s="6">
        <v>45170</v>
      </c>
      <c r="K177" s="6">
        <v>45200</v>
      </c>
      <c r="L177" s="6">
        <v>45231</v>
      </c>
      <c r="M177" s="6">
        <v>45261</v>
      </c>
    </row>
    <row r="178" spans="1:13" hidden="1" x14ac:dyDescent="0.35">
      <c r="A178" s="2" t="s">
        <v>270</v>
      </c>
      <c r="B178" s="7">
        <v>0</v>
      </c>
      <c r="C178" s="7">
        <v>0</v>
      </c>
      <c r="D178" s="7">
        <v>0</v>
      </c>
      <c r="E178" s="7">
        <v>0</v>
      </c>
      <c r="F178" s="7">
        <v>0</v>
      </c>
      <c r="G178" s="7">
        <v>0</v>
      </c>
      <c r="H178" s="7">
        <v>0</v>
      </c>
      <c r="I178" s="7">
        <v>0</v>
      </c>
      <c r="J178" s="7">
        <v>0</v>
      </c>
      <c r="K178" s="7">
        <v>0</v>
      </c>
      <c r="L178" s="7">
        <v>0</v>
      </c>
      <c r="M178" s="7">
        <v>0</v>
      </c>
    </row>
    <row r="182" spans="1:13" ht="33" hidden="1" customHeight="1" thickBot="1" x14ac:dyDescent="0.4">
      <c r="A182" s="78" t="s">
        <v>261</v>
      </c>
      <c r="B182" s="79"/>
      <c r="C182" s="79"/>
      <c r="D182" s="79"/>
      <c r="E182" s="79"/>
      <c r="F182" s="79"/>
      <c r="G182" s="79"/>
      <c r="H182" s="79"/>
      <c r="I182" s="79"/>
      <c r="J182" s="79"/>
      <c r="K182" s="79"/>
      <c r="L182" s="79"/>
      <c r="M182" s="80"/>
    </row>
    <row r="183" spans="1:13" ht="15" hidden="1" thickBot="1" x14ac:dyDescent="0.4">
      <c r="A183" s="9" t="s">
        <v>271</v>
      </c>
      <c r="B183" s="6">
        <v>44927</v>
      </c>
      <c r="C183" s="6">
        <v>44958</v>
      </c>
      <c r="D183" s="6">
        <v>44986</v>
      </c>
      <c r="E183" s="6">
        <v>45017</v>
      </c>
      <c r="F183" s="6">
        <v>45047</v>
      </c>
      <c r="G183" s="6">
        <v>45078</v>
      </c>
      <c r="H183" s="6">
        <v>45108</v>
      </c>
      <c r="I183" s="6">
        <v>45139</v>
      </c>
      <c r="J183" s="6">
        <v>45170</v>
      </c>
      <c r="K183" s="6">
        <v>45200</v>
      </c>
      <c r="L183" s="6">
        <v>45231</v>
      </c>
      <c r="M183" s="6">
        <v>45261</v>
      </c>
    </row>
    <row r="184" spans="1:13" hidden="1" x14ac:dyDescent="0.35">
      <c r="A184" s="2" t="s">
        <v>40</v>
      </c>
      <c r="B184" s="7">
        <v>0</v>
      </c>
      <c r="C184" s="7">
        <v>0</v>
      </c>
      <c r="D184" s="7">
        <v>0</v>
      </c>
      <c r="E184" s="7">
        <v>0</v>
      </c>
      <c r="F184" s="7">
        <v>0</v>
      </c>
      <c r="G184" s="7">
        <v>0</v>
      </c>
      <c r="H184" s="7">
        <v>0</v>
      </c>
      <c r="I184" s="7">
        <v>0</v>
      </c>
      <c r="J184" s="7">
        <v>0</v>
      </c>
      <c r="K184" s="7">
        <v>0</v>
      </c>
      <c r="L184" s="7">
        <v>0</v>
      </c>
      <c r="M184" s="7">
        <v>0</v>
      </c>
    </row>
    <row r="188" spans="1:13" ht="33" hidden="1" customHeight="1" thickBot="1" x14ac:dyDescent="0.4">
      <c r="A188" s="78" t="s">
        <v>261</v>
      </c>
      <c r="B188" s="79"/>
      <c r="C188" s="79"/>
      <c r="D188" s="79"/>
      <c r="E188" s="79"/>
      <c r="F188" s="79"/>
      <c r="G188" s="79"/>
      <c r="H188" s="79"/>
      <c r="I188" s="79"/>
      <c r="J188" s="79"/>
      <c r="K188" s="79"/>
      <c r="L188" s="79"/>
      <c r="M188" s="80"/>
    </row>
    <row r="189" spans="1:13" ht="15" hidden="1" thickBot="1" x14ac:dyDescent="0.4">
      <c r="A189" s="9" t="s">
        <v>271</v>
      </c>
      <c r="B189" s="6">
        <v>44927</v>
      </c>
      <c r="C189" s="6">
        <v>44958</v>
      </c>
      <c r="D189" s="6">
        <v>44986</v>
      </c>
      <c r="E189" s="6">
        <v>45017</v>
      </c>
      <c r="F189" s="6">
        <v>45047</v>
      </c>
      <c r="G189" s="6">
        <v>45078</v>
      </c>
      <c r="H189" s="6">
        <v>45108</v>
      </c>
      <c r="I189" s="6">
        <v>45139</v>
      </c>
      <c r="J189" s="6">
        <v>45170</v>
      </c>
      <c r="K189" s="6">
        <v>45200</v>
      </c>
      <c r="L189" s="6">
        <v>45231</v>
      </c>
      <c r="M189" s="6">
        <v>45261</v>
      </c>
    </row>
    <row r="190" spans="1:13" hidden="1" x14ac:dyDescent="0.35">
      <c r="A190" s="2" t="s">
        <v>41</v>
      </c>
      <c r="B190" s="7">
        <v>0</v>
      </c>
      <c r="C190" s="7">
        <v>0</v>
      </c>
      <c r="D190" s="7">
        <v>0</v>
      </c>
      <c r="E190" s="7">
        <v>0</v>
      </c>
      <c r="F190" s="7">
        <v>0</v>
      </c>
      <c r="G190" s="7">
        <v>0</v>
      </c>
      <c r="H190" s="7">
        <v>0</v>
      </c>
      <c r="I190" s="7">
        <v>0</v>
      </c>
      <c r="J190" s="7">
        <v>0</v>
      </c>
      <c r="K190" s="7">
        <v>0</v>
      </c>
      <c r="L190" s="7">
        <v>0</v>
      </c>
      <c r="M190" s="7">
        <v>0</v>
      </c>
    </row>
    <row r="193" spans="1:13" ht="15" thickBot="1" x14ac:dyDescent="0.4"/>
    <row r="194" spans="1:13" ht="33" customHeight="1" thickBot="1" x14ac:dyDescent="0.4">
      <c r="A194" s="78" t="s">
        <v>261</v>
      </c>
      <c r="B194" s="79"/>
      <c r="C194" s="79"/>
      <c r="D194" s="79"/>
      <c r="E194" s="79"/>
      <c r="F194" s="79"/>
      <c r="G194" s="79"/>
      <c r="H194" s="79"/>
      <c r="I194" s="79"/>
      <c r="J194" s="79"/>
      <c r="K194" s="79"/>
      <c r="L194" s="79"/>
      <c r="M194" s="80"/>
    </row>
    <row r="195" spans="1:13" ht="15" thickBot="1" x14ac:dyDescent="0.4">
      <c r="A195" s="9" t="s">
        <v>271</v>
      </c>
      <c r="B195" s="6">
        <v>44927</v>
      </c>
      <c r="C195" s="6">
        <v>44958</v>
      </c>
      <c r="D195" s="6">
        <v>44986</v>
      </c>
      <c r="E195" s="6">
        <v>45017</v>
      </c>
      <c r="F195" s="6">
        <v>45047</v>
      </c>
      <c r="G195" s="6">
        <v>45078</v>
      </c>
      <c r="H195" s="6">
        <v>45108</v>
      </c>
      <c r="I195" s="6">
        <v>45139</v>
      </c>
      <c r="J195" s="6">
        <v>45170</v>
      </c>
      <c r="K195" s="6">
        <v>45200</v>
      </c>
      <c r="L195" s="6">
        <v>45231</v>
      </c>
      <c r="M195" s="6">
        <v>45261</v>
      </c>
    </row>
    <row r="196" spans="1:13" x14ac:dyDescent="0.35">
      <c r="A196" s="2" t="s">
        <v>42</v>
      </c>
      <c r="B196" s="7">
        <v>6273177.9170665834</v>
      </c>
      <c r="C196" s="7">
        <v>6275990.2468945831</v>
      </c>
      <c r="D196" s="7">
        <v>6322788.4191485001</v>
      </c>
      <c r="E196" s="7">
        <v>6325627.3882902507</v>
      </c>
      <c r="F196" s="7">
        <v>6328479.7715652501</v>
      </c>
      <c r="G196" s="7">
        <v>6326847.8523357501</v>
      </c>
      <c r="H196" s="7">
        <v>6436541.8692947496</v>
      </c>
      <c r="I196" s="7">
        <v>6439434.8764660005</v>
      </c>
      <c r="J196" s="7">
        <v>6442341.5530622499</v>
      </c>
      <c r="K196" s="7">
        <v>6484055.3003881667</v>
      </c>
      <c r="L196" s="7">
        <v>6486989.5099846674</v>
      </c>
      <c r="M196" s="7">
        <v>6489937.5837234175</v>
      </c>
    </row>
    <row r="197" spans="1:13" x14ac:dyDescent="0.35"/>
    <row r="198" spans="1:13" x14ac:dyDescent="0.35"/>
    <row r="200" spans="1:13" ht="33" hidden="1" customHeight="1" thickBot="1" x14ac:dyDescent="0.4">
      <c r="A200" s="78" t="s">
        <v>261</v>
      </c>
      <c r="B200" s="79"/>
      <c r="C200" s="79"/>
      <c r="D200" s="79"/>
      <c r="E200" s="79"/>
      <c r="F200" s="79"/>
      <c r="G200" s="79"/>
      <c r="H200" s="79"/>
      <c r="I200" s="79"/>
      <c r="J200" s="79"/>
      <c r="K200" s="79"/>
      <c r="L200" s="79"/>
      <c r="M200" s="80"/>
    </row>
    <row r="201" spans="1:13" ht="15" hidden="1" thickBot="1" x14ac:dyDescent="0.4">
      <c r="A201" s="9" t="s">
        <v>271</v>
      </c>
      <c r="B201" s="6">
        <v>44927</v>
      </c>
      <c r="C201" s="6">
        <v>44958</v>
      </c>
      <c r="D201" s="6">
        <v>44986</v>
      </c>
      <c r="E201" s="6">
        <v>45017</v>
      </c>
      <c r="F201" s="6">
        <v>45047</v>
      </c>
      <c r="G201" s="6">
        <v>45078</v>
      </c>
      <c r="H201" s="6">
        <v>45108</v>
      </c>
      <c r="I201" s="6">
        <v>45139</v>
      </c>
      <c r="J201" s="6">
        <v>45170</v>
      </c>
      <c r="K201" s="6">
        <v>45200</v>
      </c>
      <c r="L201" s="6">
        <v>45231</v>
      </c>
      <c r="M201" s="6">
        <v>45261</v>
      </c>
    </row>
    <row r="202" spans="1:13" hidden="1" x14ac:dyDescent="0.35">
      <c r="A202" s="2" t="s">
        <v>43</v>
      </c>
      <c r="B202" s="7"/>
      <c r="C202" s="7"/>
      <c r="D202" s="7"/>
      <c r="E202" s="7"/>
      <c r="F202" s="7"/>
      <c r="G202" s="7"/>
      <c r="H202" s="7"/>
      <c r="I202" s="7"/>
      <c r="J202" s="7"/>
      <c r="K202" s="7"/>
      <c r="L202" s="7"/>
      <c r="M202" s="7"/>
    </row>
    <row r="206" spans="1:13" ht="33" hidden="1" customHeight="1" thickBot="1" x14ac:dyDescent="0.4">
      <c r="A206" s="78" t="s">
        <v>261</v>
      </c>
      <c r="B206" s="79"/>
      <c r="C206" s="79"/>
      <c r="D206" s="79"/>
      <c r="E206" s="79"/>
      <c r="F206" s="79"/>
      <c r="G206" s="79"/>
      <c r="H206" s="79"/>
      <c r="I206" s="79"/>
      <c r="J206" s="79"/>
      <c r="K206" s="79"/>
      <c r="L206" s="79"/>
      <c r="M206" s="80"/>
    </row>
    <row r="207" spans="1:13" ht="15" hidden="1" thickBot="1" x14ac:dyDescent="0.4">
      <c r="A207" s="9" t="s">
        <v>271</v>
      </c>
      <c r="B207" s="6">
        <v>44927</v>
      </c>
      <c r="C207" s="6">
        <v>44958</v>
      </c>
      <c r="D207" s="6">
        <v>44986</v>
      </c>
      <c r="E207" s="6">
        <v>45017</v>
      </c>
      <c r="F207" s="6">
        <v>45047</v>
      </c>
      <c r="G207" s="6">
        <v>45078</v>
      </c>
      <c r="H207" s="6">
        <v>45108</v>
      </c>
      <c r="I207" s="6">
        <v>45139</v>
      </c>
      <c r="J207" s="6">
        <v>45170</v>
      </c>
      <c r="K207" s="6">
        <v>45200</v>
      </c>
      <c r="L207" s="6">
        <v>45231</v>
      </c>
      <c r="M207" s="6">
        <v>45261</v>
      </c>
    </row>
    <row r="208" spans="1:13" hidden="1" x14ac:dyDescent="0.35">
      <c r="A208" s="2" t="s">
        <v>44</v>
      </c>
      <c r="B208" s="7"/>
      <c r="C208" s="7"/>
      <c r="D208" s="7"/>
      <c r="E208" s="7"/>
      <c r="F208" s="7"/>
      <c r="G208" s="7"/>
      <c r="H208" s="7"/>
      <c r="I208" s="7"/>
      <c r="J208" s="7"/>
      <c r="K208" s="7"/>
      <c r="L208" s="7"/>
      <c r="M208" s="7"/>
    </row>
    <row r="212" spans="1:13" ht="33" hidden="1" customHeight="1" thickBot="1" x14ac:dyDescent="0.4">
      <c r="A212" s="78" t="s">
        <v>261</v>
      </c>
      <c r="B212" s="79"/>
      <c r="C212" s="79"/>
      <c r="D212" s="79"/>
      <c r="E212" s="79"/>
      <c r="F212" s="79"/>
      <c r="G212" s="79"/>
      <c r="H212" s="79"/>
      <c r="I212" s="79"/>
      <c r="J212" s="79"/>
      <c r="K212" s="79"/>
      <c r="L212" s="79"/>
      <c r="M212" s="80"/>
    </row>
    <row r="213" spans="1:13" ht="15" hidden="1" thickBot="1" x14ac:dyDescent="0.4">
      <c r="A213" s="9" t="s">
        <v>271</v>
      </c>
      <c r="B213" s="6">
        <v>44927</v>
      </c>
      <c r="C213" s="6">
        <v>44958</v>
      </c>
      <c r="D213" s="6">
        <v>44986</v>
      </c>
      <c r="E213" s="6">
        <v>45017</v>
      </c>
      <c r="F213" s="6">
        <v>45047</v>
      </c>
      <c r="G213" s="6">
        <v>45078</v>
      </c>
      <c r="H213" s="6">
        <v>45108</v>
      </c>
      <c r="I213" s="6">
        <v>45139</v>
      </c>
      <c r="J213" s="6">
        <v>45170</v>
      </c>
      <c r="K213" s="6">
        <v>45200</v>
      </c>
      <c r="L213" s="6">
        <v>45231</v>
      </c>
      <c r="M213" s="6">
        <v>45261</v>
      </c>
    </row>
    <row r="214" spans="1:13" hidden="1" x14ac:dyDescent="0.35">
      <c r="A214" s="2" t="s">
        <v>45</v>
      </c>
      <c r="B214" s="7"/>
      <c r="C214" s="7"/>
      <c r="D214" s="7"/>
      <c r="E214" s="7"/>
      <c r="F214" s="7"/>
      <c r="G214" s="7"/>
      <c r="H214" s="7"/>
      <c r="I214" s="7"/>
      <c r="J214" s="7"/>
      <c r="K214" s="7"/>
      <c r="L214" s="7"/>
      <c r="M214" s="7"/>
    </row>
    <row r="218" spans="1:13" ht="33" hidden="1" customHeight="1" thickBot="1" x14ac:dyDescent="0.4">
      <c r="A218" s="78" t="s">
        <v>261</v>
      </c>
      <c r="B218" s="79"/>
      <c r="C218" s="79"/>
      <c r="D218" s="79"/>
      <c r="E218" s="79"/>
      <c r="F218" s="79"/>
      <c r="G218" s="79"/>
      <c r="H218" s="79"/>
      <c r="I218" s="79"/>
      <c r="J218" s="79"/>
      <c r="K218" s="79"/>
      <c r="L218" s="79"/>
      <c r="M218" s="80"/>
    </row>
    <row r="219" spans="1:13" ht="15" hidden="1" thickBot="1" x14ac:dyDescent="0.4">
      <c r="A219" s="9" t="s">
        <v>272</v>
      </c>
      <c r="B219" s="6">
        <v>44927</v>
      </c>
      <c r="C219" s="6">
        <v>44958</v>
      </c>
      <c r="D219" s="6">
        <v>44986</v>
      </c>
      <c r="E219" s="6">
        <v>45017</v>
      </c>
      <c r="F219" s="6">
        <v>45047</v>
      </c>
      <c r="G219" s="6">
        <v>45078</v>
      </c>
      <c r="H219" s="6">
        <v>45108</v>
      </c>
      <c r="I219" s="6">
        <v>45139</v>
      </c>
      <c r="J219" s="6">
        <v>45170</v>
      </c>
      <c r="K219" s="6">
        <v>45200</v>
      </c>
      <c r="L219" s="6">
        <v>45231</v>
      </c>
      <c r="M219" s="6">
        <v>45261</v>
      </c>
    </row>
    <row r="220" spans="1:13" hidden="1" x14ac:dyDescent="0.35">
      <c r="A220" s="2" t="s">
        <v>46</v>
      </c>
      <c r="B220" s="7"/>
      <c r="C220" s="7"/>
      <c r="D220" s="7"/>
      <c r="E220" s="7"/>
      <c r="F220" s="7"/>
      <c r="G220" s="7"/>
      <c r="H220" s="7"/>
      <c r="I220" s="7"/>
      <c r="J220" s="7"/>
      <c r="K220" s="7"/>
      <c r="L220" s="7"/>
      <c r="M220" s="7"/>
    </row>
    <row r="224" spans="1:13" ht="33" hidden="1" customHeight="1" thickBot="1" x14ac:dyDescent="0.4">
      <c r="A224" s="78" t="s">
        <v>261</v>
      </c>
      <c r="B224" s="79"/>
      <c r="C224" s="79"/>
      <c r="D224" s="79"/>
      <c r="E224" s="79"/>
      <c r="F224" s="79"/>
      <c r="G224" s="79"/>
      <c r="H224" s="79"/>
      <c r="I224" s="79"/>
      <c r="J224" s="79"/>
      <c r="K224" s="79"/>
      <c r="L224" s="79"/>
      <c r="M224" s="80"/>
    </row>
    <row r="225" spans="1:13" ht="15" hidden="1" thickBot="1" x14ac:dyDescent="0.4">
      <c r="A225" s="9" t="s">
        <v>271</v>
      </c>
      <c r="B225" s="6">
        <v>44927</v>
      </c>
      <c r="C225" s="6">
        <v>44958</v>
      </c>
      <c r="D225" s="6">
        <v>44986</v>
      </c>
      <c r="E225" s="6">
        <v>45017</v>
      </c>
      <c r="F225" s="6">
        <v>45047</v>
      </c>
      <c r="G225" s="6">
        <v>45078</v>
      </c>
      <c r="H225" s="6">
        <v>45108</v>
      </c>
      <c r="I225" s="6">
        <v>45139</v>
      </c>
      <c r="J225" s="6">
        <v>45170</v>
      </c>
      <c r="K225" s="6">
        <v>45200</v>
      </c>
      <c r="L225" s="6">
        <v>45231</v>
      </c>
      <c r="M225" s="6">
        <v>45261</v>
      </c>
    </row>
    <row r="226" spans="1:13" hidden="1" x14ac:dyDescent="0.35">
      <c r="A226" s="2" t="s">
        <v>47</v>
      </c>
      <c r="B226" s="7"/>
      <c r="C226" s="7"/>
      <c r="D226" s="7"/>
      <c r="E226" s="7"/>
      <c r="F226" s="7"/>
      <c r="G226" s="7"/>
      <c r="H226" s="7"/>
      <c r="I226" s="7"/>
      <c r="J226" s="7"/>
      <c r="K226" s="7"/>
      <c r="L226" s="7"/>
      <c r="M226" s="7"/>
    </row>
    <row r="230" spans="1:13" ht="33" hidden="1" customHeight="1" thickBot="1" x14ac:dyDescent="0.4">
      <c r="A230" s="78" t="s">
        <v>261</v>
      </c>
      <c r="B230" s="79"/>
      <c r="C230" s="79"/>
      <c r="D230" s="79"/>
      <c r="E230" s="79"/>
      <c r="F230" s="79"/>
      <c r="G230" s="79"/>
      <c r="H230" s="79"/>
      <c r="I230" s="79"/>
      <c r="J230" s="79"/>
      <c r="K230" s="79"/>
      <c r="L230" s="79"/>
      <c r="M230" s="80"/>
    </row>
    <row r="231" spans="1:13" ht="15" hidden="1" thickBot="1" x14ac:dyDescent="0.4">
      <c r="A231" s="9" t="s">
        <v>272</v>
      </c>
      <c r="B231" s="6">
        <v>44927</v>
      </c>
      <c r="C231" s="6">
        <v>44958</v>
      </c>
      <c r="D231" s="6">
        <v>44986</v>
      </c>
      <c r="E231" s="6">
        <v>45017</v>
      </c>
      <c r="F231" s="6">
        <v>45047</v>
      </c>
      <c r="G231" s="6">
        <v>45078</v>
      </c>
      <c r="H231" s="6">
        <v>45108</v>
      </c>
      <c r="I231" s="6">
        <v>45139</v>
      </c>
      <c r="J231" s="6">
        <v>45170</v>
      </c>
      <c r="K231" s="6">
        <v>45200</v>
      </c>
      <c r="L231" s="6">
        <v>45231</v>
      </c>
      <c r="M231" s="6">
        <v>45261</v>
      </c>
    </row>
    <row r="232" spans="1:13" hidden="1" x14ac:dyDescent="0.35">
      <c r="A232" s="2" t="s">
        <v>273</v>
      </c>
      <c r="B232" s="7">
        <v>0</v>
      </c>
      <c r="C232" s="7">
        <v>0</v>
      </c>
      <c r="D232" s="7">
        <v>0</v>
      </c>
      <c r="E232" s="7">
        <v>0</v>
      </c>
      <c r="F232" s="7">
        <v>0</v>
      </c>
      <c r="G232" s="7">
        <v>0</v>
      </c>
      <c r="H232" s="7">
        <v>0</v>
      </c>
      <c r="I232" s="7">
        <v>0</v>
      </c>
      <c r="J232" s="7">
        <v>0</v>
      </c>
      <c r="K232" s="7">
        <v>0</v>
      </c>
      <c r="L232" s="7">
        <v>0</v>
      </c>
      <c r="M232" s="7">
        <v>0</v>
      </c>
    </row>
    <row r="236" spans="1:13" ht="33" hidden="1" customHeight="1" thickBot="1" x14ac:dyDescent="0.4">
      <c r="A236" s="78" t="s">
        <v>261</v>
      </c>
      <c r="B236" s="79"/>
      <c r="C236" s="79"/>
      <c r="D236" s="79"/>
      <c r="E236" s="79"/>
      <c r="F236" s="79"/>
      <c r="G236" s="79"/>
      <c r="H236" s="79"/>
      <c r="I236" s="79"/>
      <c r="J236" s="79"/>
      <c r="K236" s="79"/>
      <c r="L236" s="79"/>
      <c r="M236" s="80"/>
    </row>
    <row r="237" spans="1:13" ht="15" hidden="1" thickBot="1" x14ac:dyDescent="0.4">
      <c r="A237" s="9" t="s">
        <v>272</v>
      </c>
      <c r="B237" s="6">
        <v>44927</v>
      </c>
      <c r="C237" s="6">
        <v>44958</v>
      </c>
      <c r="D237" s="6">
        <v>44986</v>
      </c>
      <c r="E237" s="6">
        <v>45017</v>
      </c>
      <c r="F237" s="6">
        <v>45047</v>
      </c>
      <c r="G237" s="6">
        <v>45078</v>
      </c>
      <c r="H237" s="6">
        <v>45108</v>
      </c>
      <c r="I237" s="6">
        <v>45139</v>
      </c>
      <c r="J237" s="6">
        <v>45170</v>
      </c>
      <c r="K237" s="6">
        <v>45200</v>
      </c>
      <c r="L237" s="6">
        <v>45231</v>
      </c>
      <c r="M237" s="6">
        <v>45261</v>
      </c>
    </row>
    <row r="238" spans="1:13" hidden="1" x14ac:dyDescent="0.35">
      <c r="A238" s="2" t="s">
        <v>50</v>
      </c>
      <c r="B238" s="7"/>
      <c r="C238" s="7"/>
      <c r="D238" s="7"/>
      <c r="E238" s="7"/>
      <c r="F238" s="7"/>
      <c r="G238" s="7"/>
      <c r="H238" s="7"/>
      <c r="I238" s="7"/>
      <c r="J238" s="7"/>
      <c r="K238" s="7"/>
      <c r="L238" s="7"/>
      <c r="M238" s="7"/>
    </row>
    <row r="242" spans="1:13" ht="33" hidden="1" customHeight="1" thickBot="1" x14ac:dyDescent="0.4">
      <c r="A242" s="78" t="s">
        <v>261</v>
      </c>
      <c r="B242" s="79"/>
      <c r="C242" s="79"/>
      <c r="D242" s="79"/>
      <c r="E242" s="79"/>
      <c r="F242" s="79"/>
      <c r="G242" s="79"/>
      <c r="H242" s="79"/>
      <c r="I242" s="79"/>
      <c r="J242" s="79"/>
      <c r="K242" s="79"/>
      <c r="L242" s="79"/>
      <c r="M242" s="80"/>
    </row>
    <row r="243" spans="1:13" ht="15" hidden="1" thickBot="1" x14ac:dyDescent="0.4">
      <c r="A243" s="9" t="s">
        <v>272</v>
      </c>
      <c r="B243" s="6">
        <v>44927</v>
      </c>
      <c r="C243" s="6">
        <v>44958</v>
      </c>
      <c r="D243" s="6">
        <v>44986</v>
      </c>
      <c r="E243" s="6">
        <v>45017</v>
      </c>
      <c r="F243" s="6">
        <v>45047</v>
      </c>
      <c r="G243" s="6">
        <v>45078</v>
      </c>
      <c r="H243" s="6">
        <v>45108</v>
      </c>
      <c r="I243" s="6">
        <v>45139</v>
      </c>
      <c r="J243" s="6">
        <v>45170</v>
      </c>
      <c r="K243" s="6">
        <v>45200</v>
      </c>
      <c r="L243" s="6">
        <v>45231</v>
      </c>
      <c r="M243" s="6">
        <v>45261</v>
      </c>
    </row>
    <row r="244" spans="1:13" hidden="1" x14ac:dyDescent="0.35">
      <c r="A244" s="2" t="s">
        <v>274</v>
      </c>
      <c r="B244" s="7"/>
      <c r="C244" s="7"/>
      <c r="D244" s="7"/>
      <c r="E244" s="7"/>
      <c r="F244" s="7"/>
      <c r="G244" s="7"/>
      <c r="H244" s="7"/>
      <c r="I244" s="7"/>
      <c r="J244" s="7"/>
      <c r="K244" s="7"/>
      <c r="L244" s="7"/>
      <c r="M244" s="7"/>
    </row>
    <row r="248" spans="1:13" ht="33" hidden="1" customHeight="1" thickBot="1" x14ac:dyDescent="0.4">
      <c r="A248" s="78" t="s">
        <v>261</v>
      </c>
      <c r="B248" s="79"/>
      <c r="C248" s="79"/>
      <c r="D248" s="79"/>
      <c r="E248" s="79"/>
      <c r="F248" s="79"/>
      <c r="G248" s="79"/>
      <c r="H248" s="79"/>
      <c r="I248" s="79"/>
      <c r="J248" s="79"/>
      <c r="K248" s="79"/>
      <c r="L248" s="79"/>
      <c r="M248" s="80"/>
    </row>
    <row r="249" spans="1:13" ht="15" hidden="1" thickBot="1" x14ac:dyDescent="0.4">
      <c r="A249" s="9" t="s">
        <v>272</v>
      </c>
      <c r="B249" s="6">
        <v>44927</v>
      </c>
      <c r="C249" s="6">
        <v>44958</v>
      </c>
      <c r="D249" s="6">
        <v>44986</v>
      </c>
      <c r="E249" s="6">
        <v>45017</v>
      </c>
      <c r="F249" s="6">
        <v>45047</v>
      </c>
      <c r="G249" s="6">
        <v>45078</v>
      </c>
      <c r="H249" s="6">
        <v>45108</v>
      </c>
      <c r="I249" s="6">
        <v>45139</v>
      </c>
      <c r="J249" s="6">
        <v>45170</v>
      </c>
      <c r="K249" s="6">
        <v>45200</v>
      </c>
      <c r="L249" s="6">
        <v>45231</v>
      </c>
      <c r="M249" s="6">
        <v>45261</v>
      </c>
    </row>
    <row r="250" spans="1:13" hidden="1" x14ac:dyDescent="0.35">
      <c r="A250" s="2" t="s">
        <v>52</v>
      </c>
      <c r="B250" s="7">
        <v>0</v>
      </c>
      <c r="C250" s="7">
        <v>0</v>
      </c>
      <c r="D250" s="7">
        <v>0</v>
      </c>
      <c r="E250" s="7">
        <v>0</v>
      </c>
      <c r="F250" s="7">
        <v>0</v>
      </c>
      <c r="G250" s="7">
        <v>0</v>
      </c>
      <c r="H250" s="7">
        <v>0</v>
      </c>
      <c r="I250" s="7">
        <v>0</v>
      </c>
      <c r="J250" s="7">
        <v>0</v>
      </c>
      <c r="K250" s="7">
        <v>0</v>
      </c>
      <c r="L250" s="7">
        <v>0</v>
      </c>
      <c r="M250" s="7">
        <v>0</v>
      </c>
    </row>
    <row r="254" spans="1:13" ht="33" hidden="1" customHeight="1" thickBot="1" x14ac:dyDescent="0.4">
      <c r="A254" s="78" t="s">
        <v>261</v>
      </c>
      <c r="B254" s="79"/>
      <c r="C254" s="79"/>
      <c r="D254" s="79"/>
      <c r="E254" s="79"/>
      <c r="F254" s="79"/>
      <c r="G254" s="79"/>
      <c r="H254" s="79"/>
      <c r="I254" s="79"/>
      <c r="J254" s="79"/>
      <c r="K254" s="79"/>
      <c r="L254" s="79"/>
      <c r="M254" s="80"/>
    </row>
    <row r="255" spans="1:13" ht="15" hidden="1" thickBot="1" x14ac:dyDescent="0.4">
      <c r="A255" s="9" t="s">
        <v>272</v>
      </c>
      <c r="B255" s="6">
        <v>44927</v>
      </c>
      <c r="C255" s="6">
        <v>44958</v>
      </c>
      <c r="D255" s="6">
        <v>44986</v>
      </c>
      <c r="E255" s="6">
        <v>45017</v>
      </c>
      <c r="F255" s="6">
        <v>45047</v>
      </c>
      <c r="G255" s="6">
        <v>45078</v>
      </c>
      <c r="H255" s="6">
        <v>45108</v>
      </c>
      <c r="I255" s="6">
        <v>45139</v>
      </c>
      <c r="J255" s="6">
        <v>45170</v>
      </c>
      <c r="K255" s="6">
        <v>45200</v>
      </c>
      <c r="L255" s="6">
        <v>45231</v>
      </c>
      <c r="M255" s="6">
        <v>45261</v>
      </c>
    </row>
    <row r="256" spans="1:13" hidden="1" x14ac:dyDescent="0.35">
      <c r="A256" s="2" t="s">
        <v>53</v>
      </c>
      <c r="B256" s="7"/>
      <c r="C256" s="7"/>
      <c r="D256" s="7"/>
      <c r="E256" s="7"/>
      <c r="F256" s="7"/>
      <c r="G256" s="7"/>
      <c r="H256" s="7"/>
      <c r="I256" s="7"/>
      <c r="J256" s="7"/>
      <c r="K256" s="7"/>
      <c r="L256" s="7"/>
      <c r="M256" s="7"/>
    </row>
    <row r="260" spans="1:13" ht="33" hidden="1" customHeight="1" thickBot="1" x14ac:dyDescent="0.4">
      <c r="A260" s="78" t="s">
        <v>261</v>
      </c>
      <c r="B260" s="79"/>
      <c r="C260" s="79"/>
      <c r="D260" s="79"/>
      <c r="E260" s="79"/>
      <c r="F260" s="79"/>
      <c r="G260" s="79"/>
      <c r="H260" s="79"/>
      <c r="I260" s="79"/>
      <c r="J260" s="79"/>
      <c r="K260" s="79"/>
      <c r="L260" s="79"/>
      <c r="M260" s="80"/>
    </row>
    <row r="261" spans="1:13" ht="15" hidden="1" thickBot="1" x14ac:dyDescent="0.4">
      <c r="A261" s="9" t="s">
        <v>272</v>
      </c>
      <c r="B261" s="6">
        <v>44927</v>
      </c>
      <c r="C261" s="6">
        <v>44958</v>
      </c>
      <c r="D261" s="6">
        <v>44986</v>
      </c>
      <c r="E261" s="6">
        <v>45017</v>
      </c>
      <c r="F261" s="6">
        <v>45047</v>
      </c>
      <c r="G261" s="6">
        <v>45078</v>
      </c>
      <c r="H261" s="6">
        <v>45108</v>
      </c>
      <c r="I261" s="6">
        <v>45139</v>
      </c>
      <c r="J261" s="6">
        <v>45170</v>
      </c>
      <c r="K261" s="6">
        <v>45200</v>
      </c>
      <c r="L261" s="6">
        <v>45231</v>
      </c>
      <c r="M261" s="6">
        <v>45261</v>
      </c>
    </row>
    <row r="262" spans="1:13" hidden="1" x14ac:dyDescent="0.35">
      <c r="A262" s="2" t="s">
        <v>54</v>
      </c>
      <c r="B262" s="7">
        <v>0</v>
      </c>
      <c r="C262" s="7">
        <v>0</v>
      </c>
      <c r="D262" s="7">
        <v>0</v>
      </c>
      <c r="E262" s="7">
        <v>0</v>
      </c>
      <c r="F262" s="7">
        <v>0</v>
      </c>
      <c r="G262" s="7">
        <v>0</v>
      </c>
      <c r="H262" s="7">
        <v>0</v>
      </c>
      <c r="I262" s="7">
        <v>0</v>
      </c>
      <c r="J262" s="7">
        <v>0</v>
      </c>
      <c r="K262" s="7">
        <v>0</v>
      </c>
      <c r="L262" s="7">
        <v>0</v>
      </c>
      <c r="M262" s="7">
        <v>0</v>
      </c>
    </row>
    <row r="266" spans="1:13" ht="33" hidden="1" customHeight="1" thickBot="1" x14ac:dyDescent="0.4">
      <c r="A266" s="78" t="s">
        <v>261</v>
      </c>
      <c r="B266" s="79"/>
      <c r="C266" s="79"/>
      <c r="D266" s="79"/>
      <c r="E266" s="79"/>
      <c r="F266" s="79"/>
      <c r="G266" s="79"/>
      <c r="H266" s="79"/>
      <c r="I266" s="79"/>
      <c r="J266" s="79"/>
      <c r="K266" s="79"/>
      <c r="L266" s="79"/>
      <c r="M266" s="80"/>
    </row>
    <row r="267" spans="1:13" ht="15" hidden="1" thickBot="1" x14ac:dyDescent="0.4">
      <c r="A267" s="9" t="s">
        <v>275</v>
      </c>
      <c r="B267" s="6">
        <v>44927</v>
      </c>
      <c r="C267" s="6">
        <v>44958</v>
      </c>
      <c r="D267" s="6">
        <v>44986</v>
      </c>
      <c r="E267" s="6">
        <v>45017</v>
      </c>
      <c r="F267" s="6">
        <v>45047</v>
      </c>
      <c r="G267" s="6">
        <v>45078</v>
      </c>
      <c r="H267" s="6">
        <v>45108</v>
      </c>
      <c r="I267" s="6">
        <v>45139</v>
      </c>
      <c r="J267" s="6">
        <v>45170</v>
      </c>
      <c r="K267" s="6">
        <v>45200</v>
      </c>
      <c r="L267" s="6">
        <v>45231</v>
      </c>
      <c r="M267" s="6">
        <v>45261</v>
      </c>
    </row>
    <row r="268" spans="1:13" hidden="1" x14ac:dyDescent="0.35">
      <c r="A268" s="2" t="s">
        <v>56</v>
      </c>
      <c r="B268" s="7"/>
      <c r="C268" s="7"/>
      <c r="D268" s="7"/>
      <c r="E268" s="7"/>
      <c r="F268" s="7">
        <v>0</v>
      </c>
      <c r="G268" s="7"/>
      <c r="H268" s="7"/>
      <c r="I268" s="7"/>
      <c r="J268" s="7"/>
      <c r="K268" s="7"/>
      <c r="L268" s="7"/>
      <c r="M268" s="7"/>
    </row>
    <row r="272" spans="1:13" ht="33" hidden="1" customHeight="1" thickBot="1" x14ac:dyDescent="0.4">
      <c r="A272" s="78" t="s">
        <v>261</v>
      </c>
      <c r="B272" s="79"/>
      <c r="C272" s="79"/>
      <c r="D272" s="79"/>
      <c r="E272" s="79"/>
      <c r="F272" s="79"/>
      <c r="G272" s="79"/>
      <c r="H272" s="79"/>
      <c r="I272" s="79"/>
      <c r="J272" s="79"/>
      <c r="K272" s="79"/>
      <c r="L272" s="79"/>
      <c r="M272" s="80"/>
    </row>
    <row r="273" spans="1:13" ht="15" hidden="1" thickBot="1" x14ac:dyDescent="0.4">
      <c r="A273" s="9" t="s">
        <v>275</v>
      </c>
      <c r="B273" s="6">
        <v>44927</v>
      </c>
      <c r="C273" s="6">
        <v>44958</v>
      </c>
      <c r="D273" s="6">
        <v>44986</v>
      </c>
      <c r="E273" s="6">
        <v>45017</v>
      </c>
      <c r="F273" s="6">
        <v>45047</v>
      </c>
      <c r="G273" s="6">
        <v>45078</v>
      </c>
      <c r="H273" s="6">
        <v>45108</v>
      </c>
      <c r="I273" s="6">
        <v>45139</v>
      </c>
      <c r="J273" s="6">
        <v>45170</v>
      </c>
      <c r="K273" s="6">
        <v>45200</v>
      </c>
      <c r="L273" s="6">
        <v>45231</v>
      </c>
      <c r="M273" s="6">
        <v>45261</v>
      </c>
    </row>
    <row r="274" spans="1:13" hidden="1" x14ac:dyDescent="0.35">
      <c r="A274" s="2" t="s">
        <v>57</v>
      </c>
      <c r="B274" s="7"/>
      <c r="C274" s="7"/>
      <c r="D274" s="7"/>
      <c r="E274" s="7"/>
      <c r="F274" s="7">
        <v>0</v>
      </c>
      <c r="G274" s="7"/>
      <c r="H274" s="7"/>
      <c r="I274" s="7"/>
      <c r="J274" s="7"/>
      <c r="K274" s="7"/>
      <c r="L274" s="7"/>
      <c r="M274" s="7"/>
    </row>
    <row r="278" spans="1:13" ht="33" hidden="1" customHeight="1" thickBot="1" x14ac:dyDescent="0.4">
      <c r="A278" s="78" t="s">
        <v>261</v>
      </c>
      <c r="B278" s="79"/>
      <c r="C278" s="79"/>
      <c r="D278" s="79"/>
      <c r="E278" s="79"/>
      <c r="F278" s="79"/>
      <c r="G278" s="79"/>
      <c r="H278" s="79"/>
      <c r="I278" s="79"/>
      <c r="J278" s="79"/>
      <c r="K278" s="79"/>
      <c r="L278" s="79"/>
      <c r="M278" s="80"/>
    </row>
    <row r="279" spans="1:13" ht="15" hidden="1" thickBot="1" x14ac:dyDescent="0.4">
      <c r="A279" s="9" t="s">
        <v>275</v>
      </c>
      <c r="B279" s="6">
        <v>44927</v>
      </c>
      <c r="C279" s="6">
        <v>44958</v>
      </c>
      <c r="D279" s="6">
        <v>44986</v>
      </c>
      <c r="E279" s="6">
        <v>45017</v>
      </c>
      <c r="F279" s="6">
        <v>45047</v>
      </c>
      <c r="G279" s="6">
        <v>45078</v>
      </c>
      <c r="H279" s="6">
        <v>45108</v>
      </c>
      <c r="I279" s="6">
        <v>45139</v>
      </c>
      <c r="J279" s="6">
        <v>45170</v>
      </c>
      <c r="K279" s="6">
        <v>45200</v>
      </c>
      <c r="L279" s="6">
        <v>45231</v>
      </c>
      <c r="M279" s="6">
        <v>45261</v>
      </c>
    </row>
    <row r="280" spans="1:13" hidden="1" x14ac:dyDescent="0.35">
      <c r="A280" s="2" t="s">
        <v>58</v>
      </c>
      <c r="B280" s="7"/>
      <c r="C280" s="7"/>
      <c r="D280" s="7"/>
      <c r="E280" s="7"/>
      <c r="F280" s="7"/>
      <c r="G280" s="7"/>
      <c r="H280" s="7"/>
      <c r="I280" s="7"/>
      <c r="J280" s="7"/>
      <c r="K280" s="7"/>
      <c r="L280" s="7"/>
      <c r="M280" s="7"/>
    </row>
    <row r="284" spans="1:13" ht="33" hidden="1" customHeight="1" thickBot="1" x14ac:dyDescent="0.4">
      <c r="A284" s="78" t="s">
        <v>261</v>
      </c>
      <c r="B284" s="79"/>
      <c r="C284" s="79"/>
      <c r="D284" s="79"/>
      <c r="E284" s="79"/>
      <c r="F284" s="79"/>
      <c r="G284" s="79"/>
      <c r="H284" s="79"/>
      <c r="I284" s="79"/>
      <c r="J284" s="79"/>
      <c r="K284" s="79"/>
      <c r="L284" s="79"/>
      <c r="M284" s="80"/>
    </row>
    <row r="285" spans="1:13" ht="15" hidden="1" thickBot="1" x14ac:dyDescent="0.4">
      <c r="A285" s="9" t="s">
        <v>276</v>
      </c>
      <c r="B285" s="6">
        <v>44927</v>
      </c>
      <c r="C285" s="6">
        <v>44958</v>
      </c>
      <c r="D285" s="6">
        <v>44986</v>
      </c>
      <c r="E285" s="6">
        <v>45017</v>
      </c>
      <c r="F285" s="6">
        <v>45047</v>
      </c>
      <c r="G285" s="6">
        <v>45078</v>
      </c>
      <c r="H285" s="6">
        <v>45108</v>
      </c>
      <c r="I285" s="6">
        <v>45139</v>
      </c>
      <c r="J285" s="6">
        <v>45170</v>
      </c>
      <c r="K285" s="6">
        <v>45200</v>
      </c>
      <c r="L285" s="6">
        <v>45231</v>
      </c>
      <c r="M285" s="6">
        <v>45261</v>
      </c>
    </row>
    <row r="286" spans="1:13" hidden="1" x14ac:dyDescent="0.35">
      <c r="A286" s="2" t="s">
        <v>60</v>
      </c>
      <c r="B286" s="7"/>
      <c r="C286" s="7"/>
      <c r="D286" s="7"/>
      <c r="E286" s="7"/>
      <c r="F286" s="7"/>
      <c r="G286" s="7"/>
      <c r="H286" s="7"/>
      <c r="I286" s="7"/>
      <c r="J286" s="7"/>
      <c r="K286" s="7"/>
      <c r="L286" s="7"/>
      <c r="M286" s="7"/>
    </row>
    <row r="290" spans="1:13" ht="33" hidden="1" customHeight="1" thickBot="1" x14ac:dyDescent="0.4">
      <c r="A290" s="78" t="s">
        <v>261</v>
      </c>
      <c r="B290" s="79"/>
      <c r="C290" s="79"/>
      <c r="D290" s="79"/>
      <c r="E290" s="79"/>
      <c r="F290" s="79"/>
      <c r="G290" s="79"/>
      <c r="H290" s="79"/>
      <c r="I290" s="79"/>
      <c r="J290" s="79"/>
      <c r="K290" s="79"/>
      <c r="L290" s="79"/>
      <c r="M290" s="80"/>
    </row>
    <row r="291" spans="1:13" ht="15" hidden="1" thickBot="1" x14ac:dyDescent="0.4">
      <c r="A291" s="9" t="s">
        <v>276</v>
      </c>
      <c r="B291" s="6">
        <v>44927</v>
      </c>
      <c r="C291" s="6">
        <v>44958</v>
      </c>
      <c r="D291" s="6">
        <v>44986</v>
      </c>
      <c r="E291" s="6">
        <v>45017</v>
      </c>
      <c r="F291" s="6">
        <v>45047</v>
      </c>
      <c r="G291" s="6">
        <v>45078</v>
      </c>
      <c r="H291" s="6">
        <v>45108</v>
      </c>
      <c r="I291" s="6">
        <v>45139</v>
      </c>
      <c r="J291" s="6">
        <v>45170</v>
      </c>
      <c r="K291" s="6">
        <v>45200</v>
      </c>
      <c r="L291" s="6">
        <v>45231</v>
      </c>
      <c r="M291" s="6">
        <v>45261</v>
      </c>
    </row>
    <row r="292" spans="1:13" hidden="1" x14ac:dyDescent="0.35">
      <c r="A292" s="2" t="s">
        <v>61</v>
      </c>
      <c r="B292" s="7">
        <v>0</v>
      </c>
      <c r="C292" s="7">
        <v>0</v>
      </c>
      <c r="D292" s="7">
        <v>0</v>
      </c>
      <c r="E292" s="7">
        <v>0</v>
      </c>
      <c r="F292" s="7">
        <v>0</v>
      </c>
      <c r="G292" s="7">
        <v>0</v>
      </c>
      <c r="H292" s="7">
        <v>0</v>
      </c>
      <c r="I292" s="7">
        <v>0</v>
      </c>
      <c r="J292" s="7">
        <v>0</v>
      </c>
      <c r="K292" s="7">
        <v>0</v>
      </c>
      <c r="L292" s="7">
        <v>0</v>
      </c>
      <c r="M292" s="7">
        <v>0</v>
      </c>
    </row>
    <row r="296" spans="1:13" ht="33" hidden="1" customHeight="1" thickBot="1" x14ac:dyDescent="0.4">
      <c r="A296" s="78" t="s">
        <v>261</v>
      </c>
      <c r="B296" s="79"/>
      <c r="C296" s="79"/>
      <c r="D296" s="79"/>
      <c r="E296" s="79"/>
      <c r="F296" s="79"/>
      <c r="G296" s="79"/>
      <c r="H296" s="79"/>
      <c r="I296" s="79"/>
      <c r="J296" s="79"/>
      <c r="K296" s="79"/>
      <c r="L296" s="79"/>
      <c r="M296" s="80"/>
    </row>
    <row r="297" spans="1:13" ht="15" hidden="1" thickBot="1" x14ac:dyDescent="0.4">
      <c r="A297" s="9" t="s">
        <v>276</v>
      </c>
      <c r="B297" s="6">
        <v>44927</v>
      </c>
      <c r="C297" s="6">
        <v>44958</v>
      </c>
      <c r="D297" s="6">
        <v>44986</v>
      </c>
      <c r="E297" s="6">
        <v>45017</v>
      </c>
      <c r="F297" s="6">
        <v>45047</v>
      </c>
      <c r="G297" s="6">
        <v>45078</v>
      </c>
      <c r="H297" s="6">
        <v>45108</v>
      </c>
      <c r="I297" s="6">
        <v>45139</v>
      </c>
      <c r="J297" s="6">
        <v>45170</v>
      </c>
      <c r="K297" s="6">
        <v>45200</v>
      </c>
      <c r="L297" s="6">
        <v>45231</v>
      </c>
      <c r="M297" s="6">
        <v>45261</v>
      </c>
    </row>
    <row r="298" spans="1:13" hidden="1" x14ac:dyDescent="0.35">
      <c r="A298" s="2" t="s">
        <v>62</v>
      </c>
      <c r="B298" s="7"/>
      <c r="C298" s="7"/>
      <c r="D298" s="7"/>
      <c r="E298" s="7"/>
      <c r="F298" s="7"/>
      <c r="G298" s="7"/>
      <c r="H298" s="7"/>
      <c r="I298" s="7"/>
      <c r="J298" s="7"/>
      <c r="K298" s="7"/>
      <c r="L298" s="7"/>
      <c r="M298" s="7"/>
    </row>
    <row r="302" spans="1:13" ht="33" hidden="1" customHeight="1" thickBot="1" x14ac:dyDescent="0.4">
      <c r="A302" s="78" t="s">
        <v>261</v>
      </c>
      <c r="B302" s="79"/>
      <c r="C302" s="79"/>
      <c r="D302" s="79"/>
      <c r="E302" s="79"/>
      <c r="F302" s="79"/>
      <c r="G302" s="79"/>
      <c r="H302" s="79"/>
      <c r="I302" s="79"/>
      <c r="J302" s="79"/>
      <c r="K302" s="79"/>
      <c r="L302" s="79"/>
      <c r="M302" s="80"/>
    </row>
    <row r="303" spans="1:13" ht="15" hidden="1" thickBot="1" x14ac:dyDescent="0.4">
      <c r="A303" s="9" t="s">
        <v>277</v>
      </c>
      <c r="B303" s="6">
        <v>44927</v>
      </c>
      <c r="C303" s="6">
        <v>44958</v>
      </c>
      <c r="D303" s="6">
        <v>44986</v>
      </c>
      <c r="E303" s="6">
        <v>45017</v>
      </c>
      <c r="F303" s="6">
        <v>45047</v>
      </c>
      <c r="G303" s="6">
        <v>45078</v>
      </c>
      <c r="H303" s="6">
        <v>45108</v>
      </c>
      <c r="I303" s="6">
        <v>45139</v>
      </c>
      <c r="J303" s="6">
        <v>45170</v>
      </c>
      <c r="K303" s="6">
        <v>45200</v>
      </c>
      <c r="L303" s="6">
        <v>45231</v>
      </c>
      <c r="M303" s="6">
        <v>45261</v>
      </c>
    </row>
    <row r="304" spans="1:13" hidden="1" x14ac:dyDescent="0.35">
      <c r="A304" s="2" t="s">
        <v>64</v>
      </c>
      <c r="B304" s="7">
        <v>0</v>
      </c>
      <c r="C304" s="7">
        <v>0</v>
      </c>
      <c r="D304" s="7">
        <v>0</v>
      </c>
      <c r="E304" s="7">
        <v>0</v>
      </c>
      <c r="F304" s="7">
        <v>0</v>
      </c>
      <c r="G304" s="7">
        <v>0</v>
      </c>
      <c r="H304" s="7">
        <v>0</v>
      </c>
      <c r="I304" s="7">
        <v>0</v>
      </c>
      <c r="J304" s="7">
        <v>0</v>
      </c>
      <c r="K304" s="7">
        <v>0</v>
      </c>
      <c r="L304" s="7">
        <v>0</v>
      </c>
      <c r="M304" s="7">
        <v>0</v>
      </c>
    </row>
    <row r="308" spans="1:13" ht="33" hidden="1" customHeight="1" thickBot="1" x14ac:dyDescent="0.4">
      <c r="A308" s="78" t="s">
        <v>261</v>
      </c>
      <c r="B308" s="79"/>
      <c r="C308" s="79"/>
      <c r="D308" s="79"/>
      <c r="E308" s="79"/>
      <c r="F308" s="79"/>
      <c r="G308" s="79"/>
      <c r="H308" s="79"/>
      <c r="I308" s="79"/>
      <c r="J308" s="79"/>
      <c r="K308" s="79"/>
      <c r="L308" s="79"/>
      <c r="M308" s="80"/>
    </row>
    <row r="309" spans="1:13" ht="15" hidden="1" thickBot="1" x14ac:dyDescent="0.4">
      <c r="A309" s="9" t="s">
        <v>277</v>
      </c>
      <c r="B309" s="6">
        <v>44927</v>
      </c>
      <c r="C309" s="6">
        <v>44958</v>
      </c>
      <c r="D309" s="6">
        <v>44986</v>
      </c>
      <c r="E309" s="6">
        <v>45017</v>
      </c>
      <c r="F309" s="6">
        <v>45047</v>
      </c>
      <c r="G309" s="6">
        <v>45078</v>
      </c>
      <c r="H309" s="6">
        <v>45108</v>
      </c>
      <c r="I309" s="6">
        <v>45139</v>
      </c>
      <c r="J309" s="6">
        <v>45170</v>
      </c>
      <c r="K309" s="6">
        <v>45200</v>
      </c>
      <c r="L309" s="6">
        <v>45231</v>
      </c>
      <c r="M309" s="6">
        <v>45261</v>
      </c>
    </row>
    <row r="310" spans="1:13" hidden="1" x14ac:dyDescent="0.35">
      <c r="A310" s="2" t="s">
        <v>65</v>
      </c>
      <c r="B310" s="7"/>
      <c r="C310" s="7"/>
      <c r="D310" s="7"/>
      <c r="E310" s="7"/>
      <c r="F310" s="7"/>
      <c r="G310" s="7"/>
      <c r="H310" s="7"/>
      <c r="I310" s="7"/>
      <c r="J310" s="7"/>
      <c r="K310" s="7"/>
      <c r="L310" s="7"/>
      <c r="M310" s="7"/>
    </row>
    <row r="314" spans="1:13" ht="33" hidden="1" customHeight="1" thickBot="1" x14ac:dyDescent="0.4">
      <c r="A314" s="78" t="s">
        <v>261</v>
      </c>
      <c r="B314" s="79"/>
      <c r="C314" s="79"/>
      <c r="D314" s="79"/>
      <c r="E314" s="79"/>
      <c r="F314" s="79"/>
      <c r="G314" s="79"/>
      <c r="H314" s="79"/>
      <c r="I314" s="79"/>
      <c r="J314" s="79"/>
      <c r="K314" s="79"/>
      <c r="L314" s="79"/>
      <c r="M314" s="80"/>
    </row>
    <row r="315" spans="1:13" ht="15" hidden="1" thickBot="1" x14ac:dyDescent="0.4">
      <c r="A315" s="9" t="s">
        <v>277</v>
      </c>
      <c r="B315" s="6">
        <v>44927</v>
      </c>
      <c r="C315" s="6">
        <v>44958</v>
      </c>
      <c r="D315" s="6">
        <v>44986</v>
      </c>
      <c r="E315" s="6">
        <v>45017</v>
      </c>
      <c r="F315" s="6">
        <v>45047</v>
      </c>
      <c r="G315" s="6">
        <v>45078</v>
      </c>
      <c r="H315" s="6">
        <v>45108</v>
      </c>
      <c r="I315" s="6">
        <v>45139</v>
      </c>
      <c r="J315" s="6">
        <v>45170</v>
      </c>
      <c r="K315" s="6">
        <v>45200</v>
      </c>
      <c r="L315" s="6">
        <v>45231</v>
      </c>
      <c r="M315" s="6">
        <v>45261</v>
      </c>
    </row>
    <row r="316" spans="1:13" hidden="1" x14ac:dyDescent="0.35">
      <c r="A316" s="2" t="s">
        <v>66</v>
      </c>
      <c r="B316" s="7"/>
      <c r="C316" s="7"/>
      <c r="D316" s="7"/>
      <c r="E316" s="7"/>
      <c r="F316" s="7"/>
      <c r="G316" s="7"/>
      <c r="H316" s="7"/>
      <c r="I316" s="7"/>
      <c r="J316" s="7"/>
      <c r="K316" s="7"/>
      <c r="L316" s="7"/>
      <c r="M316" s="7"/>
    </row>
    <row r="320" spans="1:13" ht="33" hidden="1" customHeight="1" thickBot="1" x14ac:dyDescent="0.4">
      <c r="A320" s="78" t="s">
        <v>261</v>
      </c>
      <c r="B320" s="79"/>
      <c r="C320" s="79"/>
      <c r="D320" s="79"/>
      <c r="E320" s="79"/>
      <c r="F320" s="79"/>
      <c r="G320" s="79"/>
      <c r="H320" s="79"/>
      <c r="I320" s="79"/>
      <c r="J320" s="79"/>
      <c r="K320" s="79"/>
      <c r="L320" s="79"/>
      <c r="M320" s="80"/>
    </row>
    <row r="321" spans="1:13" ht="15" hidden="1" thickBot="1" x14ac:dyDescent="0.4">
      <c r="A321" s="9" t="s">
        <v>277</v>
      </c>
      <c r="B321" s="6">
        <v>44927</v>
      </c>
      <c r="C321" s="6">
        <v>44958</v>
      </c>
      <c r="D321" s="6">
        <v>44986</v>
      </c>
      <c r="E321" s="6">
        <v>45017</v>
      </c>
      <c r="F321" s="6">
        <v>45047</v>
      </c>
      <c r="G321" s="6">
        <v>45078</v>
      </c>
      <c r="H321" s="6">
        <v>45108</v>
      </c>
      <c r="I321" s="6">
        <v>45139</v>
      </c>
      <c r="J321" s="6">
        <v>45170</v>
      </c>
      <c r="K321" s="6">
        <v>45200</v>
      </c>
      <c r="L321" s="6">
        <v>45231</v>
      </c>
      <c r="M321" s="6">
        <v>45261</v>
      </c>
    </row>
    <row r="322" spans="1:13" hidden="1" x14ac:dyDescent="0.35">
      <c r="A322" s="2" t="s">
        <v>67</v>
      </c>
      <c r="B322" s="7">
        <v>0</v>
      </c>
      <c r="C322" s="7">
        <v>0</v>
      </c>
      <c r="D322" s="7">
        <v>0</v>
      </c>
      <c r="E322" s="7">
        <v>0</v>
      </c>
      <c r="F322" s="7">
        <v>0</v>
      </c>
      <c r="G322" s="7">
        <v>0</v>
      </c>
      <c r="H322" s="7">
        <v>0</v>
      </c>
      <c r="I322" s="7">
        <v>0</v>
      </c>
      <c r="J322" s="7">
        <v>0</v>
      </c>
      <c r="K322" s="7">
        <v>0</v>
      </c>
      <c r="L322" s="7">
        <v>0</v>
      </c>
      <c r="M322" s="7">
        <v>0</v>
      </c>
    </row>
    <row r="326" spans="1:13" ht="33" hidden="1" customHeight="1" thickBot="1" x14ac:dyDescent="0.4">
      <c r="A326" s="78" t="s">
        <v>261</v>
      </c>
      <c r="B326" s="79"/>
      <c r="C326" s="79"/>
      <c r="D326" s="79"/>
      <c r="E326" s="79"/>
      <c r="F326" s="79"/>
      <c r="G326" s="79"/>
      <c r="H326" s="79"/>
      <c r="I326" s="79"/>
      <c r="J326" s="79"/>
      <c r="K326" s="79"/>
      <c r="L326" s="79"/>
      <c r="M326" s="80"/>
    </row>
    <row r="327" spans="1:13" ht="15" hidden="1" thickBot="1" x14ac:dyDescent="0.4">
      <c r="A327" s="9" t="s">
        <v>277</v>
      </c>
      <c r="B327" s="6">
        <v>44927</v>
      </c>
      <c r="C327" s="6">
        <v>44958</v>
      </c>
      <c r="D327" s="6">
        <v>44986</v>
      </c>
      <c r="E327" s="6">
        <v>45017</v>
      </c>
      <c r="F327" s="6">
        <v>45047</v>
      </c>
      <c r="G327" s="6">
        <v>45078</v>
      </c>
      <c r="H327" s="6">
        <v>45108</v>
      </c>
      <c r="I327" s="6">
        <v>45139</v>
      </c>
      <c r="J327" s="6">
        <v>45170</v>
      </c>
      <c r="K327" s="6">
        <v>45200</v>
      </c>
      <c r="L327" s="6">
        <v>45231</v>
      </c>
      <c r="M327" s="6">
        <v>45261</v>
      </c>
    </row>
    <row r="328" spans="1:13" hidden="1" x14ac:dyDescent="0.35">
      <c r="A328" s="2" t="s">
        <v>68</v>
      </c>
      <c r="B328" s="7"/>
      <c r="C328" s="7"/>
      <c r="D328" s="7"/>
      <c r="E328" s="7"/>
      <c r="F328" s="7"/>
      <c r="G328" s="7"/>
      <c r="H328" s="7"/>
      <c r="I328" s="7"/>
      <c r="J328" s="7"/>
      <c r="K328" s="7"/>
      <c r="L328" s="7"/>
      <c r="M328" s="7"/>
    </row>
    <row r="332" spans="1:13" ht="33" hidden="1" customHeight="1" thickBot="1" x14ac:dyDescent="0.4">
      <c r="A332" s="78" t="s">
        <v>261</v>
      </c>
      <c r="B332" s="79"/>
      <c r="C332" s="79"/>
      <c r="D332" s="79"/>
      <c r="E332" s="79"/>
      <c r="F332" s="79"/>
      <c r="G332" s="79"/>
      <c r="H332" s="79"/>
      <c r="I332" s="79"/>
      <c r="J332" s="79"/>
      <c r="K332" s="79"/>
      <c r="L332" s="79"/>
      <c r="M332" s="80"/>
    </row>
    <row r="333" spans="1:13" ht="15" hidden="1" thickBot="1" x14ac:dyDescent="0.4">
      <c r="A333" s="9" t="s">
        <v>278</v>
      </c>
      <c r="B333" s="6">
        <v>44927</v>
      </c>
      <c r="C333" s="6">
        <v>44958</v>
      </c>
      <c r="D333" s="6">
        <v>44986</v>
      </c>
      <c r="E333" s="6">
        <v>45017</v>
      </c>
      <c r="F333" s="6">
        <v>45047</v>
      </c>
      <c r="G333" s="6">
        <v>45078</v>
      </c>
      <c r="H333" s="6">
        <v>45108</v>
      </c>
      <c r="I333" s="6">
        <v>45139</v>
      </c>
      <c r="J333" s="6">
        <v>45170</v>
      </c>
      <c r="K333" s="6">
        <v>45200</v>
      </c>
      <c r="L333" s="6">
        <v>45231</v>
      </c>
      <c r="M333" s="6">
        <v>45261</v>
      </c>
    </row>
    <row r="334" spans="1:13" hidden="1" x14ac:dyDescent="0.35">
      <c r="A334" s="2" t="s">
        <v>70</v>
      </c>
      <c r="B334" s="7"/>
      <c r="C334" s="7"/>
      <c r="D334" s="7"/>
      <c r="E334" s="7"/>
      <c r="F334" s="7"/>
      <c r="G334" s="7"/>
      <c r="H334" s="7"/>
      <c r="I334" s="7"/>
      <c r="J334" s="7"/>
      <c r="K334" s="7"/>
      <c r="L334" s="7"/>
      <c r="M334" s="7"/>
    </row>
    <row r="338" spans="1:13" ht="33" hidden="1" customHeight="1" thickBot="1" x14ac:dyDescent="0.4">
      <c r="A338" s="78" t="s">
        <v>261</v>
      </c>
      <c r="B338" s="79"/>
      <c r="C338" s="79"/>
      <c r="D338" s="79"/>
      <c r="E338" s="79"/>
      <c r="F338" s="79"/>
      <c r="G338" s="79"/>
      <c r="H338" s="79"/>
      <c r="I338" s="79"/>
      <c r="J338" s="79"/>
      <c r="K338" s="79"/>
      <c r="L338" s="79"/>
      <c r="M338" s="80"/>
    </row>
    <row r="339" spans="1:13" ht="15" hidden="1" thickBot="1" x14ac:dyDescent="0.4">
      <c r="A339" s="9" t="s">
        <v>278</v>
      </c>
      <c r="B339" s="6">
        <v>44927</v>
      </c>
      <c r="C339" s="6">
        <v>44958</v>
      </c>
      <c r="D339" s="6">
        <v>44986</v>
      </c>
      <c r="E339" s="6">
        <v>45017</v>
      </c>
      <c r="F339" s="6">
        <v>45047</v>
      </c>
      <c r="G339" s="6">
        <v>45078</v>
      </c>
      <c r="H339" s="6">
        <v>45108</v>
      </c>
      <c r="I339" s="6">
        <v>45139</v>
      </c>
      <c r="J339" s="6">
        <v>45170</v>
      </c>
      <c r="K339" s="6">
        <v>45200</v>
      </c>
      <c r="L339" s="6">
        <v>45231</v>
      </c>
      <c r="M339" s="6">
        <v>45261</v>
      </c>
    </row>
    <row r="340" spans="1:13" hidden="1" x14ac:dyDescent="0.35">
      <c r="A340" s="2" t="s">
        <v>71</v>
      </c>
      <c r="B340" s="7"/>
      <c r="C340" s="7"/>
      <c r="D340" s="7"/>
      <c r="E340" s="7"/>
      <c r="F340" s="7"/>
      <c r="G340" s="7"/>
      <c r="H340" s="7"/>
      <c r="I340" s="7"/>
      <c r="J340" s="7"/>
      <c r="K340" s="7"/>
      <c r="L340" s="7"/>
      <c r="M340" s="7"/>
    </row>
    <row r="345" spans="1:13" hidden="1" x14ac:dyDescent="0.35">
      <c r="A345" s="84" t="s">
        <v>279</v>
      </c>
    </row>
    <row r="346" spans="1:13" hidden="1" x14ac:dyDescent="0.35">
      <c r="A346" s="84"/>
    </row>
    <row r="349" spans="1:13" ht="33" hidden="1" customHeight="1" thickBot="1" x14ac:dyDescent="0.4">
      <c r="A349" s="78" t="s">
        <v>261</v>
      </c>
      <c r="B349" s="79"/>
      <c r="C349" s="79"/>
      <c r="D349" s="79"/>
      <c r="E349" s="79"/>
      <c r="F349" s="79"/>
      <c r="G349" s="79"/>
      <c r="H349" s="79"/>
      <c r="I349" s="79"/>
      <c r="J349" s="79"/>
      <c r="K349" s="79"/>
      <c r="L349" s="79"/>
      <c r="M349" s="80"/>
    </row>
    <row r="350" spans="1:13" ht="15" hidden="1" thickBot="1" x14ac:dyDescent="0.4">
      <c r="A350" s="9" t="s">
        <v>262</v>
      </c>
      <c r="B350" s="6">
        <v>44927</v>
      </c>
      <c r="C350" s="6">
        <v>44958</v>
      </c>
      <c r="D350" s="6">
        <v>44986</v>
      </c>
      <c r="E350" s="6">
        <v>45017</v>
      </c>
      <c r="F350" s="6">
        <v>45047</v>
      </c>
      <c r="G350" s="6">
        <v>45078</v>
      </c>
      <c r="H350" s="6">
        <v>45108</v>
      </c>
      <c r="I350" s="6">
        <v>45139</v>
      </c>
      <c r="J350" s="6">
        <v>45170</v>
      </c>
      <c r="K350" s="6">
        <v>45200</v>
      </c>
      <c r="L350" s="6">
        <v>45231</v>
      </c>
      <c r="M350" s="6">
        <v>45261</v>
      </c>
    </row>
    <row r="351" spans="1:13" hidden="1" x14ac:dyDescent="0.35">
      <c r="A351" s="2" t="s">
        <v>75</v>
      </c>
      <c r="B351" s="7"/>
      <c r="C351" s="7"/>
      <c r="D351" s="7"/>
      <c r="E351" s="7"/>
      <c r="F351" s="7"/>
      <c r="G351" s="7"/>
      <c r="H351" s="7"/>
      <c r="I351" s="7"/>
      <c r="J351" s="7"/>
      <c r="K351" s="7"/>
      <c r="L351" s="7"/>
      <c r="M351" s="7"/>
    </row>
    <row r="355" spans="1:13" ht="33" hidden="1" customHeight="1" thickBot="1" x14ac:dyDescent="0.4">
      <c r="A355" s="78" t="s">
        <v>261</v>
      </c>
      <c r="B355" s="79"/>
      <c r="C355" s="79"/>
      <c r="D355" s="79"/>
      <c r="E355" s="79"/>
      <c r="F355" s="79"/>
      <c r="G355" s="79"/>
      <c r="H355" s="79"/>
      <c r="I355" s="79"/>
      <c r="J355" s="79"/>
      <c r="K355" s="79"/>
      <c r="L355" s="79"/>
      <c r="M355" s="80"/>
    </row>
    <row r="356" spans="1:13" ht="15" hidden="1" thickBot="1" x14ac:dyDescent="0.4">
      <c r="A356" s="9" t="s">
        <v>267</v>
      </c>
      <c r="B356" s="6">
        <v>44927</v>
      </c>
      <c r="C356" s="6">
        <v>44958</v>
      </c>
      <c r="D356" s="6">
        <v>44986</v>
      </c>
      <c r="E356" s="6">
        <v>45017</v>
      </c>
      <c r="F356" s="6">
        <v>45047</v>
      </c>
      <c r="G356" s="6">
        <v>45078</v>
      </c>
      <c r="H356" s="6">
        <v>45108</v>
      </c>
      <c r="I356" s="6">
        <v>45139</v>
      </c>
      <c r="J356" s="6">
        <v>45170</v>
      </c>
      <c r="K356" s="6">
        <v>45200</v>
      </c>
      <c r="L356" s="6">
        <v>45231</v>
      </c>
      <c r="M356" s="6">
        <v>45261</v>
      </c>
    </row>
    <row r="357" spans="1:13" hidden="1" x14ac:dyDescent="0.35">
      <c r="A357" s="2" t="s">
        <v>280</v>
      </c>
      <c r="B357" s="7"/>
      <c r="C357" s="7"/>
      <c r="D357" s="7"/>
      <c r="E357" s="7"/>
      <c r="F357" s="7"/>
      <c r="G357" s="7"/>
      <c r="H357" s="7"/>
      <c r="I357" s="7"/>
      <c r="J357" s="7"/>
      <c r="K357" s="7"/>
      <c r="L357" s="7"/>
      <c r="M357" s="7"/>
    </row>
    <row r="361" spans="1:13" ht="33" hidden="1" customHeight="1" thickBot="1" x14ac:dyDescent="0.4">
      <c r="A361" s="78" t="s">
        <v>261</v>
      </c>
      <c r="B361" s="79"/>
      <c r="C361" s="79"/>
      <c r="D361" s="79"/>
      <c r="E361" s="79"/>
      <c r="F361" s="79"/>
      <c r="G361" s="79"/>
      <c r="H361" s="79"/>
      <c r="I361" s="79"/>
      <c r="J361" s="79"/>
      <c r="K361" s="79"/>
      <c r="L361" s="79"/>
      <c r="M361" s="80"/>
    </row>
    <row r="362" spans="1:13" ht="15" hidden="1" thickBot="1" x14ac:dyDescent="0.4">
      <c r="A362" s="9" t="s">
        <v>267</v>
      </c>
      <c r="B362" s="6">
        <v>44927</v>
      </c>
      <c r="C362" s="6">
        <v>44958</v>
      </c>
      <c r="D362" s="6">
        <v>44986</v>
      </c>
      <c r="E362" s="6">
        <v>45017</v>
      </c>
      <c r="F362" s="6">
        <v>45047</v>
      </c>
      <c r="G362" s="6">
        <v>45078</v>
      </c>
      <c r="H362" s="6">
        <v>45108</v>
      </c>
      <c r="I362" s="6">
        <v>45139</v>
      </c>
      <c r="J362" s="6">
        <v>45170</v>
      </c>
      <c r="K362" s="6">
        <v>45200</v>
      </c>
      <c r="L362" s="6">
        <v>45231</v>
      </c>
      <c r="M362" s="6">
        <v>45261</v>
      </c>
    </row>
    <row r="363" spans="1:13" hidden="1" x14ac:dyDescent="0.35">
      <c r="A363" s="2" t="s">
        <v>78</v>
      </c>
      <c r="B363" s="7"/>
      <c r="C363" s="7"/>
      <c r="D363" s="7"/>
      <c r="E363" s="7"/>
      <c r="F363" s="7"/>
      <c r="G363" s="7"/>
      <c r="H363" s="7"/>
      <c r="I363" s="7"/>
      <c r="J363" s="7"/>
      <c r="K363" s="7"/>
      <c r="L363" s="7"/>
      <c r="M363" s="7"/>
    </row>
    <row r="367" spans="1:13" ht="33" hidden="1" customHeight="1" thickBot="1" x14ac:dyDescent="0.4">
      <c r="A367" s="78" t="s">
        <v>261</v>
      </c>
      <c r="B367" s="79"/>
      <c r="C367" s="79"/>
      <c r="D367" s="79"/>
      <c r="E367" s="79"/>
      <c r="F367" s="79"/>
      <c r="G367" s="79"/>
      <c r="H367" s="79"/>
      <c r="I367" s="79"/>
      <c r="J367" s="79"/>
      <c r="K367" s="79"/>
      <c r="L367" s="79"/>
      <c r="M367" s="80"/>
    </row>
    <row r="368" spans="1:13" ht="15" hidden="1" thickBot="1" x14ac:dyDescent="0.4">
      <c r="A368" s="9" t="s">
        <v>281</v>
      </c>
      <c r="B368" s="6">
        <v>44927</v>
      </c>
      <c r="C368" s="6">
        <v>44958</v>
      </c>
      <c r="D368" s="6">
        <v>44986</v>
      </c>
      <c r="E368" s="6">
        <v>45017</v>
      </c>
      <c r="F368" s="6">
        <v>45047</v>
      </c>
      <c r="G368" s="6">
        <v>45078</v>
      </c>
      <c r="H368" s="6">
        <v>45108</v>
      </c>
      <c r="I368" s="6">
        <v>45139</v>
      </c>
      <c r="J368" s="6">
        <v>45170</v>
      </c>
      <c r="K368" s="6">
        <v>45200</v>
      </c>
      <c r="L368" s="6">
        <v>45231</v>
      </c>
      <c r="M368" s="6">
        <v>45261</v>
      </c>
    </row>
    <row r="369" spans="1:13" hidden="1" x14ac:dyDescent="0.35">
      <c r="A369" s="2" t="s">
        <v>80</v>
      </c>
      <c r="B369" s="7">
        <v>0</v>
      </c>
      <c r="C369" s="7">
        <v>0</v>
      </c>
      <c r="D369" s="7">
        <v>0</v>
      </c>
      <c r="E369" s="7">
        <v>0</v>
      </c>
      <c r="F369" s="7">
        <v>0</v>
      </c>
      <c r="G369" s="7">
        <v>0</v>
      </c>
      <c r="H369" s="7">
        <v>0</v>
      </c>
      <c r="I369" s="7">
        <v>0</v>
      </c>
      <c r="J369" s="7">
        <v>0</v>
      </c>
      <c r="K369" s="7">
        <v>0</v>
      </c>
      <c r="L369" s="7">
        <v>0</v>
      </c>
      <c r="M369" s="7">
        <v>0</v>
      </c>
    </row>
    <row r="373" spans="1:13" ht="33" hidden="1" customHeight="1" thickBot="1" x14ac:dyDescent="0.4">
      <c r="A373" s="78" t="s">
        <v>261</v>
      </c>
      <c r="B373" s="79"/>
      <c r="C373" s="79"/>
      <c r="D373" s="79"/>
      <c r="E373" s="79"/>
      <c r="F373" s="79"/>
      <c r="G373" s="79"/>
      <c r="H373" s="79"/>
      <c r="I373" s="79"/>
      <c r="J373" s="79"/>
      <c r="K373" s="79"/>
      <c r="L373" s="79"/>
      <c r="M373" s="80"/>
    </row>
    <row r="374" spans="1:13" ht="15" hidden="1" thickBot="1" x14ac:dyDescent="0.4">
      <c r="A374" s="9" t="s">
        <v>266</v>
      </c>
      <c r="B374" s="6">
        <v>44927</v>
      </c>
      <c r="C374" s="6">
        <v>44958</v>
      </c>
      <c r="D374" s="6">
        <v>44986</v>
      </c>
      <c r="E374" s="6">
        <v>45017</v>
      </c>
      <c r="F374" s="6">
        <v>45047</v>
      </c>
      <c r="G374" s="6">
        <v>45078</v>
      </c>
      <c r="H374" s="6">
        <v>45108</v>
      </c>
      <c r="I374" s="6">
        <v>45139</v>
      </c>
      <c r="J374" s="6">
        <v>45170</v>
      </c>
      <c r="K374" s="6">
        <v>45200</v>
      </c>
      <c r="L374" s="6">
        <v>45231</v>
      </c>
      <c r="M374" s="6">
        <v>45261</v>
      </c>
    </row>
    <row r="375" spans="1:13" hidden="1" x14ac:dyDescent="0.35">
      <c r="A375" s="2" t="s">
        <v>282</v>
      </c>
      <c r="B375" s="7">
        <v>0</v>
      </c>
      <c r="C375" s="7">
        <v>0</v>
      </c>
      <c r="D375" s="7">
        <v>0</v>
      </c>
      <c r="E375" s="7">
        <v>0</v>
      </c>
      <c r="F375" s="7">
        <v>0</v>
      </c>
      <c r="G375" s="7">
        <v>0</v>
      </c>
      <c r="H375" s="7">
        <v>0</v>
      </c>
      <c r="I375" s="7">
        <v>0</v>
      </c>
      <c r="J375" s="7">
        <v>0</v>
      </c>
      <c r="K375" s="7">
        <v>0</v>
      </c>
      <c r="L375" s="7">
        <v>0</v>
      </c>
      <c r="M375" s="7">
        <v>0</v>
      </c>
    </row>
    <row r="378" spans="1:13" x14ac:dyDescent="0.35"/>
    <row r="379" spans="1:13" x14ac:dyDescent="0.35"/>
    <row r="380" spans="1:13" x14ac:dyDescent="0.35">
      <c r="A380" s="84" t="s">
        <v>283</v>
      </c>
    </row>
    <row r="381" spans="1:13" x14ac:dyDescent="0.35">
      <c r="A381" s="84"/>
    </row>
    <row r="382" spans="1:13" x14ac:dyDescent="0.35"/>
    <row r="384" spans="1:13" ht="33" hidden="1" customHeight="1" thickBot="1" x14ac:dyDescent="0.4">
      <c r="A384" s="78" t="s">
        <v>261</v>
      </c>
      <c r="B384" s="79"/>
      <c r="C384" s="79"/>
      <c r="D384" s="79"/>
      <c r="E384" s="79"/>
      <c r="F384" s="79"/>
      <c r="G384" s="79"/>
      <c r="H384" s="79"/>
      <c r="I384" s="79"/>
      <c r="J384" s="79"/>
      <c r="K384" s="79"/>
      <c r="L384" s="79"/>
      <c r="M384" s="80"/>
    </row>
    <row r="385" spans="1:13" ht="15" hidden="1" thickBot="1" x14ac:dyDescent="0.4">
      <c r="A385" s="9" t="s">
        <v>284</v>
      </c>
      <c r="B385" s="6">
        <v>44927</v>
      </c>
      <c r="C385" s="6">
        <v>44958</v>
      </c>
      <c r="D385" s="6">
        <v>44986</v>
      </c>
      <c r="E385" s="6">
        <v>45017</v>
      </c>
      <c r="F385" s="6">
        <v>45047</v>
      </c>
      <c r="G385" s="6">
        <v>45078</v>
      </c>
      <c r="H385" s="6">
        <v>45108</v>
      </c>
      <c r="I385" s="6">
        <v>45139</v>
      </c>
      <c r="J385" s="6">
        <v>45170</v>
      </c>
      <c r="K385" s="6">
        <v>45200</v>
      </c>
      <c r="L385" s="6">
        <v>45231</v>
      </c>
      <c r="M385" s="6">
        <v>45261</v>
      </c>
    </row>
    <row r="386" spans="1:13" hidden="1" x14ac:dyDescent="0.35">
      <c r="A386" s="2" t="s">
        <v>85</v>
      </c>
      <c r="B386" s="7"/>
      <c r="C386" s="7"/>
      <c r="D386" s="7"/>
      <c r="E386" s="7"/>
      <c r="F386" s="7"/>
      <c r="G386" s="7"/>
      <c r="H386" s="7"/>
      <c r="I386" s="7"/>
      <c r="J386" s="7"/>
      <c r="K386" s="7"/>
      <c r="L386" s="7"/>
      <c r="M386" s="7"/>
    </row>
    <row r="393" spans="1:13" ht="33" hidden="1" customHeight="1" thickBot="1" x14ac:dyDescent="0.4">
      <c r="A393" s="78" t="s">
        <v>285</v>
      </c>
      <c r="B393" s="79"/>
      <c r="C393" s="79"/>
      <c r="D393" s="79"/>
      <c r="E393" s="79"/>
      <c r="F393" s="79"/>
      <c r="G393" s="79"/>
      <c r="H393" s="79"/>
      <c r="I393" s="79"/>
      <c r="J393" s="79"/>
      <c r="K393" s="79"/>
      <c r="L393" s="79"/>
      <c r="M393" s="80"/>
    </row>
    <row r="394" spans="1:13" ht="15" hidden="1" thickBot="1" x14ac:dyDescent="0.4">
      <c r="A394" s="9" t="s">
        <v>284</v>
      </c>
      <c r="B394" s="6">
        <v>44927</v>
      </c>
      <c r="C394" s="6">
        <v>44958</v>
      </c>
      <c r="D394" s="6">
        <v>44986</v>
      </c>
      <c r="E394" s="6">
        <v>45017</v>
      </c>
      <c r="F394" s="6">
        <v>45047</v>
      </c>
      <c r="G394" s="6">
        <v>45078</v>
      </c>
      <c r="H394" s="6">
        <v>45108</v>
      </c>
      <c r="I394" s="6">
        <v>45139</v>
      </c>
      <c r="J394" s="6">
        <v>45170</v>
      </c>
      <c r="K394" s="6">
        <v>45200</v>
      </c>
      <c r="L394" s="6">
        <v>45231</v>
      </c>
      <c r="M394" s="6">
        <v>45261</v>
      </c>
    </row>
    <row r="395" spans="1:13" hidden="1" x14ac:dyDescent="0.35">
      <c r="A395" s="14" t="s">
        <v>86</v>
      </c>
      <c r="B395" s="13">
        <v>0</v>
      </c>
      <c r="C395" s="13">
        <v>0</v>
      </c>
      <c r="D395" s="13">
        <v>0</v>
      </c>
      <c r="E395" s="13">
        <v>0</v>
      </c>
      <c r="F395" s="13">
        <v>0</v>
      </c>
      <c r="G395" s="13">
        <v>0</v>
      </c>
      <c r="H395" s="13">
        <v>0</v>
      </c>
      <c r="I395" s="13">
        <v>0</v>
      </c>
      <c r="J395" s="13">
        <v>0</v>
      </c>
      <c r="K395" s="13">
        <v>0</v>
      </c>
      <c r="L395" s="13">
        <v>0</v>
      </c>
      <c r="M395" s="13">
        <v>0</v>
      </c>
    </row>
    <row r="396" spans="1:13" hidden="1" x14ac:dyDescent="0.35">
      <c r="B396" s="7">
        <v>0</v>
      </c>
      <c r="C396" s="7">
        <v>0</v>
      </c>
      <c r="D396" s="7">
        <v>0</v>
      </c>
      <c r="E396" s="7">
        <v>0</v>
      </c>
      <c r="F396" s="7">
        <v>0</v>
      </c>
      <c r="G396" s="7">
        <v>0</v>
      </c>
      <c r="H396" s="7">
        <v>0</v>
      </c>
      <c r="I396" s="7">
        <v>0</v>
      </c>
      <c r="J396" s="7">
        <v>0</v>
      </c>
      <c r="K396" s="7">
        <v>0</v>
      </c>
      <c r="L396" s="7">
        <v>0</v>
      </c>
      <c r="M396" s="7">
        <v>0</v>
      </c>
    </row>
    <row r="398" spans="1:13" hidden="1" x14ac:dyDescent="0.35">
      <c r="B398" s="7"/>
      <c r="C398" s="7"/>
      <c r="D398" s="7"/>
      <c r="E398" s="7"/>
      <c r="F398" s="7"/>
      <c r="G398" s="7"/>
      <c r="H398" s="7"/>
      <c r="I398" s="7"/>
      <c r="J398" s="7"/>
      <c r="K398" s="7"/>
      <c r="L398" s="7"/>
      <c r="M398" s="7"/>
    </row>
    <row r="399" spans="1:13" hidden="1" x14ac:dyDescent="0.35">
      <c r="B399" s="7"/>
      <c r="C399" s="7"/>
      <c r="D399" s="7"/>
      <c r="E399" s="7"/>
      <c r="F399" s="7"/>
      <c r="G399" s="7"/>
      <c r="H399" s="7"/>
      <c r="I399" s="7"/>
      <c r="J399" s="7"/>
      <c r="K399" s="7"/>
      <c r="L399" s="7"/>
      <c r="M399" s="7"/>
    </row>
    <row r="400" spans="1:13" hidden="1" x14ac:dyDescent="0.35">
      <c r="B400" s="7"/>
      <c r="C400" s="7"/>
      <c r="D400" s="7"/>
      <c r="E400" s="7"/>
      <c r="F400" s="7"/>
      <c r="G400" s="7"/>
      <c r="H400" s="7"/>
      <c r="I400" s="7"/>
      <c r="J400" s="7"/>
      <c r="K400" s="7"/>
      <c r="L400" s="7"/>
      <c r="M400" s="7"/>
    </row>
    <row r="402" spans="1:13" ht="33" hidden="1" customHeight="1" thickBot="1" x14ac:dyDescent="0.4">
      <c r="A402" s="78" t="s">
        <v>261</v>
      </c>
      <c r="B402" s="79"/>
      <c r="C402" s="79"/>
      <c r="D402" s="79"/>
      <c r="E402" s="79"/>
      <c r="F402" s="79"/>
      <c r="G402" s="79"/>
      <c r="H402" s="79"/>
      <c r="I402" s="79"/>
      <c r="J402" s="79"/>
      <c r="K402" s="79"/>
      <c r="L402" s="79"/>
      <c r="M402" s="80"/>
    </row>
    <row r="403" spans="1:13" ht="15" hidden="1" thickBot="1" x14ac:dyDescent="0.4">
      <c r="A403" s="9" t="s">
        <v>284</v>
      </c>
      <c r="B403" s="6">
        <v>44927</v>
      </c>
      <c r="C403" s="6">
        <v>44958</v>
      </c>
      <c r="D403" s="6">
        <v>44986</v>
      </c>
      <c r="E403" s="6">
        <v>45017</v>
      </c>
      <c r="F403" s="6">
        <v>45047</v>
      </c>
      <c r="G403" s="6">
        <v>45078</v>
      </c>
      <c r="H403" s="6">
        <v>45108</v>
      </c>
      <c r="I403" s="6">
        <v>45139</v>
      </c>
      <c r="J403" s="6">
        <v>45170</v>
      </c>
      <c r="K403" s="6">
        <v>45200</v>
      </c>
      <c r="L403" s="6">
        <v>45231</v>
      </c>
      <c r="M403" s="6">
        <v>45261</v>
      </c>
    </row>
    <row r="404" spans="1:13" hidden="1" x14ac:dyDescent="0.35">
      <c r="A404" s="2" t="s">
        <v>87</v>
      </c>
      <c r="B404" s="7">
        <v>0</v>
      </c>
      <c r="C404" s="7">
        <v>0</v>
      </c>
      <c r="D404" s="7">
        <v>0</v>
      </c>
      <c r="E404" s="7">
        <v>0</v>
      </c>
      <c r="F404" s="7">
        <v>0</v>
      </c>
      <c r="G404" s="7">
        <v>0</v>
      </c>
      <c r="H404" s="7">
        <v>0</v>
      </c>
      <c r="I404" s="7">
        <v>0</v>
      </c>
      <c r="J404" s="7">
        <v>0</v>
      </c>
      <c r="K404" s="7">
        <v>0</v>
      </c>
      <c r="L404" s="7">
        <v>0</v>
      </c>
      <c r="M404" s="7">
        <v>0</v>
      </c>
    </row>
    <row r="406" spans="1:13" hidden="1" x14ac:dyDescent="0.35">
      <c r="B406" s="7"/>
      <c r="C406" s="7"/>
      <c r="D406" s="7"/>
      <c r="E406" s="7"/>
      <c r="F406" s="7"/>
      <c r="G406" s="7"/>
      <c r="H406" s="7"/>
      <c r="I406" s="7"/>
      <c r="J406" s="7"/>
      <c r="K406" s="7"/>
      <c r="L406" s="7"/>
      <c r="M406" s="7"/>
    </row>
    <row r="408" spans="1:13" ht="33" hidden="1" customHeight="1" thickBot="1" x14ac:dyDescent="0.4">
      <c r="A408" s="78" t="s">
        <v>261</v>
      </c>
      <c r="B408" s="79"/>
      <c r="C408" s="79"/>
      <c r="D408" s="79"/>
      <c r="E408" s="79"/>
      <c r="F408" s="79"/>
      <c r="G408" s="79"/>
      <c r="H408" s="79"/>
      <c r="I408" s="79"/>
      <c r="J408" s="79"/>
      <c r="K408" s="79"/>
      <c r="L408" s="79"/>
      <c r="M408" s="80"/>
    </row>
    <row r="409" spans="1:13" ht="15" hidden="1" thickBot="1" x14ac:dyDescent="0.4">
      <c r="A409" s="9" t="s">
        <v>284</v>
      </c>
      <c r="B409" s="6">
        <v>44927</v>
      </c>
      <c r="C409" s="6">
        <v>44958</v>
      </c>
      <c r="D409" s="6">
        <v>44986</v>
      </c>
      <c r="E409" s="6">
        <v>45017</v>
      </c>
      <c r="F409" s="6">
        <v>45047</v>
      </c>
      <c r="G409" s="6">
        <v>45078</v>
      </c>
      <c r="H409" s="6">
        <v>45108</v>
      </c>
      <c r="I409" s="6">
        <v>45139</v>
      </c>
      <c r="J409" s="6">
        <v>45170</v>
      </c>
      <c r="K409" s="6">
        <v>45200</v>
      </c>
      <c r="L409" s="6">
        <v>45231</v>
      </c>
      <c r="M409" s="6">
        <v>45261</v>
      </c>
    </row>
    <row r="410" spans="1:13" hidden="1" x14ac:dyDescent="0.35">
      <c r="A410" s="2" t="s">
        <v>254</v>
      </c>
      <c r="B410" s="7">
        <v>0</v>
      </c>
      <c r="C410" s="7">
        <v>0</v>
      </c>
      <c r="D410" s="7">
        <v>0</v>
      </c>
      <c r="E410" s="7">
        <v>0</v>
      </c>
      <c r="F410" s="7">
        <v>0</v>
      </c>
      <c r="G410" s="7">
        <v>0</v>
      </c>
      <c r="H410" s="7">
        <v>0</v>
      </c>
      <c r="I410" s="7">
        <v>0</v>
      </c>
      <c r="J410" s="7">
        <v>0</v>
      </c>
      <c r="K410" s="7">
        <v>0</v>
      </c>
      <c r="L410" s="7">
        <v>0</v>
      </c>
      <c r="M410" s="7">
        <v>0</v>
      </c>
    </row>
    <row r="414" spans="1:13" ht="33" hidden="1" customHeight="1" thickBot="1" x14ac:dyDescent="0.4">
      <c r="A414" s="78" t="s">
        <v>261</v>
      </c>
      <c r="B414" s="79"/>
      <c r="C414" s="79"/>
      <c r="D414" s="79"/>
      <c r="E414" s="79"/>
      <c r="F414" s="79"/>
      <c r="G414" s="79"/>
      <c r="H414" s="79"/>
      <c r="I414" s="79"/>
      <c r="J414" s="79"/>
      <c r="K414" s="79"/>
      <c r="L414" s="79"/>
      <c r="M414" s="80"/>
    </row>
    <row r="415" spans="1:13" ht="15" hidden="1" thickBot="1" x14ac:dyDescent="0.4">
      <c r="A415" s="9" t="s">
        <v>262</v>
      </c>
      <c r="B415" s="6">
        <v>44927</v>
      </c>
      <c r="C415" s="6">
        <v>44958</v>
      </c>
      <c r="D415" s="6">
        <v>44986</v>
      </c>
      <c r="E415" s="6">
        <v>45017</v>
      </c>
      <c r="F415" s="6">
        <v>45047</v>
      </c>
      <c r="G415" s="6">
        <v>45078</v>
      </c>
      <c r="H415" s="6">
        <v>45108</v>
      </c>
      <c r="I415" s="6">
        <v>45139</v>
      </c>
      <c r="J415" s="6">
        <v>45170</v>
      </c>
      <c r="K415" s="6">
        <v>45200</v>
      </c>
      <c r="L415" s="6">
        <v>45231</v>
      </c>
      <c r="M415" s="6">
        <v>45261</v>
      </c>
    </row>
    <row r="416" spans="1:13" hidden="1" x14ac:dyDescent="0.35">
      <c r="A416" s="2" t="s">
        <v>90</v>
      </c>
      <c r="B416" s="7"/>
      <c r="C416" s="7"/>
      <c r="D416" s="7"/>
      <c r="E416" s="7"/>
      <c r="F416" s="7"/>
      <c r="G416" s="7"/>
      <c r="H416" s="7"/>
      <c r="I416" s="7"/>
      <c r="J416" s="7"/>
      <c r="K416" s="7"/>
      <c r="L416" s="7"/>
      <c r="M416" s="7"/>
    </row>
    <row r="420" spans="1:13" ht="33" hidden="1" customHeight="1" thickBot="1" x14ac:dyDescent="0.4">
      <c r="A420" s="78" t="s">
        <v>261</v>
      </c>
      <c r="B420" s="79"/>
      <c r="C420" s="79"/>
      <c r="D420" s="79"/>
      <c r="E420" s="79"/>
      <c r="F420" s="79"/>
      <c r="G420" s="79"/>
      <c r="H420" s="79"/>
      <c r="I420" s="79"/>
      <c r="J420" s="79"/>
      <c r="K420" s="79"/>
      <c r="L420" s="79"/>
      <c r="M420" s="80"/>
    </row>
    <row r="421" spans="1:13" ht="15" hidden="1" thickBot="1" x14ac:dyDescent="0.4">
      <c r="A421" s="9" t="s">
        <v>262</v>
      </c>
      <c r="B421" s="6">
        <v>44927</v>
      </c>
      <c r="C421" s="6">
        <v>44958</v>
      </c>
      <c r="D421" s="6">
        <v>44986</v>
      </c>
      <c r="E421" s="6">
        <v>45017</v>
      </c>
      <c r="F421" s="6">
        <v>45047</v>
      </c>
      <c r="G421" s="6">
        <v>45078</v>
      </c>
      <c r="H421" s="6">
        <v>45108</v>
      </c>
      <c r="I421" s="6">
        <v>45139</v>
      </c>
      <c r="J421" s="6">
        <v>45170</v>
      </c>
      <c r="K421" s="6">
        <v>45200</v>
      </c>
      <c r="L421" s="6">
        <v>45231</v>
      </c>
      <c r="M421" s="6">
        <v>45261</v>
      </c>
    </row>
    <row r="422" spans="1:13" hidden="1" x14ac:dyDescent="0.35">
      <c r="A422" s="2" t="s">
        <v>91</v>
      </c>
      <c r="B422" s="7"/>
      <c r="C422" s="7"/>
      <c r="D422" s="7"/>
      <c r="E422" s="7"/>
      <c r="F422" s="7"/>
      <c r="G422" s="7"/>
      <c r="H422" s="7"/>
      <c r="I422" s="7"/>
      <c r="J422" s="7"/>
      <c r="K422" s="7"/>
      <c r="L422" s="7"/>
      <c r="M422" s="7"/>
    </row>
    <row r="426" spans="1:13" ht="33" hidden="1" customHeight="1" thickBot="1" x14ac:dyDescent="0.4">
      <c r="A426" s="78" t="s">
        <v>261</v>
      </c>
      <c r="B426" s="79"/>
      <c r="C426" s="79"/>
      <c r="D426" s="79"/>
      <c r="E426" s="79"/>
      <c r="F426" s="79"/>
      <c r="G426" s="79"/>
      <c r="H426" s="79"/>
      <c r="I426" s="79"/>
      <c r="J426" s="79"/>
      <c r="K426" s="79"/>
      <c r="L426" s="79"/>
      <c r="M426" s="80"/>
    </row>
    <row r="427" spans="1:13" ht="15" hidden="1" thickBot="1" x14ac:dyDescent="0.4">
      <c r="A427" s="9" t="s">
        <v>262</v>
      </c>
      <c r="B427" s="6">
        <v>44927</v>
      </c>
      <c r="C427" s="6">
        <v>44958</v>
      </c>
      <c r="D427" s="6">
        <v>44986</v>
      </c>
      <c r="E427" s="6">
        <v>45017</v>
      </c>
      <c r="F427" s="6">
        <v>45047</v>
      </c>
      <c r="G427" s="6">
        <v>45078</v>
      </c>
      <c r="H427" s="6">
        <v>45108</v>
      </c>
      <c r="I427" s="6">
        <v>45139</v>
      </c>
      <c r="J427" s="6">
        <v>45170</v>
      </c>
      <c r="K427" s="6">
        <v>45200</v>
      </c>
      <c r="L427" s="6">
        <v>45231</v>
      </c>
      <c r="M427" s="6">
        <v>45261</v>
      </c>
    </row>
    <row r="428" spans="1:13" hidden="1" x14ac:dyDescent="0.35">
      <c r="A428" s="2" t="s">
        <v>92</v>
      </c>
      <c r="B428" s="7"/>
      <c r="C428" s="7"/>
      <c r="D428" s="7"/>
      <c r="E428" s="7"/>
      <c r="F428" s="7"/>
      <c r="G428" s="7"/>
      <c r="H428" s="7"/>
      <c r="I428" s="7"/>
      <c r="J428" s="7"/>
      <c r="K428" s="7"/>
      <c r="L428" s="7"/>
      <c r="M428" s="7"/>
    </row>
    <row r="432" spans="1:13" ht="33" hidden="1" customHeight="1" thickBot="1" x14ac:dyDescent="0.4">
      <c r="A432" s="78" t="s">
        <v>261</v>
      </c>
      <c r="B432" s="79"/>
      <c r="C432" s="79"/>
      <c r="D432" s="79"/>
      <c r="E432" s="79"/>
      <c r="F432" s="79"/>
      <c r="G432" s="79"/>
      <c r="H432" s="79"/>
      <c r="I432" s="79"/>
      <c r="J432" s="79"/>
      <c r="K432" s="79"/>
      <c r="L432" s="79"/>
      <c r="M432" s="80"/>
    </row>
    <row r="433" spans="1:13" ht="15" hidden="1" thickBot="1" x14ac:dyDescent="0.4">
      <c r="A433" s="9" t="s">
        <v>262</v>
      </c>
      <c r="B433" s="6">
        <v>44927</v>
      </c>
      <c r="C433" s="6">
        <v>44958</v>
      </c>
      <c r="D433" s="6">
        <v>44986</v>
      </c>
      <c r="E433" s="6">
        <v>45017</v>
      </c>
      <c r="F433" s="6">
        <v>45047</v>
      </c>
      <c r="G433" s="6">
        <v>45078</v>
      </c>
      <c r="H433" s="6">
        <v>45108</v>
      </c>
      <c r="I433" s="6">
        <v>45139</v>
      </c>
      <c r="J433" s="6">
        <v>45170</v>
      </c>
      <c r="K433" s="6">
        <v>45200</v>
      </c>
      <c r="L433" s="6">
        <v>45231</v>
      </c>
      <c r="M433" s="6">
        <v>45261</v>
      </c>
    </row>
    <row r="434" spans="1:13" hidden="1" x14ac:dyDescent="0.35">
      <c r="A434" s="2" t="s">
        <v>93</v>
      </c>
      <c r="B434" s="7"/>
      <c r="C434" s="7"/>
      <c r="D434" s="7"/>
      <c r="E434" s="7"/>
      <c r="F434" s="7"/>
      <c r="G434" s="7"/>
      <c r="H434" s="7"/>
      <c r="I434" s="7"/>
      <c r="J434" s="7"/>
      <c r="K434" s="7"/>
      <c r="L434" s="7"/>
      <c r="M434" s="7"/>
    </row>
    <row r="438" spans="1:13" ht="33" hidden="1" customHeight="1" thickBot="1" x14ac:dyDescent="0.4">
      <c r="A438" s="78" t="s">
        <v>261</v>
      </c>
      <c r="B438" s="79"/>
      <c r="C438" s="79"/>
      <c r="D438" s="79"/>
      <c r="E438" s="79"/>
      <c r="F438" s="79"/>
      <c r="G438" s="79"/>
      <c r="H438" s="79"/>
      <c r="I438" s="79"/>
      <c r="J438" s="79"/>
      <c r="K438" s="79"/>
      <c r="L438" s="79"/>
      <c r="M438" s="80"/>
    </row>
    <row r="439" spans="1:13" ht="15" hidden="1" thickBot="1" x14ac:dyDescent="0.4">
      <c r="A439" s="9" t="s">
        <v>262</v>
      </c>
      <c r="B439" s="6">
        <v>44927</v>
      </c>
      <c r="C439" s="6">
        <v>44958</v>
      </c>
      <c r="D439" s="6">
        <v>44986</v>
      </c>
      <c r="E439" s="6">
        <v>45017</v>
      </c>
      <c r="F439" s="6">
        <v>45047</v>
      </c>
      <c r="G439" s="6">
        <v>45078</v>
      </c>
      <c r="H439" s="6">
        <v>45108</v>
      </c>
      <c r="I439" s="6">
        <v>45139</v>
      </c>
      <c r="J439" s="6">
        <v>45170</v>
      </c>
      <c r="K439" s="6">
        <v>45200</v>
      </c>
      <c r="L439" s="6">
        <v>45231</v>
      </c>
      <c r="M439" s="6">
        <v>45261</v>
      </c>
    </row>
    <row r="440" spans="1:13" hidden="1" x14ac:dyDescent="0.35">
      <c r="A440" s="2" t="s">
        <v>94</v>
      </c>
      <c r="B440" s="7"/>
      <c r="C440" s="7"/>
      <c r="D440" s="7"/>
      <c r="E440" s="7"/>
      <c r="F440" s="7"/>
      <c r="G440" s="7"/>
      <c r="H440" s="7"/>
      <c r="I440" s="7"/>
      <c r="J440" s="7"/>
      <c r="K440" s="7"/>
      <c r="L440" s="7"/>
      <c r="M440" s="7"/>
    </row>
    <row r="444" spans="1:13" ht="33" hidden="1" customHeight="1" thickBot="1" x14ac:dyDescent="0.4">
      <c r="A444" s="78" t="s">
        <v>261</v>
      </c>
      <c r="B444" s="79"/>
      <c r="C444" s="79"/>
      <c r="D444" s="79"/>
      <c r="E444" s="79"/>
      <c r="F444" s="79"/>
      <c r="G444" s="79"/>
      <c r="H444" s="79"/>
      <c r="I444" s="79"/>
      <c r="J444" s="79"/>
      <c r="K444" s="79"/>
      <c r="L444" s="79"/>
      <c r="M444" s="80"/>
    </row>
    <row r="445" spans="1:13" ht="15" hidden="1" thickBot="1" x14ac:dyDescent="0.4">
      <c r="A445" s="9" t="s">
        <v>262</v>
      </c>
      <c r="B445" s="6">
        <v>44927</v>
      </c>
      <c r="C445" s="6">
        <v>44958</v>
      </c>
      <c r="D445" s="6">
        <v>44986</v>
      </c>
      <c r="E445" s="6">
        <v>45017</v>
      </c>
      <c r="F445" s="6">
        <v>45047</v>
      </c>
      <c r="G445" s="6">
        <v>45078</v>
      </c>
      <c r="H445" s="6">
        <v>45108</v>
      </c>
      <c r="I445" s="6">
        <v>45139</v>
      </c>
      <c r="J445" s="6">
        <v>45170</v>
      </c>
      <c r="K445" s="6">
        <v>45200</v>
      </c>
      <c r="L445" s="6">
        <v>45231</v>
      </c>
      <c r="M445" s="6">
        <v>45261</v>
      </c>
    </row>
    <row r="446" spans="1:13" hidden="1" x14ac:dyDescent="0.35">
      <c r="A446" s="2" t="s">
        <v>95</v>
      </c>
      <c r="B446" s="7"/>
      <c r="C446" s="7"/>
      <c r="D446" s="7"/>
      <c r="E446" s="7"/>
      <c r="F446" s="7"/>
      <c r="G446" s="7"/>
      <c r="H446" s="7"/>
      <c r="I446" s="7"/>
      <c r="J446" s="7"/>
      <c r="K446" s="7"/>
      <c r="L446" s="7"/>
      <c r="M446" s="7"/>
    </row>
    <row r="450" spans="1:13" ht="33" hidden="1" customHeight="1" thickBot="1" x14ac:dyDescent="0.4">
      <c r="A450" s="78" t="s">
        <v>261</v>
      </c>
      <c r="B450" s="79"/>
      <c r="C450" s="79"/>
      <c r="D450" s="79"/>
      <c r="E450" s="79"/>
      <c r="F450" s="79"/>
      <c r="G450" s="79"/>
      <c r="H450" s="79"/>
      <c r="I450" s="79"/>
      <c r="J450" s="79"/>
      <c r="K450" s="79"/>
      <c r="L450" s="79"/>
      <c r="M450" s="80"/>
    </row>
    <row r="451" spans="1:13" ht="15" hidden="1" thickBot="1" x14ac:dyDescent="0.4">
      <c r="A451" s="9" t="s">
        <v>262</v>
      </c>
      <c r="B451" s="6">
        <v>44927</v>
      </c>
      <c r="C451" s="6">
        <v>44958</v>
      </c>
      <c r="D451" s="6">
        <v>44986</v>
      </c>
      <c r="E451" s="6">
        <v>45017</v>
      </c>
      <c r="F451" s="6">
        <v>45047</v>
      </c>
      <c r="G451" s="6">
        <v>45078</v>
      </c>
      <c r="H451" s="6">
        <v>45108</v>
      </c>
      <c r="I451" s="6">
        <v>45139</v>
      </c>
      <c r="J451" s="6">
        <v>45170</v>
      </c>
      <c r="K451" s="6">
        <v>45200</v>
      </c>
      <c r="L451" s="6">
        <v>45231</v>
      </c>
      <c r="M451" s="6">
        <v>45261</v>
      </c>
    </row>
    <row r="452" spans="1:13" hidden="1" x14ac:dyDescent="0.35">
      <c r="A452" s="2" t="s">
        <v>96</v>
      </c>
      <c r="B452" s="7"/>
      <c r="C452" s="7"/>
      <c r="D452" s="7"/>
      <c r="E452" s="7"/>
      <c r="F452" s="7"/>
      <c r="G452" s="7"/>
      <c r="H452" s="7"/>
      <c r="I452" s="7"/>
      <c r="J452" s="7"/>
      <c r="K452" s="7"/>
      <c r="L452" s="7"/>
      <c r="M452" s="7"/>
    </row>
    <row r="456" spans="1:13" ht="33" hidden="1" customHeight="1" thickBot="1" x14ac:dyDescent="0.4">
      <c r="A456" s="78" t="s">
        <v>261</v>
      </c>
      <c r="B456" s="79"/>
      <c r="C456" s="79"/>
      <c r="D456" s="79"/>
      <c r="E456" s="79"/>
      <c r="F456" s="79"/>
      <c r="G456" s="79"/>
      <c r="H456" s="79"/>
      <c r="I456" s="79"/>
      <c r="J456" s="79"/>
      <c r="K456" s="79"/>
      <c r="L456" s="79"/>
      <c r="M456" s="80"/>
    </row>
    <row r="457" spans="1:13" ht="15" hidden="1" thickBot="1" x14ac:dyDescent="0.4">
      <c r="A457" s="9" t="s">
        <v>262</v>
      </c>
      <c r="B457" s="6">
        <v>44927</v>
      </c>
      <c r="C457" s="6">
        <v>44958</v>
      </c>
      <c r="D457" s="6">
        <v>44986</v>
      </c>
      <c r="E457" s="6">
        <v>45017</v>
      </c>
      <c r="F457" s="6">
        <v>45047</v>
      </c>
      <c r="G457" s="6">
        <v>45078</v>
      </c>
      <c r="H457" s="6">
        <v>45108</v>
      </c>
      <c r="I457" s="6">
        <v>45139</v>
      </c>
      <c r="J457" s="6">
        <v>45170</v>
      </c>
      <c r="K457" s="6">
        <v>45200</v>
      </c>
      <c r="L457" s="6">
        <v>45231</v>
      </c>
      <c r="M457" s="6">
        <v>45261</v>
      </c>
    </row>
    <row r="458" spans="1:13" hidden="1" x14ac:dyDescent="0.35">
      <c r="A458" s="2" t="s">
        <v>97</v>
      </c>
      <c r="B458" s="7"/>
      <c r="C458" s="7"/>
      <c r="D458" s="7"/>
      <c r="E458" s="7"/>
      <c r="F458" s="7"/>
      <c r="G458" s="7"/>
      <c r="H458" s="7"/>
      <c r="I458" s="7"/>
      <c r="J458" s="7"/>
      <c r="K458" s="7"/>
      <c r="L458" s="7"/>
      <c r="M458" s="7"/>
    </row>
    <row r="462" spans="1:13" ht="33" hidden="1" customHeight="1" thickBot="1" x14ac:dyDescent="0.4">
      <c r="A462" s="78" t="s">
        <v>261</v>
      </c>
      <c r="B462" s="79"/>
      <c r="C462" s="79"/>
      <c r="D462" s="79"/>
      <c r="E462" s="79"/>
      <c r="F462" s="79"/>
      <c r="G462" s="79"/>
      <c r="H462" s="79"/>
      <c r="I462" s="79"/>
      <c r="J462" s="79"/>
      <c r="K462" s="79"/>
      <c r="L462" s="79"/>
      <c r="M462" s="80"/>
    </row>
    <row r="463" spans="1:13" ht="15" hidden="1" thickBot="1" x14ac:dyDescent="0.4">
      <c r="A463" s="9" t="s">
        <v>262</v>
      </c>
      <c r="B463" s="6">
        <v>44927</v>
      </c>
      <c r="C463" s="6">
        <v>44958</v>
      </c>
      <c r="D463" s="6">
        <v>44986</v>
      </c>
      <c r="E463" s="6">
        <v>45017</v>
      </c>
      <c r="F463" s="6">
        <v>45047</v>
      </c>
      <c r="G463" s="6">
        <v>45078</v>
      </c>
      <c r="H463" s="6">
        <v>45108</v>
      </c>
      <c r="I463" s="6">
        <v>45139</v>
      </c>
      <c r="J463" s="6">
        <v>45170</v>
      </c>
      <c r="K463" s="6">
        <v>45200</v>
      </c>
      <c r="L463" s="6">
        <v>45231</v>
      </c>
      <c r="M463" s="6">
        <v>45261</v>
      </c>
    </row>
    <row r="464" spans="1:13" hidden="1" x14ac:dyDescent="0.35">
      <c r="A464" s="2" t="s">
        <v>98</v>
      </c>
      <c r="B464" s="7"/>
      <c r="C464" s="7"/>
      <c r="D464" s="7"/>
      <c r="E464" s="7"/>
      <c r="F464" s="7"/>
      <c r="G464" s="7"/>
      <c r="H464" s="7"/>
      <c r="I464" s="7"/>
      <c r="J464" s="7"/>
      <c r="K464" s="7"/>
      <c r="L464" s="7"/>
      <c r="M464" s="7"/>
    </row>
    <row r="468" spans="1:13" ht="33" hidden="1" customHeight="1" thickBot="1" x14ac:dyDescent="0.4">
      <c r="A468" s="78" t="s">
        <v>261</v>
      </c>
      <c r="B468" s="79"/>
      <c r="C468" s="79"/>
      <c r="D468" s="79"/>
      <c r="E468" s="79"/>
      <c r="F468" s="79"/>
      <c r="G468" s="79"/>
      <c r="H468" s="79"/>
      <c r="I468" s="79"/>
      <c r="J468" s="79"/>
      <c r="K468" s="79"/>
      <c r="L468" s="79"/>
      <c r="M468" s="80"/>
    </row>
    <row r="469" spans="1:13" ht="15" hidden="1" thickBot="1" x14ac:dyDescent="0.4">
      <c r="A469" s="9" t="s">
        <v>263</v>
      </c>
      <c r="B469" s="6">
        <v>44927</v>
      </c>
      <c r="C469" s="6">
        <v>44958</v>
      </c>
      <c r="D469" s="6">
        <v>44986</v>
      </c>
      <c r="E469" s="6">
        <v>45017</v>
      </c>
      <c r="F469" s="6">
        <v>45047</v>
      </c>
      <c r="G469" s="6">
        <v>45078</v>
      </c>
      <c r="H469" s="6">
        <v>45108</v>
      </c>
      <c r="I469" s="6">
        <v>45139</v>
      </c>
      <c r="J469" s="6">
        <v>45170</v>
      </c>
      <c r="K469" s="6">
        <v>45200</v>
      </c>
      <c r="L469" s="6">
        <v>45231</v>
      </c>
      <c r="M469" s="6">
        <v>45261</v>
      </c>
    </row>
    <row r="470" spans="1:13" hidden="1" x14ac:dyDescent="0.35">
      <c r="A470" s="2" t="s">
        <v>100</v>
      </c>
      <c r="B470" s="7"/>
      <c r="C470" s="7"/>
      <c r="D470" s="7"/>
      <c r="E470" s="7"/>
      <c r="F470" s="7">
        <v>0</v>
      </c>
      <c r="G470" s="7"/>
      <c r="H470" s="7"/>
      <c r="I470" s="7"/>
      <c r="J470" s="7"/>
      <c r="K470" s="7"/>
      <c r="L470" s="7"/>
      <c r="M470" s="7"/>
    </row>
    <row r="471" spans="1:13" hidden="1" x14ac:dyDescent="0.35">
      <c r="A471" s="2"/>
      <c r="B471" s="7"/>
      <c r="C471" s="7"/>
      <c r="D471" s="7"/>
      <c r="E471" s="7"/>
      <c r="F471" s="7"/>
      <c r="G471" s="7"/>
      <c r="H471" s="7"/>
      <c r="I471" s="7"/>
      <c r="J471" s="7"/>
      <c r="K471" s="7"/>
      <c r="L471" s="7"/>
      <c r="M471" s="7"/>
    </row>
    <row r="474" spans="1:13" ht="33" hidden="1" customHeight="1" thickBot="1" x14ac:dyDescent="0.4">
      <c r="A474" s="78" t="s">
        <v>261</v>
      </c>
      <c r="B474" s="79"/>
      <c r="C474" s="79"/>
      <c r="D474" s="79"/>
      <c r="E474" s="79"/>
      <c r="F474" s="79"/>
      <c r="G474" s="79"/>
      <c r="H474" s="79"/>
      <c r="I474" s="79"/>
      <c r="J474" s="79"/>
      <c r="K474" s="79"/>
      <c r="L474" s="79"/>
      <c r="M474" s="80"/>
    </row>
    <row r="475" spans="1:13" ht="15" hidden="1" thickBot="1" x14ac:dyDescent="0.4">
      <c r="A475" s="9" t="s">
        <v>265</v>
      </c>
      <c r="B475" s="6">
        <v>44927</v>
      </c>
      <c r="C475" s="6">
        <v>44958</v>
      </c>
      <c r="D475" s="6">
        <v>44986</v>
      </c>
      <c r="E475" s="6">
        <v>45017</v>
      </c>
      <c r="F475" s="6">
        <v>45047</v>
      </c>
      <c r="G475" s="6">
        <v>45078</v>
      </c>
      <c r="H475" s="6">
        <v>45108</v>
      </c>
      <c r="I475" s="6">
        <v>45139</v>
      </c>
      <c r="J475" s="6">
        <v>45170</v>
      </c>
      <c r="K475" s="6">
        <v>45200</v>
      </c>
      <c r="L475" s="6">
        <v>45231</v>
      </c>
      <c r="M475" s="6">
        <v>45261</v>
      </c>
    </row>
    <row r="476" spans="1:13" hidden="1" x14ac:dyDescent="0.35">
      <c r="A476" s="2" t="s">
        <v>102</v>
      </c>
      <c r="B476" s="7"/>
      <c r="C476" s="7"/>
      <c r="D476" s="7"/>
      <c r="E476" s="7"/>
      <c r="F476" s="7"/>
      <c r="G476" s="7"/>
      <c r="H476" s="7"/>
      <c r="I476" s="7"/>
      <c r="J476" s="7"/>
      <c r="K476" s="7">
        <v>0</v>
      </c>
      <c r="L476" s="7"/>
      <c r="M476" s="7"/>
    </row>
    <row r="480" spans="1:13" ht="33" hidden="1" customHeight="1" thickBot="1" x14ac:dyDescent="0.4">
      <c r="A480" s="78" t="s">
        <v>261</v>
      </c>
      <c r="B480" s="79"/>
      <c r="C480" s="79"/>
      <c r="D480" s="79"/>
      <c r="E480" s="79"/>
      <c r="F480" s="79"/>
      <c r="G480" s="79"/>
      <c r="H480" s="79"/>
      <c r="I480" s="79"/>
      <c r="J480" s="79"/>
      <c r="K480" s="79"/>
      <c r="L480" s="79"/>
      <c r="M480" s="80"/>
    </row>
    <row r="481" spans="1:13" ht="15" hidden="1" thickBot="1" x14ac:dyDescent="0.4">
      <c r="A481" s="9" t="s">
        <v>265</v>
      </c>
      <c r="B481" s="6">
        <v>44927</v>
      </c>
      <c r="C481" s="6">
        <v>44958</v>
      </c>
      <c r="D481" s="6">
        <v>44986</v>
      </c>
      <c r="E481" s="6">
        <v>45017</v>
      </c>
      <c r="F481" s="6">
        <v>45047</v>
      </c>
      <c r="G481" s="6">
        <v>45078</v>
      </c>
      <c r="H481" s="6">
        <v>45108</v>
      </c>
      <c r="I481" s="6">
        <v>45139</v>
      </c>
      <c r="J481" s="6">
        <v>45170</v>
      </c>
      <c r="K481" s="6">
        <v>45200</v>
      </c>
      <c r="L481" s="6">
        <v>45231</v>
      </c>
      <c r="M481" s="6">
        <v>45261</v>
      </c>
    </row>
    <row r="482" spans="1:13" hidden="1" x14ac:dyDescent="0.35">
      <c r="A482" s="2" t="s">
        <v>103</v>
      </c>
      <c r="B482" s="7"/>
      <c r="C482" s="7"/>
      <c r="D482" s="7"/>
      <c r="E482" s="7"/>
      <c r="F482" s="7"/>
      <c r="G482" s="7"/>
      <c r="H482" s="7"/>
      <c r="I482" s="7"/>
      <c r="J482" s="7"/>
      <c r="K482" s="7">
        <v>0</v>
      </c>
      <c r="L482" s="7"/>
      <c r="M482" s="7"/>
    </row>
    <row r="486" spans="1:13" ht="33" hidden="1" customHeight="1" thickBot="1" x14ac:dyDescent="0.4">
      <c r="A486" s="78" t="s">
        <v>261</v>
      </c>
      <c r="B486" s="79"/>
      <c r="C486" s="79"/>
      <c r="D486" s="79"/>
      <c r="E486" s="79"/>
      <c r="F486" s="79"/>
      <c r="G486" s="79"/>
      <c r="H486" s="79"/>
      <c r="I486" s="79"/>
      <c r="J486" s="79"/>
      <c r="K486" s="79"/>
      <c r="L486" s="79"/>
      <c r="M486" s="80"/>
    </row>
    <row r="487" spans="1:13" ht="15" hidden="1" thickBot="1" x14ac:dyDescent="0.4">
      <c r="A487" s="9" t="s">
        <v>265</v>
      </c>
      <c r="B487" s="6">
        <v>44927</v>
      </c>
      <c r="C487" s="6">
        <v>44958</v>
      </c>
      <c r="D487" s="6">
        <v>44986</v>
      </c>
      <c r="E487" s="6">
        <v>45017</v>
      </c>
      <c r="F487" s="6">
        <v>45047</v>
      </c>
      <c r="G487" s="6">
        <v>45078</v>
      </c>
      <c r="H487" s="6">
        <v>45108</v>
      </c>
      <c r="I487" s="6">
        <v>45139</v>
      </c>
      <c r="J487" s="6">
        <v>45170</v>
      </c>
      <c r="K487" s="6">
        <v>45200</v>
      </c>
      <c r="L487" s="6">
        <v>45231</v>
      </c>
      <c r="M487" s="6">
        <v>45261</v>
      </c>
    </row>
    <row r="488" spans="1:13" hidden="1" x14ac:dyDescent="0.35">
      <c r="A488" s="2" t="s">
        <v>104</v>
      </c>
      <c r="B488" s="7"/>
      <c r="C488" s="7"/>
      <c r="D488" s="7"/>
      <c r="E488" s="7"/>
      <c r="F488" s="7"/>
      <c r="G488" s="7"/>
      <c r="H488" s="7"/>
      <c r="I488" s="7"/>
      <c r="J488" s="7"/>
      <c r="K488" s="7">
        <v>0</v>
      </c>
      <c r="L488" s="7"/>
      <c r="M488" s="7"/>
    </row>
    <row r="492" spans="1:13" ht="33" hidden="1" customHeight="1" thickBot="1" x14ac:dyDescent="0.4">
      <c r="A492" s="78" t="s">
        <v>261</v>
      </c>
      <c r="B492" s="79"/>
      <c r="C492" s="79"/>
      <c r="D492" s="79"/>
      <c r="E492" s="79"/>
      <c r="F492" s="79"/>
      <c r="G492" s="79"/>
      <c r="H492" s="79"/>
      <c r="I492" s="79"/>
      <c r="J492" s="79"/>
      <c r="K492" s="79"/>
      <c r="L492" s="79"/>
      <c r="M492" s="80"/>
    </row>
    <row r="493" spans="1:13" ht="15" hidden="1" thickBot="1" x14ac:dyDescent="0.4">
      <c r="A493" s="9" t="s">
        <v>296</v>
      </c>
      <c r="B493" s="6">
        <v>44927</v>
      </c>
      <c r="C493" s="6">
        <v>44958</v>
      </c>
      <c r="D493" s="6">
        <v>44986</v>
      </c>
      <c r="E493" s="6">
        <v>45017</v>
      </c>
      <c r="F493" s="6">
        <v>45047</v>
      </c>
      <c r="G493" s="6">
        <v>45078</v>
      </c>
      <c r="H493" s="6">
        <v>45108</v>
      </c>
      <c r="I493" s="6">
        <v>45139</v>
      </c>
      <c r="J493" s="6">
        <v>45170</v>
      </c>
      <c r="K493" s="6">
        <v>45200</v>
      </c>
      <c r="L493" s="6">
        <v>45231</v>
      </c>
      <c r="M493" s="6">
        <v>45261</v>
      </c>
    </row>
    <row r="494" spans="1:13" hidden="1" x14ac:dyDescent="0.35">
      <c r="A494" s="2" t="s">
        <v>106</v>
      </c>
      <c r="B494" s="15"/>
      <c r="C494" s="15"/>
      <c r="D494" s="15"/>
      <c r="E494" s="15"/>
      <c r="F494" s="15"/>
      <c r="G494" s="15"/>
      <c r="H494" s="15"/>
      <c r="I494" s="15"/>
      <c r="J494" s="15"/>
      <c r="K494" s="15"/>
      <c r="L494" s="15"/>
      <c r="M494" s="15"/>
    </row>
    <row r="495" spans="1:13" hidden="1" x14ac:dyDescent="0.35">
      <c r="B495" s="15"/>
    </row>
    <row r="496" spans="1:13" hidden="1" x14ac:dyDescent="0.35">
      <c r="B496" s="7"/>
    </row>
    <row r="497" spans="1:13" hidden="1" x14ac:dyDescent="0.35">
      <c r="B497" s="15"/>
    </row>
    <row r="498" spans="1:13" ht="33" hidden="1" customHeight="1" thickBot="1" x14ac:dyDescent="0.4">
      <c r="A498" s="78" t="s">
        <v>261</v>
      </c>
      <c r="B498" s="79"/>
      <c r="C498" s="79"/>
      <c r="D498" s="79"/>
      <c r="E498" s="79"/>
      <c r="F498" s="79"/>
      <c r="G498" s="79"/>
      <c r="H498" s="79"/>
      <c r="I498" s="79"/>
      <c r="J498" s="79"/>
      <c r="K498" s="79"/>
      <c r="L498" s="79"/>
      <c r="M498" s="80"/>
    </row>
    <row r="499" spans="1:13" ht="15" hidden="1" thickBot="1" x14ac:dyDescent="0.4">
      <c r="A499" s="9" t="s">
        <v>296</v>
      </c>
      <c r="B499" s="6">
        <v>44927</v>
      </c>
      <c r="C499" s="6">
        <v>44958</v>
      </c>
      <c r="D499" s="6">
        <v>44986</v>
      </c>
      <c r="E499" s="6">
        <v>45017</v>
      </c>
      <c r="F499" s="6">
        <v>45047</v>
      </c>
      <c r="G499" s="6">
        <v>45078</v>
      </c>
      <c r="H499" s="6">
        <v>45108</v>
      </c>
      <c r="I499" s="6">
        <v>45139</v>
      </c>
      <c r="J499" s="6">
        <v>45170</v>
      </c>
      <c r="K499" s="6">
        <v>45200</v>
      </c>
      <c r="L499" s="6">
        <v>45231</v>
      </c>
      <c r="M499" s="6">
        <v>45261</v>
      </c>
    </row>
    <row r="500" spans="1:13" hidden="1" x14ac:dyDescent="0.35">
      <c r="A500" s="2" t="s">
        <v>107</v>
      </c>
      <c r="B500" s="15"/>
      <c r="C500" s="15"/>
      <c r="D500" s="15"/>
      <c r="E500" s="15"/>
      <c r="F500" s="15"/>
      <c r="G500" s="15"/>
      <c r="H500" s="15"/>
      <c r="I500" s="15"/>
      <c r="J500" s="15"/>
      <c r="K500" s="15"/>
      <c r="L500" s="15"/>
      <c r="M500" s="15"/>
    </row>
    <row r="501" spans="1:13" hidden="1" x14ac:dyDescent="0.35">
      <c r="B501" s="15"/>
    </row>
    <row r="502" spans="1:13" hidden="1" x14ac:dyDescent="0.35">
      <c r="B502" s="15"/>
    </row>
    <row r="504" spans="1:13" ht="33" hidden="1" customHeight="1" thickBot="1" x14ac:dyDescent="0.4">
      <c r="A504" s="78" t="s">
        <v>261</v>
      </c>
      <c r="B504" s="79"/>
      <c r="C504" s="79"/>
      <c r="D504" s="79"/>
      <c r="E504" s="79"/>
      <c r="F504" s="79"/>
      <c r="G504" s="79"/>
      <c r="H504" s="79"/>
      <c r="I504" s="79"/>
      <c r="J504" s="79"/>
      <c r="K504" s="79"/>
      <c r="L504" s="79"/>
      <c r="M504" s="80"/>
    </row>
    <row r="505" spans="1:13" ht="15" hidden="1" thickBot="1" x14ac:dyDescent="0.4">
      <c r="A505" s="9" t="s">
        <v>296</v>
      </c>
      <c r="B505" s="6">
        <v>44927</v>
      </c>
      <c r="C505" s="6">
        <v>44958</v>
      </c>
      <c r="D505" s="6">
        <v>44986</v>
      </c>
      <c r="E505" s="6">
        <v>45017</v>
      </c>
      <c r="F505" s="6">
        <v>45047</v>
      </c>
      <c r="G505" s="6">
        <v>45078</v>
      </c>
      <c r="H505" s="6">
        <v>45108</v>
      </c>
      <c r="I505" s="6">
        <v>45139</v>
      </c>
      <c r="J505" s="6">
        <v>45170</v>
      </c>
      <c r="K505" s="6">
        <v>45200</v>
      </c>
      <c r="L505" s="6">
        <v>45231</v>
      </c>
      <c r="M505" s="6">
        <v>45261</v>
      </c>
    </row>
    <row r="506" spans="1:13" hidden="1" x14ac:dyDescent="0.35">
      <c r="A506" s="2" t="s">
        <v>108</v>
      </c>
      <c r="B506" s="15"/>
      <c r="C506" s="15"/>
      <c r="D506" s="15"/>
      <c r="E506" s="15"/>
      <c r="F506" s="15"/>
      <c r="G506" s="15"/>
      <c r="H506" s="15"/>
      <c r="I506" s="15"/>
      <c r="J506" s="15"/>
      <c r="K506" s="15"/>
      <c r="L506" s="15"/>
      <c r="M506" s="15"/>
    </row>
    <row r="510" spans="1:13" ht="33" hidden="1" customHeight="1" thickBot="1" x14ac:dyDescent="0.4">
      <c r="A510" s="78" t="s">
        <v>261</v>
      </c>
      <c r="B510" s="79"/>
      <c r="C510" s="79"/>
      <c r="D510" s="79"/>
      <c r="E510" s="79"/>
      <c r="F510" s="79"/>
      <c r="G510" s="79"/>
      <c r="H510" s="79"/>
      <c r="I510" s="79"/>
      <c r="J510" s="79"/>
      <c r="K510" s="79"/>
      <c r="L510" s="79"/>
      <c r="M510" s="80"/>
    </row>
    <row r="511" spans="1:13" ht="15" hidden="1" thickBot="1" x14ac:dyDescent="0.4">
      <c r="A511" s="9" t="s">
        <v>296</v>
      </c>
      <c r="B511" s="6">
        <v>44927</v>
      </c>
      <c r="C511" s="6">
        <v>44958</v>
      </c>
      <c r="D511" s="6">
        <v>44986</v>
      </c>
      <c r="E511" s="6">
        <v>45017</v>
      </c>
      <c r="F511" s="6">
        <v>45047</v>
      </c>
      <c r="G511" s="6">
        <v>45078</v>
      </c>
      <c r="H511" s="6">
        <v>45108</v>
      </c>
      <c r="I511" s="6">
        <v>45139</v>
      </c>
      <c r="J511" s="6">
        <v>45170</v>
      </c>
      <c r="K511" s="6">
        <v>45200</v>
      </c>
      <c r="L511" s="6">
        <v>45231</v>
      </c>
      <c r="M511" s="6">
        <v>45261</v>
      </c>
    </row>
    <row r="512" spans="1:13" hidden="1" x14ac:dyDescent="0.35">
      <c r="A512" s="2" t="s">
        <v>109</v>
      </c>
      <c r="B512" s="15"/>
      <c r="C512" s="15"/>
      <c r="D512" s="15"/>
      <c r="E512" s="15"/>
      <c r="F512" s="15"/>
      <c r="G512" s="15"/>
      <c r="H512" s="15"/>
      <c r="I512" s="15"/>
      <c r="J512" s="15"/>
      <c r="K512" s="15"/>
      <c r="L512" s="15"/>
      <c r="M512" s="15"/>
    </row>
    <row r="513" spans="1:13" hidden="1" x14ac:dyDescent="0.35">
      <c r="B513" s="15"/>
    </row>
    <row r="514" spans="1:13" hidden="1" x14ac:dyDescent="0.35">
      <c r="B514" s="15"/>
    </row>
    <row r="516" spans="1:13" ht="33" hidden="1" customHeight="1" thickBot="1" x14ac:dyDescent="0.4">
      <c r="A516" s="78" t="s">
        <v>261</v>
      </c>
      <c r="B516" s="79"/>
      <c r="C516" s="79"/>
      <c r="D516" s="79"/>
      <c r="E516" s="79"/>
      <c r="F516" s="79"/>
      <c r="G516" s="79"/>
      <c r="H516" s="79"/>
      <c r="I516" s="79"/>
      <c r="J516" s="79"/>
      <c r="K516" s="79"/>
      <c r="L516" s="79"/>
      <c r="M516" s="80"/>
    </row>
    <row r="517" spans="1:13" ht="15" hidden="1" thickBot="1" x14ac:dyDescent="0.4">
      <c r="A517" s="9" t="s">
        <v>296</v>
      </c>
      <c r="B517" s="6">
        <v>44927</v>
      </c>
      <c r="C517" s="6">
        <v>44958</v>
      </c>
      <c r="D517" s="6">
        <v>44986</v>
      </c>
      <c r="E517" s="6">
        <v>45017</v>
      </c>
      <c r="F517" s="6">
        <v>45047</v>
      </c>
      <c r="G517" s="6">
        <v>45078</v>
      </c>
      <c r="H517" s="6">
        <v>45108</v>
      </c>
      <c r="I517" s="6">
        <v>45139</v>
      </c>
      <c r="J517" s="6">
        <v>45170</v>
      </c>
      <c r="K517" s="6">
        <v>45200</v>
      </c>
      <c r="L517" s="6">
        <v>45231</v>
      </c>
      <c r="M517" s="6">
        <v>45261</v>
      </c>
    </row>
    <row r="518" spans="1:13" hidden="1" x14ac:dyDescent="0.35">
      <c r="A518" s="2" t="s">
        <v>110</v>
      </c>
      <c r="B518" s="7"/>
      <c r="C518" s="7"/>
      <c r="D518" s="7"/>
      <c r="E518" s="7"/>
      <c r="F518" s="7"/>
      <c r="G518" s="7"/>
      <c r="H518" s="7"/>
      <c r="I518" s="7"/>
      <c r="J518" s="7"/>
      <c r="K518" s="7"/>
      <c r="L518" s="7"/>
      <c r="M518" s="7"/>
    </row>
    <row r="519" spans="1:13" hidden="1" x14ac:dyDescent="0.35">
      <c r="B519" s="7"/>
      <c r="C519" s="7"/>
      <c r="D519" s="7"/>
      <c r="E519" s="7"/>
      <c r="F519" s="7"/>
      <c r="G519" s="7"/>
      <c r="H519" s="7"/>
      <c r="I519" s="7"/>
      <c r="J519" s="7"/>
      <c r="K519" s="7"/>
      <c r="L519" s="7"/>
      <c r="M519" s="7"/>
    </row>
    <row r="520" spans="1:13" hidden="1" x14ac:dyDescent="0.35">
      <c r="B520" s="7"/>
      <c r="C520" s="7"/>
      <c r="D520" s="7"/>
      <c r="E520" s="7"/>
      <c r="F520" s="7"/>
      <c r="G520" s="7"/>
      <c r="H520" s="7"/>
      <c r="I520" s="7"/>
      <c r="J520" s="7"/>
      <c r="K520" s="7"/>
      <c r="L520" s="7"/>
      <c r="M520" s="7"/>
    </row>
    <row r="521" spans="1:13" hidden="1" x14ac:dyDescent="0.35">
      <c r="B521" s="7"/>
      <c r="C521" s="7"/>
      <c r="D521" s="7"/>
      <c r="E521" s="7"/>
      <c r="F521" s="7"/>
      <c r="G521" s="7"/>
      <c r="H521" s="7"/>
      <c r="I521" s="7"/>
      <c r="J521" s="7"/>
      <c r="K521" s="7"/>
      <c r="L521" s="7"/>
      <c r="M521" s="7"/>
    </row>
    <row r="522" spans="1:13" hidden="1" x14ac:dyDescent="0.35">
      <c r="B522" s="7"/>
      <c r="C522" s="7"/>
      <c r="D522" s="7"/>
      <c r="E522" s="7"/>
      <c r="F522" s="7"/>
      <c r="G522" s="7"/>
      <c r="H522" s="7"/>
      <c r="I522" s="7"/>
      <c r="J522" s="7"/>
      <c r="K522" s="7"/>
      <c r="L522" s="7"/>
      <c r="M522" s="7"/>
    </row>
    <row r="523" spans="1:13" ht="33" hidden="1" customHeight="1" thickBot="1" x14ac:dyDescent="0.4">
      <c r="A523" s="78" t="s">
        <v>261</v>
      </c>
      <c r="B523" s="79"/>
      <c r="C523" s="79"/>
      <c r="D523" s="79"/>
      <c r="E523" s="79"/>
      <c r="F523" s="79"/>
      <c r="G523" s="79"/>
      <c r="H523" s="79"/>
      <c r="I523" s="79"/>
      <c r="J523" s="79"/>
      <c r="K523" s="79"/>
      <c r="L523" s="79"/>
      <c r="M523" s="80"/>
    </row>
    <row r="524" spans="1:13" ht="15" hidden="1" thickBot="1" x14ac:dyDescent="0.4">
      <c r="A524" s="9" t="s">
        <v>297</v>
      </c>
      <c r="B524" s="6">
        <v>44927</v>
      </c>
      <c r="C524" s="6">
        <v>44958</v>
      </c>
      <c r="D524" s="6">
        <v>44986</v>
      </c>
      <c r="E524" s="6">
        <v>45017</v>
      </c>
      <c r="F524" s="6">
        <v>45047</v>
      </c>
      <c r="G524" s="6">
        <v>45078</v>
      </c>
      <c r="H524" s="6">
        <v>45108</v>
      </c>
      <c r="I524" s="6">
        <v>45139</v>
      </c>
      <c r="J524" s="6">
        <v>45170</v>
      </c>
      <c r="K524" s="6">
        <v>45200</v>
      </c>
      <c r="L524" s="6">
        <v>45231</v>
      </c>
      <c r="M524" s="6">
        <v>45261</v>
      </c>
    </row>
    <row r="525" spans="1:13" hidden="1" x14ac:dyDescent="0.35">
      <c r="A525" s="2" t="s">
        <v>112</v>
      </c>
      <c r="B525" s="15"/>
      <c r="C525" s="15"/>
      <c r="D525" s="15"/>
      <c r="E525" s="15"/>
      <c r="F525" s="15"/>
      <c r="G525" s="15"/>
      <c r="H525" s="15"/>
      <c r="I525" s="15"/>
      <c r="J525" s="15"/>
      <c r="K525" s="15"/>
      <c r="L525" s="15"/>
      <c r="M525" s="15"/>
    </row>
    <row r="526" spans="1:13" hidden="1" x14ac:dyDescent="0.35">
      <c r="B526" s="15"/>
    </row>
    <row r="529" spans="1:13" ht="33" hidden="1" customHeight="1" thickBot="1" x14ac:dyDescent="0.4">
      <c r="A529" s="78" t="s">
        <v>261</v>
      </c>
      <c r="B529" s="79"/>
      <c r="C529" s="79"/>
      <c r="D529" s="79"/>
      <c r="E529" s="79"/>
      <c r="F529" s="79"/>
      <c r="G529" s="79"/>
      <c r="H529" s="79"/>
      <c r="I529" s="79"/>
      <c r="J529" s="79"/>
      <c r="K529" s="79"/>
      <c r="L529" s="79"/>
      <c r="M529" s="80"/>
    </row>
    <row r="530" spans="1:13" ht="15" hidden="1" thickBot="1" x14ac:dyDescent="0.4">
      <c r="A530" s="9" t="s">
        <v>297</v>
      </c>
      <c r="B530" s="6">
        <v>44927</v>
      </c>
      <c r="C530" s="6">
        <v>44958</v>
      </c>
      <c r="D530" s="6">
        <v>44986</v>
      </c>
      <c r="E530" s="6">
        <v>45017</v>
      </c>
      <c r="F530" s="6">
        <v>45047</v>
      </c>
      <c r="G530" s="6">
        <v>45078</v>
      </c>
      <c r="H530" s="6">
        <v>45108</v>
      </c>
      <c r="I530" s="6">
        <v>45139</v>
      </c>
      <c r="J530" s="6">
        <v>45170</v>
      </c>
      <c r="K530" s="6">
        <v>45200</v>
      </c>
      <c r="L530" s="6">
        <v>45231</v>
      </c>
      <c r="M530" s="6">
        <v>45261</v>
      </c>
    </row>
    <row r="531" spans="1:13" hidden="1" x14ac:dyDescent="0.35">
      <c r="A531" s="2" t="s">
        <v>113</v>
      </c>
      <c r="B531" s="15"/>
      <c r="C531" s="15"/>
      <c r="D531" s="15"/>
      <c r="E531" s="15"/>
      <c r="F531" s="15"/>
      <c r="G531" s="15"/>
      <c r="H531" s="15"/>
      <c r="I531" s="15"/>
      <c r="J531" s="15"/>
      <c r="K531" s="15"/>
      <c r="L531" s="15"/>
      <c r="M531" s="15"/>
    </row>
    <row r="535" spans="1:13" ht="33" hidden="1" customHeight="1" thickBot="1" x14ac:dyDescent="0.4">
      <c r="A535" s="78" t="s">
        <v>261</v>
      </c>
      <c r="B535" s="79"/>
      <c r="C535" s="79"/>
      <c r="D535" s="79"/>
      <c r="E535" s="79"/>
      <c r="F535" s="79"/>
      <c r="G535" s="79"/>
      <c r="H535" s="79"/>
      <c r="I535" s="79"/>
      <c r="J535" s="79"/>
      <c r="K535" s="79"/>
      <c r="L535" s="79"/>
      <c r="M535" s="80"/>
    </row>
    <row r="536" spans="1:13" ht="15" hidden="1" thickBot="1" x14ac:dyDescent="0.4">
      <c r="A536" s="9" t="s">
        <v>297</v>
      </c>
      <c r="B536" s="6">
        <v>44927</v>
      </c>
      <c r="C536" s="6">
        <v>44958</v>
      </c>
      <c r="D536" s="6">
        <v>44986</v>
      </c>
      <c r="E536" s="6">
        <v>45017</v>
      </c>
      <c r="F536" s="6">
        <v>45047</v>
      </c>
      <c r="G536" s="6">
        <v>45078</v>
      </c>
      <c r="H536" s="6">
        <v>45108</v>
      </c>
      <c r="I536" s="6">
        <v>45139</v>
      </c>
      <c r="J536" s="6">
        <v>45170</v>
      </c>
      <c r="K536" s="6">
        <v>45200</v>
      </c>
      <c r="L536" s="6">
        <v>45231</v>
      </c>
      <c r="M536" s="6">
        <v>45261</v>
      </c>
    </row>
    <row r="537" spans="1:13" hidden="1" x14ac:dyDescent="0.35">
      <c r="A537" s="2" t="s">
        <v>114</v>
      </c>
      <c r="B537" s="15"/>
      <c r="C537" s="15"/>
      <c r="D537" s="15"/>
      <c r="E537" s="15"/>
      <c r="F537" s="15"/>
      <c r="G537" s="15"/>
      <c r="H537" s="15"/>
      <c r="I537" s="15"/>
      <c r="J537" s="15"/>
      <c r="K537" s="15"/>
      <c r="L537" s="15"/>
      <c r="M537" s="15"/>
    </row>
    <row r="541" spans="1:13" ht="33" hidden="1" customHeight="1" thickBot="1" x14ac:dyDescent="0.4">
      <c r="A541" s="78" t="s">
        <v>261</v>
      </c>
      <c r="B541" s="79"/>
      <c r="C541" s="79"/>
      <c r="D541" s="79"/>
      <c r="E541" s="79"/>
      <c r="F541" s="79"/>
      <c r="G541" s="79"/>
      <c r="H541" s="79"/>
      <c r="I541" s="79"/>
      <c r="J541" s="79"/>
      <c r="K541" s="79"/>
      <c r="L541" s="79"/>
      <c r="M541" s="80"/>
    </row>
    <row r="542" spans="1:13" ht="15" hidden="1" thickBot="1" x14ac:dyDescent="0.4">
      <c r="A542" s="9" t="s">
        <v>297</v>
      </c>
      <c r="B542" s="6">
        <v>44927</v>
      </c>
      <c r="C542" s="6">
        <v>44958</v>
      </c>
      <c r="D542" s="6">
        <v>44986</v>
      </c>
      <c r="E542" s="6">
        <v>45017</v>
      </c>
      <c r="F542" s="6">
        <v>45047</v>
      </c>
      <c r="G542" s="6">
        <v>45078</v>
      </c>
      <c r="H542" s="6">
        <v>45108</v>
      </c>
      <c r="I542" s="6">
        <v>45139</v>
      </c>
      <c r="J542" s="6">
        <v>45170</v>
      </c>
      <c r="K542" s="6">
        <v>45200</v>
      </c>
      <c r="L542" s="6">
        <v>45231</v>
      </c>
      <c r="M542" s="6">
        <v>45261</v>
      </c>
    </row>
    <row r="543" spans="1:13" hidden="1" x14ac:dyDescent="0.35">
      <c r="A543" s="2" t="s">
        <v>115</v>
      </c>
      <c r="B543" s="15"/>
      <c r="C543" s="15"/>
      <c r="D543" s="15"/>
      <c r="E543" s="15"/>
      <c r="F543" s="15"/>
      <c r="G543" s="15"/>
      <c r="H543" s="15"/>
      <c r="I543" s="15"/>
      <c r="J543" s="15"/>
      <c r="K543" s="15"/>
      <c r="L543" s="15"/>
      <c r="M543" s="15"/>
    </row>
    <row r="547" spans="1:13" ht="33" hidden="1" customHeight="1" thickBot="1" x14ac:dyDescent="0.4">
      <c r="A547" s="78" t="s">
        <v>261</v>
      </c>
      <c r="B547" s="79"/>
      <c r="C547" s="79"/>
      <c r="D547" s="79"/>
      <c r="E547" s="79"/>
      <c r="F547" s="79"/>
      <c r="G547" s="79"/>
      <c r="H547" s="79"/>
      <c r="I547" s="79"/>
      <c r="J547" s="79"/>
      <c r="K547" s="79"/>
      <c r="L547" s="79"/>
      <c r="M547" s="80"/>
    </row>
    <row r="548" spans="1:13" ht="15" hidden="1" thickBot="1" x14ac:dyDescent="0.4">
      <c r="A548" s="9" t="s">
        <v>297</v>
      </c>
      <c r="B548" s="6">
        <v>44927</v>
      </c>
      <c r="C548" s="6">
        <v>44958</v>
      </c>
      <c r="D548" s="6">
        <v>44986</v>
      </c>
      <c r="E548" s="6">
        <v>45017</v>
      </c>
      <c r="F548" s="6">
        <v>45047</v>
      </c>
      <c r="G548" s="6">
        <v>45078</v>
      </c>
      <c r="H548" s="6">
        <v>45108</v>
      </c>
      <c r="I548" s="6">
        <v>45139</v>
      </c>
      <c r="J548" s="6">
        <v>45170</v>
      </c>
      <c r="K548" s="6">
        <v>45200</v>
      </c>
      <c r="L548" s="6">
        <v>45231</v>
      </c>
      <c r="M548" s="6">
        <v>45261</v>
      </c>
    </row>
    <row r="549" spans="1:13" hidden="1" x14ac:dyDescent="0.35">
      <c r="A549" s="2" t="s">
        <v>116</v>
      </c>
      <c r="B549" s="15"/>
      <c r="C549" s="15"/>
      <c r="D549" s="15"/>
      <c r="E549" s="15"/>
      <c r="F549" s="15"/>
      <c r="G549" s="15"/>
      <c r="H549" s="15"/>
      <c r="I549" s="15"/>
      <c r="J549" s="15"/>
      <c r="K549" s="15"/>
      <c r="L549" s="15"/>
      <c r="M549" s="15"/>
    </row>
    <row r="553" spans="1:13" ht="33" hidden="1" customHeight="1" thickBot="1" x14ac:dyDescent="0.4">
      <c r="A553" s="78" t="s">
        <v>261</v>
      </c>
      <c r="B553" s="79"/>
      <c r="C553" s="79"/>
      <c r="D553" s="79"/>
      <c r="E553" s="79"/>
      <c r="F553" s="79"/>
      <c r="G553" s="79"/>
      <c r="H553" s="79"/>
      <c r="I553" s="79"/>
      <c r="J553" s="79"/>
      <c r="K553" s="79"/>
      <c r="L553" s="79"/>
      <c r="M553" s="80"/>
    </row>
    <row r="554" spans="1:13" ht="15" hidden="1" thickBot="1" x14ac:dyDescent="0.4">
      <c r="A554" s="9" t="s">
        <v>266</v>
      </c>
      <c r="B554" s="6">
        <v>44927</v>
      </c>
      <c r="C554" s="6">
        <v>44958</v>
      </c>
      <c r="D554" s="6">
        <v>44986</v>
      </c>
      <c r="E554" s="6">
        <v>45017</v>
      </c>
      <c r="F554" s="6">
        <v>45047</v>
      </c>
      <c r="G554" s="6">
        <v>45078</v>
      </c>
      <c r="H554" s="6">
        <v>45108</v>
      </c>
      <c r="I554" s="6">
        <v>45139</v>
      </c>
      <c r="J554" s="6">
        <v>45170</v>
      </c>
      <c r="K554" s="6">
        <v>45200</v>
      </c>
      <c r="L554" s="6">
        <v>45231</v>
      </c>
      <c r="M554" s="6">
        <v>45261</v>
      </c>
    </row>
    <row r="555" spans="1:13" hidden="1" x14ac:dyDescent="0.35">
      <c r="A555" s="2" t="s">
        <v>119</v>
      </c>
      <c r="B555" s="7">
        <v>0</v>
      </c>
      <c r="C555" s="7">
        <v>0</v>
      </c>
      <c r="D555" s="7">
        <v>0</v>
      </c>
      <c r="E555" s="7">
        <v>0</v>
      </c>
      <c r="F555" s="7">
        <v>0</v>
      </c>
      <c r="G555" s="7">
        <v>0</v>
      </c>
      <c r="H555" s="7">
        <v>0</v>
      </c>
      <c r="I555" s="7">
        <v>0</v>
      </c>
      <c r="J555" s="7">
        <v>0</v>
      </c>
      <c r="K555" s="7">
        <v>0</v>
      </c>
      <c r="L555" s="7">
        <v>0</v>
      </c>
      <c r="M555" s="7">
        <v>0</v>
      </c>
    </row>
    <row r="559" spans="1:13" ht="33" hidden="1" customHeight="1" thickBot="1" x14ac:dyDescent="0.4">
      <c r="A559" s="78" t="s">
        <v>261</v>
      </c>
      <c r="B559" s="79"/>
      <c r="C559" s="79"/>
      <c r="D559" s="79"/>
      <c r="E559" s="79"/>
      <c r="F559" s="79"/>
      <c r="G559" s="79"/>
      <c r="H559" s="79"/>
      <c r="I559" s="79"/>
      <c r="J559" s="79"/>
      <c r="K559" s="79"/>
      <c r="L559" s="79"/>
      <c r="M559" s="80"/>
    </row>
    <row r="560" spans="1:13" ht="15" hidden="1" thickBot="1" x14ac:dyDescent="0.4">
      <c r="A560" s="9" t="s">
        <v>266</v>
      </c>
      <c r="B560" s="6">
        <v>44927</v>
      </c>
      <c r="C560" s="6">
        <v>44958</v>
      </c>
      <c r="D560" s="6">
        <v>44986</v>
      </c>
      <c r="E560" s="6">
        <v>45017</v>
      </c>
      <c r="F560" s="6">
        <v>45047</v>
      </c>
      <c r="G560" s="6">
        <v>45078</v>
      </c>
      <c r="H560" s="6">
        <v>45108</v>
      </c>
      <c r="I560" s="6">
        <v>45139</v>
      </c>
      <c r="J560" s="6">
        <v>45170</v>
      </c>
      <c r="K560" s="6">
        <v>45200</v>
      </c>
      <c r="L560" s="6">
        <v>45231</v>
      </c>
      <c r="M560" s="6">
        <v>45261</v>
      </c>
    </row>
    <row r="561" spans="1:13" hidden="1" x14ac:dyDescent="0.35">
      <c r="A561" s="2" t="s">
        <v>120</v>
      </c>
      <c r="B561" s="7"/>
      <c r="C561" s="7"/>
      <c r="D561" s="7"/>
      <c r="E561" s="7"/>
      <c r="F561" s="7"/>
      <c r="G561" s="7"/>
      <c r="H561" s="7"/>
      <c r="I561" s="7"/>
      <c r="J561" s="7"/>
      <c r="K561" s="7"/>
      <c r="L561" s="7"/>
      <c r="M561" s="7"/>
    </row>
    <row r="565" spans="1:13" ht="33" hidden="1" customHeight="1" thickBot="1" x14ac:dyDescent="0.4">
      <c r="A565" s="78" t="s">
        <v>261</v>
      </c>
      <c r="B565" s="79"/>
      <c r="C565" s="79"/>
      <c r="D565" s="79"/>
      <c r="E565" s="79"/>
      <c r="F565" s="79"/>
      <c r="G565" s="79"/>
      <c r="H565" s="79"/>
      <c r="I565" s="79"/>
      <c r="J565" s="79"/>
      <c r="K565" s="79"/>
      <c r="L565" s="79"/>
      <c r="M565" s="80"/>
    </row>
    <row r="566" spans="1:13" ht="15" hidden="1" thickBot="1" x14ac:dyDescent="0.4">
      <c r="A566" s="9" t="s">
        <v>266</v>
      </c>
      <c r="B566" s="6">
        <v>44927</v>
      </c>
      <c r="C566" s="6">
        <v>44958</v>
      </c>
      <c r="D566" s="6">
        <v>44986</v>
      </c>
      <c r="E566" s="6">
        <v>45017</v>
      </c>
      <c r="F566" s="6">
        <v>45047</v>
      </c>
      <c r="G566" s="6">
        <v>45078</v>
      </c>
      <c r="H566" s="6">
        <v>45108</v>
      </c>
      <c r="I566" s="6">
        <v>45139</v>
      </c>
      <c r="J566" s="6">
        <v>45170</v>
      </c>
      <c r="K566" s="6">
        <v>45200</v>
      </c>
      <c r="L566" s="6">
        <v>45231</v>
      </c>
      <c r="M566" s="6">
        <v>45261</v>
      </c>
    </row>
    <row r="567" spans="1:13" hidden="1" x14ac:dyDescent="0.35">
      <c r="A567" s="2" t="s">
        <v>121</v>
      </c>
      <c r="B567" s="7">
        <v>0</v>
      </c>
      <c r="C567" s="7">
        <v>0</v>
      </c>
      <c r="D567" s="7">
        <v>0</v>
      </c>
      <c r="E567" s="7">
        <v>0</v>
      </c>
      <c r="F567" s="7">
        <v>0</v>
      </c>
      <c r="G567" s="7">
        <v>0</v>
      </c>
      <c r="H567" s="7">
        <v>0</v>
      </c>
      <c r="I567" s="7">
        <v>0</v>
      </c>
      <c r="J567" s="7">
        <v>0</v>
      </c>
      <c r="K567" s="7">
        <v>0</v>
      </c>
      <c r="L567" s="7">
        <v>0</v>
      </c>
      <c r="M567" s="7">
        <v>0</v>
      </c>
    </row>
    <row r="572" spans="1:13" ht="33" hidden="1" customHeight="1" thickBot="1" x14ac:dyDescent="0.4">
      <c r="A572" s="78" t="s">
        <v>261</v>
      </c>
      <c r="B572" s="79"/>
      <c r="C572" s="79"/>
      <c r="D572" s="79"/>
      <c r="E572" s="79"/>
      <c r="F572" s="79"/>
      <c r="G572" s="79"/>
      <c r="H572" s="79"/>
      <c r="I572" s="79"/>
      <c r="J572" s="79"/>
      <c r="K572" s="79"/>
      <c r="L572" s="79"/>
      <c r="M572" s="80"/>
    </row>
    <row r="573" spans="1:13" ht="15" hidden="1" thickBot="1" x14ac:dyDescent="0.4">
      <c r="A573" s="9" t="s">
        <v>266</v>
      </c>
      <c r="B573" s="6">
        <v>44927</v>
      </c>
      <c r="C573" s="6">
        <v>44958</v>
      </c>
      <c r="D573" s="6">
        <v>44986</v>
      </c>
      <c r="E573" s="6">
        <v>45017</v>
      </c>
      <c r="F573" s="6">
        <v>45047</v>
      </c>
      <c r="G573" s="6">
        <v>45078</v>
      </c>
      <c r="H573" s="6">
        <v>45108</v>
      </c>
      <c r="I573" s="6">
        <v>45139</v>
      </c>
      <c r="J573" s="6">
        <v>45170</v>
      </c>
      <c r="K573" s="6">
        <v>45200</v>
      </c>
      <c r="L573" s="6">
        <v>45231</v>
      </c>
      <c r="M573" s="6">
        <v>45261</v>
      </c>
    </row>
    <row r="574" spans="1:13" hidden="1" x14ac:dyDescent="0.35">
      <c r="A574" s="2" t="s">
        <v>122</v>
      </c>
      <c r="B574" s="7">
        <v>0</v>
      </c>
      <c r="C574" s="7">
        <v>0</v>
      </c>
      <c r="D574" s="7">
        <v>0</v>
      </c>
      <c r="E574" s="7">
        <v>0</v>
      </c>
      <c r="F574" s="7">
        <v>0</v>
      </c>
      <c r="G574" s="7">
        <v>0</v>
      </c>
      <c r="H574" s="7">
        <v>0</v>
      </c>
      <c r="I574" s="7">
        <v>0</v>
      </c>
      <c r="J574" s="7">
        <v>0</v>
      </c>
      <c r="K574" s="7">
        <v>0</v>
      </c>
      <c r="L574" s="7">
        <v>0</v>
      </c>
      <c r="M574" s="7">
        <v>0</v>
      </c>
    </row>
    <row r="578" spans="1:13" ht="33" hidden="1" customHeight="1" thickBot="1" x14ac:dyDescent="0.4">
      <c r="A578" s="78" t="s">
        <v>261</v>
      </c>
      <c r="B578" s="79"/>
      <c r="C578" s="79"/>
      <c r="D578" s="79"/>
      <c r="E578" s="79"/>
      <c r="F578" s="79"/>
      <c r="G578" s="79"/>
      <c r="H578" s="79"/>
      <c r="I578" s="79"/>
      <c r="J578" s="79"/>
      <c r="K578" s="79"/>
      <c r="L578" s="79"/>
      <c r="M578" s="80"/>
    </row>
    <row r="579" spans="1:13" ht="15" hidden="1" thickBot="1" x14ac:dyDescent="0.4">
      <c r="A579" s="9" t="s">
        <v>267</v>
      </c>
      <c r="B579" s="6">
        <v>44927</v>
      </c>
      <c r="C579" s="6">
        <v>44958</v>
      </c>
      <c r="D579" s="6">
        <v>44986</v>
      </c>
      <c r="E579" s="6">
        <v>45017</v>
      </c>
      <c r="F579" s="6">
        <v>45047</v>
      </c>
      <c r="G579" s="6">
        <v>45078</v>
      </c>
      <c r="H579" s="6">
        <v>45108</v>
      </c>
      <c r="I579" s="6">
        <v>45139</v>
      </c>
      <c r="J579" s="6">
        <v>45170</v>
      </c>
      <c r="K579" s="6">
        <v>45200</v>
      </c>
      <c r="L579" s="6">
        <v>45231</v>
      </c>
      <c r="M579" s="6">
        <v>45261</v>
      </c>
    </row>
    <row r="580" spans="1:13" hidden="1" x14ac:dyDescent="0.35">
      <c r="A580" s="2" t="s">
        <v>350</v>
      </c>
      <c r="B580" s="7">
        <v>0</v>
      </c>
      <c r="C580" s="7">
        <v>0</v>
      </c>
      <c r="D580" s="7">
        <v>0</v>
      </c>
      <c r="E580" s="7">
        <v>0</v>
      </c>
      <c r="F580" s="7">
        <v>0</v>
      </c>
      <c r="G580" s="7">
        <v>0</v>
      </c>
      <c r="H580" s="7">
        <v>0</v>
      </c>
      <c r="I580" s="7">
        <v>0</v>
      </c>
      <c r="J580" s="7">
        <v>0</v>
      </c>
      <c r="K580" s="7">
        <v>0</v>
      </c>
      <c r="L580" s="7">
        <v>0</v>
      </c>
      <c r="M580" s="7">
        <v>0</v>
      </c>
    </row>
    <row r="584" spans="1:13" ht="33" hidden="1" customHeight="1" thickBot="1" x14ac:dyDescent="0.4">
      <c r="A584" s="78" t="s">
        <v>261</v>
      </c>
      <c r="B584" s="79"/>
      <c r="C584" s="79"/>
      <c r="D584" s="79"/>
      <c r="E584" s="79"/>
      <c r="F584" s="79"/>
      <c r="G584" s="79"/>
      <c r="H584" s="79"/>
      <c r="I584" s="79"/>
      <c r="J584" s="79"/>
      <c r="K584" s="79"/>
      <c r="L584" s="79"/>
      <c r="M584" s="80"/>
    </row>
    <row r="585" spans="1:13" ht="15" hidden="1" thickBot="1" x14ac:dyDescent="0.4">
      <c r="A585" s="9" t="s">
        <v>267</v>
      </c>
      <c r="B585" s="6">
        <v>44927</v>
      </c>
      <c r="C585" s="6">
        <v>44958</v>
      </c>
      <c r="D585" s="6">
        <v>44986</v>
      </c>
      <c r="E585" s="6">
        <v>45017</v>
      </c>
      <c r="F585" s="6">
        <v>45047</v>
      </c>
      <c r="G585" s="6">
        <v>45078</v>
      </c>
      <c r="H585" s="6">
        <v>45108</v>
      </c>
      <c r="I585" s="6">
        <v>45139</v>
      </c>
      <c r="J585" s="6">
        <v>45170</v>
      </c>
      <c r="K585" s="6">
        <v>45200</v>
      </c>
      <c r="L585" s="6">
        <v>45231</v>
      </c>
      <c r="M585" s="6">
        <v>45261</v>
      </c>
    </row>
    <row r="586" spans="1:13" hidden="1" x14ac:dyDescent="0.35">
      <c r="A586" s="2" t="s">
        <v>256</v>
      </c>
      <c r="B586" s="7">
        <v>0</v>
      </c>
      <c r="C586" s="7">
        <v>0</v>
      </c>
      <c r="D586" s="7">
        <v>0</v>
      </c>
      <c r="E586" s="7">
        <v>0</v>
      </c>
      <c r="F586" s="7">
        <v>0</v>
      </c>
      <c r="G586" s="7">
        <v>0</v>
      </c>
      <c r="H586" s="7">
        <v>0</v>
      </c>
      <c r="I586" s="7">
        <v>0</v>
      </c>
      <c r="J586" s="7">
        <v>0</v>
      </c>
      <c r="K586" s="7">
        <v>0</v>
      </c>
      <c r="L586" s="7">
        <v>0</v>
      </c>
      <c r="M586" s="7">
        <v>0</v>
      </c>
    </row>
    <row r="590" spans="1:13" ht="33" hidden="1" customHeight="1" thickBot="1" x14ac:dyDescent="0.4">
      <c r="A590" s="78" t="s">
        <v>261</v>
      </c>
      <c r="B590" s="79"/>
      <c r="C590" s="79"/>
      <c r="D590" s="79"/>
      <c r="E590" s="79"/>
      <c r="F590" s="79"/>
      <c r="G590" s="79"/>
      <c r="H590" s="79"/>
      <c r="I590" s="79"/>
      <c r="J590" s="79"/>
      <c r="K590" s="79"/>
      <c r="L590" s="79"/>
      <c r="M590" s="80"/>
    </row>
    <row r="591" spans="1:13" ht="15" hidden="1" thickBot="1" x14ac:dyDescent="0.4">
      <c r="A591" s="9" t="s">
        <v>267</v>
      </c>
      <c r="B591" s="6">
        <v>44927</v>
      </c>
      <c r="C591" s="6">
        <v>44958</v>
      </c>
      <c r="D591" s="6">
        <v>44986</v>
      </c>
      <c r="E591" s="6">
        <v>45017</v>
      </c>
      <c r="F591" s="6">
        <v>45047</v>
      </c>
      <c r="G591" s="6">
        <v>45078</v>
      </c>
      <c r="H591" s="6">
        <v>45108</v>
      </c>
      <c r="I591" s="6">
        <v>45139</v>
      </c>
      <c r="J591" s="6">
        <v>45170</v>
      </c>
      <c r="K591" s="6">
        <v>45200</v>
      </c>
      <c r="L591" s="6">
        <v>45231</v>
      </c>
      <c r="M591" s="6">
        <v>45261</v>
      </c>
    </row>
    <row r="592" spans="1:13" hidden="1" x14ac:dyDescent="0.35">
      <c r="A592" s="2" t="s">
        <v>257</v>
      </c>
      <c r="B592" s="7">
        <v>0</v>
      </c>
      <c r="C592" s="7">
        <v>0</v>
      </c>
      <c r="D592" s="7">
        <v>0</v>
      </c>
      <c r="E592" s="7">
        <v>0</v>
      </c>
      <c r="F592" s="7">
        <v>0</v>
      </c>
      <c r="G592" s="7">
        <v>0</v>
      </c>
      <c r="H592" s="7">
        <v>0</v>
      </c>
      <c r="I592" s="7">
        <v>0</v>
      </c>
      <c r="J592" s="7">
        <v>0</v>
      </c>
      <c r="K592" s="7">
        <v>0</v>
      </c>
      <c r="L592" s="7">
        <v>0</v>
      </c>
      <c r="M592" s="7">
        <v>0</v>
      </c>
    </row>
    <row r="596" spans="1:13" ht="33" hidden="1" customHeight="1" thickBot="1" x14ac:dyDescent="0.4">
      <c r="A596" s="78" t="s">
        <v>261</v>
      </c>
      <c r="B596" s="79"/>
      <c r="C596" s="79"/>
      <c r="D596" s="79"/>
      <c r="E596" s="79"/>
      <c r="F596" s="79"/>
      <c r="G596" s="79"/>
      <c r="H596" s="79"/>
      <c r="I596" s="79"/>
      <c r="J596" s="79"/>
      <c r="K596" s="79"/>
      <c r="L596" s="79"/>
      <c r="M596" s="80"/>
    </row>
    <row r="597" spans="1:13" ht="15" hidden="1" thickBot="1" x14ac:dyDescent="0.4">
      <c r="A597" s="9" t="s">
        <v>267</v>
      </c>
      <c r="B597" s="6">
        <v>44927</v>
      </c>
      <c r="C597" s="6">
        <v>44958</v>
      </c>
      <c r="D597" s="6">
        <v>44986</v>
      </c>
      <c r="E597" s="6">
        <v>45017</v>
      </c>
      <c r="F597" s="6">
        <v>45047</v>
      </c>
      <c r="G597" s="6">
        <v>45078</v>
      </c>
      <c r="H597" s="6">
        <v>45108</v>
      </c>
      <c r="I597" s="6">
        <v>45139</v>
      </c>
      <c r="J597" s="6">
        <v>45170</v>
      </c>
      <c r="K597" s="6">
        <v>45200</v>
      </c>
      <c r="L597" s="6">
        <v>45231</v>
      </c>
      <c r="M597" s="6">
        <v>45261</v>
      </c>
    </row>
    <row r="598" spans="1:13" hidden="1" x14ac:dyDescent="0.35">
      <c r="A598" s="2" t="s">
        <v>127</v>
      </c>
      <c r="B598" s="7">
        <v>0</v>
      </c>
      <c r="C598" s="7">
        <v>0</v>
      </c>
      <c r="D598" s="7">
        <v>0</v>
      </c>
      <c r="E598" s="7">
        <v>0</v>
      </c>
      <c r="F598" s="7">
        <v>0</v>
      </c>
      <c r="G598" s="7">
        <v>0</v>
      </c>
      <c r="H598" s="7">
        <v>0</v>
      </c>
      <c r="I598" s="7">
        <v>0</v>
      </c>
      <c r="J598" s="7">
        <v>0</v>
      </c>
      <c r="K598" s="7">
        <v>0</v>
      </c>
      <c r="L598" s="7">
        <v>0</v>
      </c>
      <c r="M598" s="7">
        <v>0</v>
      </c>
    </row>
    <row r="602" spans="1:13" ht="33" hidden="1" customHeight="1" thickBot="1" x14ac:dyDescent="0.4">
      <c r="A602" s="78" t="s">
        <v>261</v>
      </c>
      <c r="B602" s="79"/>
      <c r="C602" s="79"/>
      <c r="D602" s="79"/>
      <c r="E602" s="79"/>
      <c r="F602" s="79"/>
      <c r="G602" s="79"/>
      <c r="H602" s="79"/>
      <c r="I602" s="79"/>
      <c r="J602" s="79"/>
      <c r="K602" s="79"/>
      <c r="L602" s="79"/>
      <c r="M602" s="80"/>
    </row>
    <row r="603" spans="1:13" ht="15" hidden="1" thickBot="1" x14ac:dyDescent="0.4">
      <c r="A603" s="9" t="s">
        <v>302</v>
      </c>
      <c r="B603" s="6">
        <v>44927</v>
      </c>
      <c r="C603" s="6">
        <v>44958</v>
      </c>
      <c r="D603" s="6">
        <v>44986</v>
      </c>
      <c r="E603" s="6">
        <v>45017</v>
      </c>
      <c r="F603" s="6">
        <v>45047</v>
      </c>
      <c r="G603" s="6">
        <v>45078</v>
      </c>
      <c r="H603" s="6">
        <v>45108</v>
      </c>
      <c r="I603" s="6">
        <v>45139</v>
      </c>
      <c r="J603" s="6">
        <v>45170</v>
      </c>
      <c r="K603" s="6">
        <v>45200</v>
      </c>
      <c r="L603" s="6">
        <v>45231</v>
      </c>
      <c r="M603" s="6">
        <v>45261</v>
      </c>
    </row>
    <row r="604" spans="1:13" hidden="1" x14ac:dyDescent="0.35">
      <c r="A604" s="2" t="s">
        <v>129</v>
      </c>
      <c r="B604" s="7">
        <v>0</v>
      </c>
      <c r="C604" s="7">
        <v>0</v>
      </c>
      <c r="D604" s="7">
        <v>0</v>
      </c>
      <c r="E604" s="7">
        <v>0</v>
      </c>
      <c r="F604" s="7">
        <v>0</v>
      </c>
      <c r="G604" s="7">
        <v>0</v>
      </c>
      <c r="H604" s="7">
        <v>0</v>
      </c>
      <c r="I604" s="7">
        <v>0</v>
      </c>
      <c r="J604" s="7">
        <v>0</v>
      </c>
      <c r="K604" s="7">
        <v>0</v>
      </c>
      <c r="L604" s="7">
        <v>0</v>
      </c>
      <c r="M604" s="7">
        <v>0</v>
      </c>
    </row>
    <row r="608" spans="1:13" ht="33" hidden="1" customHeight="1" thickBot="1" x14ac:dyDescent="0.4">
      <c r="A608" s="78" t="s">
        <v>261</v>
      </c>
      <c r="B608" s="79"/>
      <c r="C608" s="79"/>
      <c r="D608" s="79"/>
      <c r="E608" s="79"/>
      <c r="F608" s="79"/>
      <c r="G608" s="79"/>
      <c r="H608" s="79"/>
      <c r="I608" s="79"/>
      <c r="J608" s="79"/>
      <c r="K608" s="79"/>
      <c r="L608" s="79"/>
      <c r="M608" s="80"/>
    </row>
    <row r="609" spans="1:13" ht="15" hidden="1" thickBot="1" x14ac:dyDescent="0.4">
      <c r="A609" s="9" t="s">
        <v>302</v>
      </c>
      <c r="B609" s="6">
        <v>44927</v>
      </c>
      <c r="C609" s="6">
        <v>44958</v>
      </c>
      <c r="D609" s="6">
        <v>44986</v>
      </c>
      <c r="E609" s="6">
        <v>45017</v>
      </c>
      <c r="F609" s="6">
        <v>45047</v>
      </c>
      <c r="G609" s="6">
        <v>45078</v>
      </c>
      <c r="H609" s="6">
        <v>45108</v>
      </c>
      <c r="I609" s="6">
        <v>45139</v>
      </c>
      <c r="J609" s="6">
        <v>45170</v>
      </c>
      <c r="K609" s="6">
        <v>45200</v>
      </c>
      <c r="L609" s="6">
        <v>45231</v>
      </c>
      <c r="M609" s="6">
        <v>45261</v>
      </c>
    </row>
    <row r="610" spans="1:13" hidden="1" x14ac:dyDescent="0.35">
      <c r="A610" s="2" t="s">
        <v>130</v>
      </c>
      <c r="B610" s="7"/>
      <c r="C610" s="7"/>
      <c r="D610" s="7"/>
      <c r="E610" s="7"/>
      <c r="F610" s="7"/>
      <c r="G610" s="7"/>
      <c r="H610" s="7"/>
      <c r="I610" s="7"/>
      <c r="J610" s="7"/>
      <c r="K610" s="7"/>
      <c r="L610" s="7"/>
      <c r="M610" s="7"/>
    </row>
    <row r="614" spans="1:13" ht="33" hidden="1" customHeight="1" thickBot="1" x14ac:dyDescent="0.4">
      <c r="A614" s="78" t="s">
        <v>261</v>
      </c>
      <c r="B614" s="79"/>
      <c r="C614" s="79"/>
      <c r="D614" s="79"/>
      <c r="E614" s="79"/>
      <c r="F614" s="79"/>
      <c r="G614" s="79"/>
      <c r="H614" s="79"/>
      <c r="I614" s="79"/>
      <c r="J614" s="79"/>
      <c r="K614" s="79"/>
      <c r="L614" s="79"/>
      <c r="M614" s="80"/>
    </row>
    <row r="615" spans="1:13" ht="15" hidden="1" thickBot="1" x14ac:dyDescent="0.4">
      <c r="A615" s="9" t="s">
        <v>266</v>
      </c>
      <c r="B615" s="6">
        <v>44927</v>
      </c>
      <c r="C615" s="6">
        <v>44958</v>
      </c>
      <c r="D615" s="6">
        <v>44986</v>
      </c>
      <c r="E615" s="6">
        <v>45017</v>
      </c>
      <c r="F615" s="6">
        <v>45047</v>
      </c>
      <c r="G615" s="6">
        <v>45078</v>
      </c>
      <c r="H615" s="6">
        <v>45108</v>
      </c>
      <c r="I615" s="6">
        <v>45139</v>
      </c>
      <c r="J615" s="6">
        <v>45170</v>
      </c>
      <c r="K615" s="6">
        <v>45200</v>
      </c>
      <c r="L615" s="6">
        <v>45231</v>
      </c>
      <c r="M615" s="6">
        <v>45261</v>
      </c>
    </row>
    <row r="616" spans="1:13" hidden="1" x14ac:dyDescent="0.35">
      <c r="A616" s="2" t="s">
        <v>132</v>
      </c>
      <c r="B616" s="7"/>
      <c r="C616" s="7"/>
      <c r="D616" s="7"/>
      <c r="E616" s="7"/>
      <c r="F616" s="7"/>
      <c r="G616" s="7"/>
      <c r="H616" s="7"/>
      <c r="I616" s="7"/>
      <c r="J616" s="7"/>
      <c r="K616" s="7"/>
      <c r="L616" s="7"/>
      <c r="M616" s="7"/>
    </row>
    <row r="620" spans="1:13" ht="33" hidden="1" customHeight="1" thickBot="1" x14ac:dyDescent="0.4">
      <c r="A620" s="78" t="s">
        <v>261</v>
      </c>
      <c r="B620" s="79"/>
      <c r="C620" s="79"/>
      <c r="D620" s="79"/>
      <c r="E620" s="79"/>
      <c r="F620" s="79"/>
      <c r="G620" s="79"/>
      <c r="H620" s="79"/>
      <c r="I620" s="79"/>
      <c r="J620" s="79"/>
      <c r="K620" s="79"/>
      <c r="L620" s="79"/>
      <c r="M620" s="80"/>
    </row>
    <row r="621" spans="1:13" ht="15" hidden="1" thickBot="1" x14ac:dyDescent="0.4">
      <c r="A621" s="9" t="s">
        <v>303</v>
      </c>
      <c r="B621" s="6">
        <v>44927</v>
      </c>
      <c r="C621" s="6">
        <v>44958</v>
      </c>
      <c r="D621" s="6">
        <v>44986</v>
      </c>
      <c r="E621" s="6">
        <v>45017</v>
      </c>
      <c r="F621" s="6">
        <v>45047</v>
      </c>
      <c r="G621" s="6">
        <v>45078</v>
      </c>
      <c r="H621" s="6">
        <v>45108</v>
      </c>
      <c r="I621" s="6">
        <v>45139</v>
      </c>
      <c r="J621" s="6">
        <v>45170</v>
      </c>
      <c r="K621" s="6">
        <v>45200</v>
      </c>
      <c r="L621" s="6">
        <v>45231</v>
      </c>
      <c r="M621" s="6">
        <v>45261</v>
      </c>
    </row>
    <row r="622" spans="1:13" hidden="1" x14ac:dyDescent="0.35">
      <c r="A622" s="2" t="s">
        <v>133</v>
      </c>
      <c r="B622" s="7"/>
      <c r="C622" s="7"/>
      <c r="D622" s="7"/>
      <c r="E622" s="7"/>
      <c r="F622" s="7"/>
      <c r="G622" s="7"/>
      <c r="H622" s="7"/>
      <c r="I622" s="7"/>
      <c r="J622" s="7"/>
      <c r="K622" s="7"/>
      <c r="L622" s="7"/>
      <c r="M622" s="7"/>
    </row>
    <row r="626" spans="1:13" ht="33" hidden="1" customHeight="1" thickBot="1" x14ac:dyDescent="0.4">
      <c r="A626" s="78" t="s">
        <v>261</v>
      </c>
      <c r="B626" s="79"/>
      <c r="C626" s="79"/>
      <c r="D626" s="79"/>
      <c r="E626" s="79"/>
      <c r="F626" s="79"/>
      <c r="G626" s="79"/>
      <c r="H626" s="79"/>
      <c r="I626" s="79"/>
      <c r="J626" s="79"/>
      <c r="K626" s="79"/>
      <c r="L626" s="79"/>
      <c r="M626" s="80"/>
    </row>
    <row r="627" spans="1:13" ht="15" hidden="1" thickBot="1" x14ac:dyDescent="0.4">
      <c r="A627" s="9" t="s">
        <v>303</v>
      </c>
      <c r="B627" s="6">
        <v>44927</v>
      </c>
      <c r="C627" s="6">
        <v>44958</v>
      </c>
      <c r="D627" s="6">
        <v>44986</v>
      </c>
      <c r="E627" s="6">
        <v>45017</v>
      </c>
      <c r="F627" s="6">
        <v>45047</v>
      </c>
      <c r="G627" s="6">
        <v>45078</v>
      </c>
      <c r="H627" s="6">
        <v>45108</v>
      </c>
      <c r="I627" s="6">
        <v>45139</v>
      </c>
      <c r="J627" s="6">
        <v>45170</v>
      </c>
      <c r="K627" s="6">
        <v>45200</v>
      </c>
      <c r="L627" s="6">
        <v>45231</v>
      </c>
      <c r="M627" s="6">
        <v>45261</v>
      </c>
    </row>
    <row r="628" spans="1:13" hidden="1" x14ac:dyDescent="0.35">
      <c r="A628" s="2" t="s">
        <v>134</v>
      </c>
      <c r="B628" s="7"/>
      <c r="C628" s="7"/>
      <c r="D628" s="7"/>
      <c r="E628" s="7"/>
      <c r="F628" s="7"/>
      <c r="G628" s="7"/>
      <c r="H628" s="7"/>
      <c r="I628" s="7"/>
      <c r="J628" s="7"/>
      <c r="K628" s="7"/>
      <c r="L628" s="7"/>
      <c r="M628" s="7"/>
    </row>
    <row r="632" spans="1:13" ht="33" hidden="1" customHeight="1" thickBot="1" x14ac:dyDescent="0.4">
      <c r="A632" s="78" t="s">
        <v>261</v>
      </c>
      <c r="B632" s="79"/>
      <c r="C632" s="79"/>
      <c r="D632" s="79"/>
      <c r="E632" s="79"/>
      <c r="F632" s="79"/>
      <c r="G632" s="79"/>
      <c r="H632" s="79"/>
      <c r="I632" s="79"/>
      <c r="J632" s="79"/>
      <c r="K632" s="79"/>
      <c r="L632" s="79"/>
      <c r="M632" s="80"/>
    </row>
    <row r="633" spans="1:13" ht="15" hidden="1" thickBot="1" x14ac:dyDescent="0.4">
      <c r="A633" s="9" t="s">
        <v>303</v>
      </c>
      <c r="B633" s="6">
        <v>44927</v>
      </c>
      <c r="C633" s="6">
        <v>44958</v>
      </c>
      <c r="D633" s="6">
        <v>44986</v>
      </c>
      <c r="E633" s="6">
        <v>45017</v>
      </c>
      <c r="F633" s="6">
        <v>45047</v>
      </c>
      <c r="G633" s="6">
        <v>45078</v>
      </c>
      <c r="H633" s="6">
        <v>45108</v>
      </c>
      <c r="I633" s="6">
        <v>45139</v>
      </c>
      <c r="J633" s="6">
        <v>45170</v>
      </c>
      <c r="K633" s="6">
        <v>45200</v>
      </c>
      <c r="L633" s="6">
        <v>45231</v>
      </c>
      <c r="M633" s="6">
        <v>45261</v>
      </c>
    </row>
    <row r="634" spans="1:13" hidden="1" x14ac:dyDescent="0.35">
      <c r="A634" s="2" t="s">
        <v>135</v>
      </c>
      <c r="B634" s="7"/>
      <c r="C634" s="7"/>
      <c r="D634" s="7"/>
      <c r="E634" s="7"/>
      <c r="F634" s="7"/>
      <c r="G634" s="7"/>
      <c r="H634" s="7"/>
      <c r="I634" s="7"/>
      <c r="J634" s="7"/>
      <c r="K634" s="7"/>
      <c r="L634" s="7"/>
      <c r="M634" s="7"/>
    </row>
    <row r="638" spans="1:13" ht="33" hidden="1" customHeight="1" thickBot="1" x14ac:dyDescent="0.4">
      <c r="A638" s="78" t="s">
        <v>261</v>
      </c>
      <c r="B638" s="79"/>
      <c r="C638" s="79"/>
      <c r="D638" s="79"/>
      <c r="E638" s="79"/>
      <c r="F638" s="79"/>
      <c r="G638" s="79"/>
      <c r="H638" s="79"/>
      <c r="I638" s="79"/>
      <c r="J638" s="79"/>
      <c r="K638" s="79"/>
      <c r="L638" s="79"/>
      <c r="M638" s="80"/>
    </row>
    <row r="639" spans="1:13" ht="15" hidden="1" thickBot="1" x14ac:dyDescent="0.4">
      <c r="A639" s="9" t="s">
        <v>303</v>
      </c>
      <c r="B639" s="6">
        <v>44927</v>
      </c>
      <c r="C639" s="6">
        <v>44958</v>
      </c>
      <c r="D639" s="6">
        <v>44986</v>
      </c>
      <c r="E639" s="6">
        <v>45017</v>
      </c>
      <c r="F639" s="6">
        <v>45047</v>
      </c>
      <c r="G639" s="6">
        <v>45078</v>
      </c>
      <c r="H639" s="6">
        <v>45108</v>
      </c>
      <c r="I639" s="6">
        <v>45139</v>
      </c>
      <c r="J639" s="6">
        <v>45170</v>
      </c>
      <c r="K639" s="6">
        <v>45200</v>
      </c>
      <c r="L639" s="6">
        <v>45231</v>
      </c>
      <c r="M639" s="6">
        <v>45261</v>
      </c>
    </row>
    <row r="640" spans="1:13" hidden="1" x14ac:dyDescent="0.35">
      <c r="A640" s="2" t="s">
        <v>136</v>
      </c>
      <c r="B640" s="7"/>
      <c r="C640" s="7"/>
      <c r="D640" s="7"/>
      <c r="E640" s="7"/>
      <c r="F640" s="7"/>
      <c r="G640" s="7"/>
      <c r="H640" s="7"/>
      <c r="I640" s="7"/>
      <c r="J640" s="7"/>
      <c r="K640" s="7"/>
      <c r="L640" s="7"/>
      <c r="M640" s="7"/>
    </row>
    <row r="645" spans="1:13" ht="33" hidden="1" customHeight="1" thickBot="1" x14ac:dyDescent="0.4">
      <c r="A645" s="78" t="s">
        <v>261</v>
      </c>
      <c r="B645" s="79"/>
      <c r="C645" s="79"/>
      <c r="D645" s="79"/>
      <c r="E645" s="79"/>
      <c r="F645" s="79"/>
      <c r="G645" s="79"/>
      <c r="H645" s="79"/>
      <c r="I645" s="79"/>
      <c r="J645" s="79"/>
      <c r="K645" s="79"/>
      <c r="L645" s="79"/>
      <c r="M645" s="80"/>
    </row>
    <row r="646" spans="1:13" ht="15" hidden="1" thickBot="1" x14ac:dyDescent="0.4">
      <c r="A646" s="9" t="s">
        <v>304</v>
      </c>
      <c r="B646" s="6">
        <v>44927</v>
      </c>
      <c r="C646" s="6">
        <v>44958</v>
      </c>
      <c r="D646" s="6">
        <v>44986</v>
      </c>
      <c r="E646" s="6">
        <v>45017</v>
      </c>
      <c r="F646" s="6">
        <v>45047</v>
      </c>
      <c r="G646" s="6">
        <v>45078</v>
      </c>
      <c r="H646" s="6">
        <v>45108</v>
      </c>
      <c r="I646" s="6">
        <v>45139</v>
      </c>
      <c r="J646" s="6">
        <v>45170</v>
      </c>
      <c r="K646" s="6">
        <v>45200</v>
      </c>
      <c r="L646" s="6">
        <v>45231</v>
      </c>
      <c r="M646" s="6">
        <v>45261</v>
      </c>
    </row>
    <row r="647" spans="1:13" hidden="1" x14ac:dyDescent="0.35">
      <c r="A647" s="2" t="s">
        <v>138</v>
      </c>
      <c r="B647" s="7"/>
      <c r="C647" s="7"/>
      <c r="D647" s="7"/>
      <c r="E647" s="7"/>
      <c r="F647" s="7"/>
      <c r="G647" s="7"/>
      <c r="H647" s="7"/>
      <c r="I647" s="7"/>
      <c r="J647" s="7"/>
      <c r="K647" s="7"/>
      <c r="L647" s="7"/>
      <c r="M647" s="7"/>
    </row>
    <row r="651" spans="1:13" ht="33" hidden="1" customHeight="1" thickBot="1" x14ac:dyDescent="0.4">
      <c r="A651" s="78" t="s">
        <v>261</v>
      </c>
      <c r="B651" s="79"/>
      <c r="C651" s="79"/>
      <c r="D651" s="79"/>
      <c r="E651" s="79"/>
      <c r="F651" s="79"/>
      <c r="G651" s="79"/>
      <c r="H651" s="79"/>
      <c r="I651" s="79"/>
      <c r="J651" s="79"/>
      <c r="K651" s="79"/>
      <c r="L651" s="79"/>
      <c r="M651" s="80"/>
    </row>
    <row r="652" spans="1:13" ht="15" hidden="1" thickBot="1" x14ac:dyDescent="0.4">
      <c r="A652" s="9" t="s">
        <v>305</v>
      </c>
      <c r="B652" s="6">
        <v>44927</v>
      </c>
      <c r="C652" s="6">
        <v>44958</v>
      </c>
      <c r="D652" s="6">
        <v>44986</v>
      </c>
      <c r="E652" s="6">
        <v>45017</v>
      </c>
      <c r="F652" s="6">
        <v>45047</v>
      </c>
      <c r="G652" s="6">
        <v>45078</v>
      </c>
      <c r="H652" s="6">
        <v>45108</v>
      </c>
      <c r="I652" s="6">
        <v>45139</v>
      </c>
      <c r="J652" s="6">
        <v>45170</v>
      </c>
      <c r="K652" s="6">
        <v>45200</v>
      </c>
      <c r="L652" s="6">
        <v>45231</v>
      </c>
      <c r="M652" s="6">
        <v>45261</v>
      </c>
    </row>
    <row r="653" spans="1:13" hidden="1" x14ac:dyDescent="0.35">
      <c r="A653" s="2" t="s">
        <v>140</v>
      </c>
      <c r="B653" s="7">
        <v>0</v>
      </c>
      <c r="C653" s="7">
        <v>0</v>
      </c>
      <c r="D653" s="7">
        <v>0</v>
      </c>
      <c r="E653" s="7">
        <v>0</v>
      </c>
      <c r="F653" s="7">
        <v>0</v>
      </c>
      <c r="G653" s="7">
        <v>0</v>
      </c>
      <c r="H653" s="7">
        <v>0</v>
      </c>
      <c r="I653" s="7">
        <v>0</v>
      </c>
      <c r="J653" s="7">
        <v>0</v>
      </c>
      <c r="K653" s="7">
        <v>0</v>
      </c>
      <c r="L653" s="7">
        <v>0</v>
      </c>
      <c r="M653" s="7">
        <v>0</v>
      </c>
    </row>
    <row r="654" spans="1:13" hidden="1" x14ac:dyDescent="0.35">
      <c r="B654" s="7"/>
      <c r="C654" s="7"/>
      <c r="D654" s="7"/>
      <c r="E654" s="7"/>
      <c r="F654" s="7"/>
      <c r="G654" s="7"/>
      <c r="H654" s="7"/>
      <c r="I654" s="7"/>
      <c r="J654" s="7"/>
      <c r="K654" s="7"/>
      <c r="L654" s="7"/>
      <c r="M654" s="7"/>
    </row>
    <row r="657" spans="1:13" ht="33" hidden="1" customHeight="1" thickBot="1" x14ac:dyDescent="0.4">
      <c r="A657" s="78" t="s">
        <v>261</v>
      </c>
      <c r="B657" s="79"/>
      <c r="C657" s="79"/>
      <c r="D657" s="79"/>
      <c r="E657" s="79"/>
      <c r="F657" s="79"/>
      <c r="G657" s="79"/>
      <c r="H657" s="79"/>
      <c r="I657" s="79"/>
      <c r="J657" s="79"/>
      <c r="K657" s="79"/>
      <c r="L657" s="79"/>
      <c r="M657" s="80"/>
    </row>
    <row r="658" spans="1:13" ht="15" hidden="1" thickBot="1" x14ac:dyDescent="0.4">
      <c r="A658" s="9" t="s">
        <v>305</v>
      </c>
      <c r="B658" s="6">
        <v>44927</v>
      </c>
      <c r="C658" s="6">
        <v>44958</v>
      </c>
      <c r="D658" s="6">
        <v>44986</v>
      </c>
      <c r="E658" s="6">
        <v>45017</v>
      </c>
      <c r="F658" s="6">
        <v>45047</v>
      </c>
      <c r="G658" s="6">
        <v>45078</v>
      </c>
      <c r="H658" s="6">
        <v>45108</v>
      </c>
      <c r="I658" s="6">
        <v>45139</v>
      </c>
      <c r="J658" s="6">
        <v>45170</v>
      </c>
      <c r="K658" s="6">
        <v>45200</v>
      </c>
      <c r="L658" s="6">
        <v>45231</v>
      </c>
      <c r="M658" s="6">
        <v>45261</v>
      </c>
    </row>
    <row r="659" spans="1:13" hidden="1" x14ac:dyDescent="0.35">
      <c r="A659" s="2" t="s">
        <v>141</v>
      </c>
      <c r="B659" s="7">
        <v>0</v>
      </c>
      <c r="C659" s="7">
        <v>0</v>
      </c>
      <c r="D659" s="7">
        <v>0</v>
      </c>
      <c r="E659" s="7">
        <v>0</v>
      </c>
      <c r="F659" s="7">
        <v>0</v>
      </c>
      <c r="G659" s="7">
        <v>0</v>
      </c>
      <c r="H659" s="7">
        <v>0</v>
      </c>
      <c r="I659" s="7">
        <v>0</v>
      </c>
      <c r="J659" s="7">
        <v>0</v>
      </c>
      <c r="K659" s="7">
        <v>0</v>
      </c>
      <c r="L659" s="7">
        <v>0</v>
      </c>
      <c r="M659" s="7">
        <v>0</v>
      </c>
    </row>
    <row r="663" spans="1:13" ht="33" hidden="1" customHeight="1" thickBot="1" x14ac:dyDescent="0.4">
      <c r="A663" s="78" t="s">
        <v>261</v>
      </c>
      <c r="B663" s="79"/>
      <c r="C663" s="79"/>
      <c r="D663" s="79"/>
      <c r="E663" s="79"/>
      <c r="F663" s="79"/>
      <c r="G663" s="79"/>
      <c r="H663" s="79"/>
      <c r="I663" s="79"/>
      <c r="J663" s="79"/>
      <c r="K663" s="79"/>
      <c r="L663" s="79"/>
      <c r="M663" s="80"/>
    </row>
    <row r="664" spans="1:13" ht="15" hidden="1" thickBot="1" x14ac:dyDescent="0.4">
      <c r="A664" s="9" t="s">
        <v>306</v>
      </c>
      <c r="B664" s="6">
        <v>44927</v>
      </c>
      <c r="C664" s="6">
        <v>44958</v>
      </c>
      <c r="D664" s="6">
        <v>44986</v>
      </c>
      <c r="E664" s="6">
        <v>45017</v>
      </c>
      <c r="F664" s="6">
        <v>45047</v>
      </c>
      <c r="G664" s="6">
        <v>45078</v>
      </c>
      <c r="H664" s="6">
        <v>45108</v>
      </c>
      <c r="I664" s="6">
        <v>45139</v>
      </c>
      <c r="J664" s="6">
        <v>45170</v>
      </c>
      <c r="K664" s="6">
        <v>45200</v>
      </c>
      <c r="L664" s="6">
        <v>45231</v>
      </c>
      <c r="M664" s="6">
        <v>45261</v>
      </c>
    </row>
    <row r="665" spans="1:13" hidden="1" x14ac:dyDescent="0.35">
      <c r="A665" s="2" t="s">
        <v>307</v>
      </c>
      <c r="B665" s="7"/>
      <c r="C665" s="7"/>
      <c r="D665" s="7"/>
      <c r="E665" s="7"/>
      <c r="F665" s="7"/>
      <c r="G665" s="7"/>
      <c r="H665" s="7"/>
      <c r="I665" s="7"/>
      <c r="J665" s="7"/>
      <c r="K665" s="7"/>
      <c r="L665" s="7"/>
      <c r="M665" s="7"/>
    </row>
    <row r="669" spans="1:13" ht="33" hidden="1" customHeight="1" thickBot="1" x14ac:dyDescent="0.4">
      <c r="A669" s="78" t="s">
        <v>261</v>
      </c>
      <c r="B669" s="79"/>
      <c r="C669" s="79"/>
      <c r="D669" s="79"/>
      <c r="E669" s="79"/>
      <c r="F669" s="79"/>
      <c r="G669" s="79"/>
      <c r="H669" s="79"/>
      <c r="I669" s="79"/>
      <c r="J669" s="79"/>
      <c r="K669" s="79"/>
      <c r="L669" s="79"/>
      <c r="M669" s="80"/>
    </row>
    <row r="670" spans="1:13" ht="15" hidden="1" thickBot="1" x14ac:dyDescent="0.4">
      <c r="A670" s="9" t="s">
        <v>306</v>
      </c>
      <c r="B670" s="6">
        <v>44927</v>
      </c>
      <c r="C670" s="6">
        <v>44958</v>
      </c>
      <c r="D670" s="6">
        <v>44986</v>
      </c>
      <c r="E670" s="6">
        <v>45017</v>
      </c>
      <c r="F670" s="6">
        <v>45047</v>
      </c>
      <c r="G670" s="6">
        <v>45078</v>
      </c>
      <c r="H670" s="6">
        <v>45108</v>
      </c>
      <c r="I670" s="6">
        <v>45139</v>
      </c>
      <c r="J670" s="6">
        <v>45170</v>
      </c>
      <c r="K670" s="6">
        <v>45200</v>
      </c>
      <c r="L670" s="6">
        <v>45231</v>
      </c>
      <c r="M670" s="6">
        <v>45261</v>
      </c>
    </row>
    <row r="671" spans="1:13" hidden="1" x14ac:dyDescent="0.35">
      <c r="A671" s="2" t="s">
        <v>144</v>
      </c>
      <c r="B671" s="7"/>
      <c r="C671" s="7"/>
      <c r="D671" s="7"/>
      <c r="E671" s="7"/>
      <c r="F671" s="7"/>
      <c r="G671" s="7"/>
      <c r="H671" s="7"/>
      <c r="I671" s="7"/>
      <c r="J671" s="7"/>
      <c r="K671" s="7"/>
      <c r="L671" s="7"/>
      <c r="M671" s="7"/>
    </row>
    <row r="672" spans="1:13" hidden="1" x14ac:dyDescent="0.35">
      <c r="B672" s="7"/>
      <c r="C672" s="7"/>
      <c r="D672" s="7"/>
      <c r="E672" s="7"/>
      <c r="F672" s="7"/>
      <c r="G672" s="7"/>
      <c r="H672" s="7"/>
      <c r="I672" s="7"/>
      <c r="J672" s="7"/>
      <c r="K672" s="7"/>
      <c r="L672" s="7"/>
      <c r="M672" s="7"/>
    </row>
    <row r="673" spans="1:13" hidden="1" x14ac:dyDescent="0.35">
      <c r="B673" s="7"/>
      <c r="C673" s="7"/>
      <c r="D673" s="7"/>
      <c r="E673" s="7"/>
      <c r="F673" s="7"/>
      <c r="G673" s="7"/>
      <c r="H673" s="7"/>
      <c r="I673" s="7"/>
      <c r="J673" s="7"/>
      <c r="K673" s="7"/>
      <c r="L673" s="7"/>
      <c r="M673" s="7"/>
    </row>
    <row r="674" spans="1:13" hidden="1" x14ac:dyDescent="0.35">
      <c r="B674" s="7"/>
      <c r="C674" s="7"/>
      <c r="D674" s="7"/>
      <c r="E674" s="7"/>
      <c r="F674" s="7"/>
      <c r="G674" s="7"/>
      <c r="H674" s="7"/>
      <c r="I674" s="7"/>
      <c r="J674" s="7"/>
      <c r="K674" s="7"/>
      <c r="L674" s="7"/>
      <c r="M674" s="7"/>
    </row>
    <row r="675" spans="1:13" ht="33" hidden="1" customHeight="1" thickBot="1" x14ac:dyDescent="0.4">
      <c r="A675" s="78" t="s">
        <v>261</v>
      </c>
      <c r="B675" s="79"/>
      <c r="C675" s="79"/>
      <c r="D675" s="79"/>
      <c r="E675" s="79"/>
      <c r="F675" s="79"/>
      <c r="G675" s="79"/>
      <c r="H675" s="79"/>
      <c r="I675" s="79"/>
      <c r="J675" s="79"/>
      <c r="K675" s="79"/>
      <c r="L675" s="79"/>
      <c r="M675" s="80"/>
    </row>
    <row r="676" spans="1:13" ht="15" hidden="1" thickBot="1" x14ac:dyDescent="0.4">
      <c r="A676" s="9" t="s">
        <v>306</v>
      </c>
      <c r="B676" s="6">
        <v>44927</v>
      </c>
      <c r="C676" s="6">
        <v>44958</v>
      </c>
      <c r="D676" s="6">
        <v>44986</v>
      </c>
      <c r="E676" s="6">
        <v>45017</v>
      </c>
      <c r="F676" s="6">
        <v>45047</v>
      </c>
      <c r="G676" s="6">
        <v>45078</v>
      </c>
      <c r="H676" s="6">
        <v>45108</v>
      </c>
      <c r="I676" s="6">
        <v>45139</v>
      </c>
      <c r="J676" s="6">
        <v>45170</v>
      </c>
      <c r="K676" s="6">
        <v>45200</v>
      </c>
      <c r="L676" s="6">
        <v>45231</v>
      </c>
      <c r="M676" s="6">
        <v>45261</v>
      </c>
    </row>
    <row r="677" spans="1:13" hidden="1" x14ac:dyDescent="0.35">
      <c r="A677" s="2" t="s">
        <v>145</v>
      </c>
      <c r="B677" s="7"/>
      <c r="C677" s="7"/>
      <c r="D677" s="7"/>
      <c r="E677" s="7"/>
      <c r="F677" s="7"/>
      <c r="G677" s="7"/>
      <c r="H677" s="7"/>
      <c r="I677" s="7"/>
      <c r="J677" s="7"/>
      <c r="K677" s="7"/>
      <c r="L677" s="7"/>
      <c r="M677" s="7"/>
    </row>
    <row r="680" spans="1:13" ht="15" thickBot="1" x14ac:dyDescent="0.4"/>
    <row r="681" spans="1:13" ht="33" customHeight="1" thickBot="1" x14ac:dyDescent="0.4">
      <c r="A681" s="78" t="s">
        <v>261</v>
      </c>
      <c r="B681" s="79"/>
      <c r="C681" s="79"/>
      <c r="D681" s="79"/>
      <c r="E681" s="79"/>
      <c r="F681" s="79"/>
      <c r="G681" s="79"/>
      <c r="H681" s="79"/>
      <c r="I681" s="79"/>
      <c r="J681" s="79"/>
      <c r="K681" s="79"/>
      <c r="L681" s="79"/>
      <c r="M681" s="80"/>
    </row>
    <row r="682" spans="1:13" ht="15" thickBot="1" x14ac:dyDescent="0.4">
      <c r="A682" s="9" t="s">
        <v>306</v>
      </c>
      <c r="B682" s="6">
        <v>44927</v>
      </c>
      <c r="C682" s="6">
        <v>44958</v>
      </c>
      <c r="D682" s="6">
        <v>44986</v>
      </c>
      <c r="E682" s="6">
        <v>45017</v>
      </c>
      <c r="F682" s="6">
        <v>45047</v>
      </c>
      <c r="G682" s="6">
        <v>45078</v>
      </c>
      <c r="H682" s="6">
        <v>45108</v>
      </c>
      <c r="I682" s="6">
        <v>45139</v>
      </c>
      <c r="J682" s="6">
        <v>45170</v>
      </c>
      <c r="K682" s="6">
        <v>45200</v>
      </c>
      <c r="L682" s="6">
        <v>45231</v>
      </c>
      <c r="M682" s="6">
        <v>45261</v>
      </c>
    </row>
    <row r="683" spans="1:13" x14ac:dyDescent="0.35">
      <c r="A683" s="2" t="s">
        <v>146</v>
      </c>
      <c r="B683" s="7">
        <v>1769036.1726127763</v>
      </c>
      <c r="C683" s="7">
        <v>1769829.2496242723</v>
      </c>
      <c r="D683" s="7">
        <v>1783026.3341998768</v>
      </c>
      <c r="E683" s="7">
        <v>1783826.9234978505</v>
      </c>
      <c r="F683" s="7">
        <v>1784631.2955814004</v>
      </c>
      <c r="G683" s="7">
        <v>1784171.0943586815</v>
      </c>
      <c r="H683" s="7">
        <v>1815104.8071411191</v>
      </c>
      <c r="I683" s="7">
        <v>1815920.635163412</v>
      </c>
      <c r="J683" s="7">
        <v>1816740.3179635543</v>
      </c>
      <c r="K683" s="7">
        <v>1828503.5947094627</v>
      </c>
      <c r="L683" s="7">
        <v>1829331.041815676</v>
      </c>
      <c r="M683" s="7">
        <v>1818764.5186100036</v>
      </c>
    </row>
    <row r="684" spans="1:13" x14ac:dyDescent="0.35"/>
    <row r="685" spans="1:13" x14ac:dyDescent="0.35"/>
    <row r="687" spans="1:13" ht="33" hidden="1" customHeight="1" thickBot="1" x14ac:dyDescent="0.4">
      <c r="A687" s="78" t="s">
        <v>261</v>
      </c>
      <c r="B687" s="79"/>
      <c r="C687" s="79"/>
      <c r="D687" s="79"/>
      <c r="E687" s="79"/>
      <c r="F687" s="79"/>
      <c r="G687" s="79"/>
      <c r="H687" s="79"/>
      <c r="I687" s="79"/>
      <c r="J687" s="79"/>
      <c r="K687" s="79"/>
      <c r="L687" s="79"/>
      <c r="M687" s="80"/>
    </row>
    <row r="688" spans="1:13" ht="15" hidden="1" thickBot="1" x14ac:dyDescent="0.4">
      <c r="A688" s="9" t="s">
        <v>306</v>
      </c>
      <c r="B688" s="6">
        <v>44927</v>
      </c>
      <c r="C688" s="6">
        <v>44958</v>
      </c>
      <c r="D688" s="6">
        <v>44986</v>
      </c>
      <c r="E688" s="6">
        <v>45017</v>
      </c>
      <c r="F688" s="6">
        <v>45047</v>
      </c>
      <c r="G688" s="6">
        <v>45078</v>
      </c>
      <c r="H688" s="6">
        <v>45108</v>
      </c>
      <c r="I688" s="6">
        <v>45139</v>
      </c>
      <c r="J688" s="6">
        <v>45170</v>
      </c>
      <c r="K688" s="6">
        <v>45200</v>
      </c>
      <c r="L688" s="6">
        <v>45231</v>
      </c>
      <c r="M688" s="6">
        <v>45261</v>
      </c>
    </row>
    <row r="689" spans="1:13" hidden="1" x14ac:dyDescent="0.35">
      <c r="A689" s="2" t="s">
        <v>147</v>
      </c>
      <c r="B689" s="7"/>
      <c r="C689" s="7"/>
      <c r="D689" s="7"/>
      <c r="E689" s="7"/>
      <c r="F689" s="7"/>
      <c r="G689" s="7"/>
      <c r="H689" s="7"/>
      <c r="I689" s="7"/>
      <c r="J689" s="7"/>
      <c r="K689" s="7"/>
      <c r="L689" s="7"/>
      <c r="M689" s="7"/>
    </row>
    <row r="693" spans="1:13" ht="33" hidden="1" customHeight="1" thickBot="1" x14ac:dyDescent="0.4">
      <c r="A693" s="78" t="s">
        <v>261</v>
      </c>
      <c r="B693" s="79"/>
      <c r="C693" s="79"/>
      <c r="D693" s="79"/>
      <c r="E693" s="79"/>
      <c r="F693" s="79"/>
      <c r="G693" s="79"/>
      <c r="H693" s="79"/>
      <c r="I693" s="79"/>
      <c r="J693" s="79"/>
      <c r="K693" s="79"/>
      <c r="L693" s="79"/>
      <c r="M693" s="80"/>
    </row>
    <row r="694" spans="1:13" ht="15" hidden="1" thickBot="1" x14ac:dyDescent="0.4">
      <c r="A694" s="9" t="s">
        <v>306</v>
      </c>
      <c r="B694" s="6">
        <v>44927</v>
      </c>
      <c r="C694" s="6">
        <v>44958</v>
      </c>
      <c r="D694" s="6">
        <v>44986</v>
      </c>
      <c r="E694" s="6">
        <v>45017</v>
      </c>
      <c r="F694" s="6">
        <v>45047</v>
      </c>
      <c r="G694" s="6">
        <v>45078</v>
      </c>
      <c r="H694" s="6">
        <v>45108</v>
      </c>
      <c r="I694" s="6">
        <v>45139</v>
      </c>
      <c r="J694" s="6">
        <v>45170</v>
      </c>
      <c r="K694" s="6">
        <v>45200</v>
      </c>
      <c r="L694" s="6">
        <v>45231</v>
      </c>
      <c r="M694" s="6">
        <v>45261</v>
      </c>
    </row>
    <row r="695" spans="1:13" hidden="1" x14ac:dyDescent="0.35">
      <c r="A695" s="2" t="s">
        <v>148</v>
      </c>
      <c r="B695" s="7">
        <v>0</v>
      </c>
      <c r="C695" s="7">
        <v>0</v>
      </c>
      <c r="D695" s="7">
        <v>0</v>
      </c>
      <c r="E695" s="7">
        <v>0</v>
      </c>
      <c r="F695" s="7">
        <v>0</v>
      </c>
      <c r="G695" s="7">
        <v>0</v>
      </c>
      <c r="H695" s="7">
        <v>0</v>
      </c>
      <c r="I695" s="7">
        <v>0</v>
      </c>
      <c r="J695" s="7">
        <v>0</v>
      </c>
      <c r="K695" s="7">
        <v>0</v>
      </c>
      <c r="L695" s="7">
        <v>0</v>
      </c>
      <c r="M695" s="7">
        <v>0</v>
      </c>
    </row>
    <row r="699" spans="1:13" ht="33" hidden="1" customHeight="1" thickBot="1" x14ac:dyDescent="0.4">
      <c r="A699" s="78" t="s">
        <v>261</v>
      </c>
      <c r="B699" s="79"/>
      <c r="C699" s="79"/>
      <c r="D699" s="79"/>
      <c r="E699" s="79"/>
      <c r="F699" s="79"/>
      <c r="G699" s="79"/>
      <c r="H699" s="79"/>
      <c r="I699" s="79"/>
      <c r="J699" s="79"/>
      <c r="K699" s="79"/>
      <c r="L699" s="79"/>
      <c r="M699" s="80"/>
    </row>
    <row r="700" spans="1:13" ht="15" hidden="1" thickBot="1" x14ac:dyDescent="0.4">
      <c r="A700" s="9" t="s">
        <v>306</v>
      </c>
      <c r="B700" s="6">
        <v>44927</v>
      </c>
      <c r="C700" s="6">
        <v>44958</v>
      </c>
      <c r="D700" s="6">
        <v>44986</v>
      </c>
      <c r="E700" s="6">
        <v>45017</v>
      </c>
      <c r="F700" s="6">
        <v>45047</v>
      </c>
      <c r="G700" s="6">
        <v>45078</v>
      </c>
      <c r="H700" s="6">
        <v>45108</v>
      </c>
      <c r="I700" s="6">
        <v>45139</v>
      </c>
      <c r="J700" s="6">
        <v>45170</v>
      </c>
      <c r="K700" s="6">
        <v>45200</v>
      </c>
      <c r="L700" s="6">
        <v>45231</v>
      </c>
      <c r="M700" s="6">
        <v>45261</v>
      </c>
    </row>
    <row r="701" spans="1:13" hidden="1" x14ac:dyDescent="0.35">
      <c r="A701" s="2" t="s">
        <v>149</v>
      </c>
      <c r="B701" s="7"/>
      <c r="C701" s="7"/>
      <c r="D701" s="7"/>
      <c r="E701" s="7"/>
      <c r="F701" s="7"/>
      <c r="G701" s="7"/>
      <c r="H701" s="7"/>
      <c r="I701" s="7"/>
      <c r="J701" s="7"/>
      <c r="K701" s="7"/>
      <c r="L701" s="7"/>
      <c r="M701" s="7"/>
    </row>
    <row r="705" spans="1:13" ht="33" hidden="1" customHeight="1" thickBot="1" x14ac:dyDescent="0.4">
      <c r="A705" s="78" t="s">
        <v>261</v>
      </c>
      <c r="B705" s="79"/>
      <c r="C705" s="79"/>
      <c r="D705" s="79"/>
      <c r="E705" s="79"/>
      <c r="F705" s="79"/>
      <c r="G705" s="79"/>
      <c r="H705" s="79"/>
      <c r="I705" s="79"/>
      <c r="J705" s="79"/>
      <c r="K705" s="79"/>
      <c r="L705" s="79"/>
      <c r="M705" s="80"/>
    </row>
    <row r="706" spans="1:13" ht="15" hidden="1" thickBot="1" x14ac:dyDescent="0.4">
      <c r="A706" s="9" t="s">
        <v>306</v>
      </c>
      <c r="B706" s="6">
        <v>44927</v>
      </c>
      <c r="C706" s="6">
        <v>44958</v>
      </c>
      <c r="D706" s="6">
        <v>44986</v>
      </c>
      <c r="E706" s="6">
        <v>45017</v>
      </c>
      <c r="F706" s="6">
        <v>45047</v>
      </c>
      <c r="G706" s="6">
        <v>45078</v>
      </c>
      <c r="H706" s="6">
        <v>45108</v>
      </c>
      <c r="I706" s="6">
        <v>45139</v>
      </c>
      <c r="J706" s="6">
        <v>45170</v>
      </c>
      <c r="K706" s="6">
        <v>45200</v>
      </c>
      <c r="L706" s="6">
        <v>45231</v>
      </c>
      <c r="M706" s="6">
        <v>45261</v>
      </c>
    </row>
    <row r="707" spans="1:13" hidden="1" x14ac:dyDescent="0.35">
      <c r="A707" s="2" t="s">
        <v>150</v>
      </c>
      <c r="B707" s="7"/>
      <c r="C707" s="7"/>
      <c r="D707" s="7"/>
      <c r="E707" s="7"/>
      <c r="F707" s="7"/>
      <c r="G707" s="7"/>
      <c r="H707" s="7"/>
      <c r="I707" s="7"/>
      <c r="J707" s="7"/>
      <c r="K707" s="7"/>
      <c r="L707" s="7"/>
      <c r="M707" s="7"/>
    </row>
    <row r="711" spans="1:13" ht="33" hidden="1" customHeight="1" thickBot="1" x14ac:dyDescent="0.4">
      <c r="A711" s="78" t="s">
        <v>261</v>
      </c>
      <c r="B711" s="79"/>
      <c r="C711" s="79"/>
      <c r="D711" s="79"/>
      <c r="E711" s="79"/>
      <c r="F711" s="79"/>
      <c r="G711" s="79"/>
      <c r="H711" s="79"/>
      <c r="I711" s="79"/>
      <c r="J711" s="79"/>
      <c r="K711" s="79"/>
      <c r="L711" s="79"/>
      <c r="M711" s="80"/>
    </row>
    <row r="712" spans="1:13" ht="15" hidden="1" thickBot="1" x14ac:dyDescent="0.4">
      <c r="A712" s="9" t="s">
        <v>306</v>
      </c>
      <c r="B712" s="6">
        <v>44927</v>
      </c>
      <c r="C712" s="6">
        <v>44958</v>
      </c>
      <c r="D712" s="6">
        <v>44986</v>
      </c>
      <c r="E712" s="6">
        <v>45017</v>
      </c>
      <c r="F712" s="6">
        <v>45047</v>
      </c>
      <c r="G712" s="6">
        <v>45078</v>
      </c>
      <c r="H712" s="6">
        <v>45108</v>
      </c>
      <c r="I712" s="6">
        <v>45139</v>
      </c>
      <c r="J712" s="6">
        <v>45170</v>
      </c>
      <c r="K712" s="6">
        <v>45200</v>
      </c>
      <c r="L712" s="6">
        <v>45231</v>
      </c>
      <c r="M712" s="6">
        <v>45261</v>
      </c>
    </row>
    <row r="713" spans="1:13" hidden="1" x14ac:dyDescent="0.35">
      <c r="A713" s="2" t="s">
        <v>151</v>
      </c>
      <c r="B713" s="7">
        <v>0</v>
      </c>
      <c r="C713" s="7">
        <v>0</v>
      </c>
      <c r="D713" s="7">
        <v>0</v>
      </c>
      <c r="E713" s="7">
        <v>0</v>
      </c>
      <c r="F713" s="7">
        <v>0</v>
      </c>
      <c r="G713" s="7">
        <v>0</v>
      </c>
      <c r="H713" s="7">
        <v>0</v>
      </c>
      <c r="I713" s="7">
        <v>0</v>
      </c>
      <c r="J713" s="7">
        <v>0</v>
      </c>
      <c r="K713" s="7">
        <v>0</v>
      </c>
      <c r="L713" s="7">
        <v>0</v>
      </c>
      <c r="M713" s="7">
        <v>0</v>
      </c>
    </row>
    <row r="717" spans="1:13" ht="33" hidden="1" customHeight="1" thickBot="1" x14ac:dyDescent="0.4">
      <c r="A717" s="78" t="s">
        <v>261</v>
      </c>
      <c r="B717" s="79"/>
      <c r="C717" s="79"/>
      <c r="D717" s="79"/>
      <c r="E717" s="79"/>
      <c r="F717" s="79"/>
      <c r="G717" s="79"/>
      <c r="H717" s="79"/>
      <c r="I717" s="79"/>
      <c r="J717" s="79"/>
      <c r="K717" s="79"/>
      <c r="L717" s="79"/>
      <c r="M717" s="80"/>
    </row>
    <row r="718" spans="1:13" ht="15" hidden="1" thickBot="1" x14ac:dyDescent="0.4">
      <c r="A718" s="9" t="s">
        <v>269</v>
      </c>
      <c r="B718" s="6">
        <v>44927</v>
      </c>
      <c r="C718" s="6">
        <v>44958</v>
      </c>
      <c r="D718" s="6">
        <v>44986</v>
      </c>
      <c r="E718" s="6">
        <v>45017</v>
      </c>
      <c r="F718" s="6">
        <v>45047</v>
      </c>
      <c r="G718" s="6">
        <v>45078</v>
      </c>
      <c r="H718" s="6">
        <v>45108</v>
      </c>
      <c r="I718" s="6">
        <v>45139</v>
      </c>
      <c r="J718" s="6">
        <v>45170</v>
      </c>
      <c r="K718" s="6">
        <v>45200</v>
      </c>
      <c r="L718" s="6">
        <v>45231</v>
      </c>
      <c r="M718" s="6">
        <v>45261</v>
      </c>
    </row>
    <row r="719" spans="1:13" hidden="1" x14ac:dyDescent="0.35">
      <c r="A719" s="5" t="s">
        <v>153</v>
      </c>
      <c r="B719" s="7">
        <v>0</v>
      </c>
      <c r="C719" s="7">
        <v>0</v>
      </c>
      <c r="D719" s="7">
        <v>0</v>
      </c>
      <c r="E719" s="7">
        <v>0</v>
      </c>
      <c r="F719" s="7">
        <v>0</v>
      </c>
      <c r="G719" s="7">
        <v>0</v>
      </c>
      <c r="H719" s="7">
        <v>0</v>
      </c>
      <c r="I719" s="7">
        <v>0</v>
      </c>
      <c r="J719" s="7">
        <v>0</v>
      </c>
      <c r="K719" s="7">
        <v>0</v>
      </c>
      <c r="L719" s="7">
        <v>0</v>
      </c>
      <c r="M719" s="7">
        <v>0</v>
      </c>
    </row>
    <row r="723" spans="1:13" ht="33" hidden="1" customHeight="1" thickBot="1" x14ac:dyDescent="0.4">
      <c r="A723" s="78" t="s">
        <v>261</v>
      </c>
      <c r="B723" s="79"/>
      <c r="C723" s="79"/>
      <c r="D723" s="79"/>
      <c r="E723" s="79"/>
      <c r="F723" s="79"/>
      <c r="G723" s="79"/>
      <c r="H723" s="79"/>
      <c r="I723" s="79"/>
      <c r="J723" s="79"/>
      <c r="K723" s="79"/>
      <c r="L723" s="79"/>
      <c r="M723" s="80"/>
    </row>
    <row r="724" spans="1:13" ht="15" hidden="1" thickBot="1" x14ac:dyDescent="0.4">
      <c r="A724" s="9" t="s">
        <v>308</v>
      </c>
      <c r="B724" s="6">
        <v>44927</v>
      </c>
      <c r="C724" s="6">
        <v>44958</v>
      </c>
      <c r="D724" s="6">
        <v>44986</v>
      </c>
      <c r="E724" s="6">
        <v>45017</v>
      </c>
      <c r="F724" s="6">
        <v>45047</v>
      </c>
      <c r="G724" s="6">
        <v>45078</v>
      </c>
      <c r="H724" s="6">
        <v>45108</v>
      </c>
      <c r="I724" s="6">
        <v>45139</v>
      </c>
      <c r="J724" s="6">
        <v>45170</v>
      </c>
      <c r="K724" s="6">
        <v>45200</v>
      </c>
      <c r="L724" s="6">
        <v>45231</v>
      </c>
      <c r="M724" s="6">
        <v>45261</v>
      </c>
    </row>
    <row r="725" spans="1:13" hidden="1" x14ac:dyDescent="0.35">
      <c r="A725" s="5" t="s">
        <v>155</v>
      </c>
      <c r="B725" s="7"/>
      <c r="C725" s="7"/>
      <c r="D725" s="7"/>
      <c r="E725" s="7"/>
      <c r="F725" s="7"/>
      <c r="G725" s="7"/>
      <c r="H725" s="7"/>
      <c r="I725" s="7"/>
      <c r="J725" s="7"/>
      <c r="K725" s="7"/>
      <c r="L725" s="7"/>
      <c r="M725" s="7">
        <v>0</v>
      </c>
    </row>
    <row r="729" spans="1:13" ht="33" hidden="1" customHeight="1" thickBot="1" x14ac:dyDescent="0.4">
      <c r="A729" s="78" t="s">
        <v>261</v>
      </c>
      <c r="B729" s="79"/>
      <c r="C729" s="79"/>
      <c r="D729" s="79"/>
      <c r="E729" s="79"/>
      <c r="F729" s="79"/>
      <c r="G729" s="79"/>
      <c r="H729" s="79"/>
      <c r="I729" s="79"/>
      <c r="J729" s="79"/>
      <c r="K729" s="79"/>
      <c r="L729" s="79"/>
      <c r="M729" s="80"/>
    </row>
    <row r="730" spans="1:13" ht="15" hidden="1" thickBot="1" x14ac:dyDescent="0.4">
      <c r="A730" s="9" t="s">
        <v>308</v>
      </c>
      <c r="B730" s="6">
        <v>44927</v>
      </c>
      <c r="C730" s="6">
        <v>44958</v>
      </c>
      <c r="D730" s="6">
        <v>44986</v>
      </c>
      <c r="E730" s="6">
        <v>45017</v>
      </c>
      <c r="F730" s="6">
        <v>45047</v>
      </c>
      <c r="G730" s="6">
        <v>45078</v>
      </c>
      <c r="H730" s="6">
        <v>45108</v>
      </c>
      <c r="I730" s="6">
        <v>45139</v>
      </c>
      <c r="J730" s="6">
        <v>45170</v>
      </c>
      <c r="K730" s="6">
        <v>45200</v>
      </c>
      <c r="L730" s="6">
        <v>45231</v>
      </c>
      <c r="M730" s="6">
        <v>45261</v>
      </c>
    </row>
    <row r="731" spans="1:13" hidden="1" x14ac:dyDescent="0.35">
      <c r="A731" s="5" t="s">
        <v>156</v>
      </c>
      <c r="B731" s="7">
        <v>0</v>
      </c>
      <c r="C731" s="7">
        <v>0</v>
      </c>
      <c r="D731" s="7">
        <v>0</v>
      </c>
      <c r="E731" s="7">
        <v>0</v>
      </c>
      <c r="F731" s="7">
        <v>0</v>
      </c>
      <c r="G731" s="7">
        <v>0</v>
      </c>
      <c r="H731" s="7">
        <v>0</v>
      </c>
      <c r="I731" s="7">
        <v>0</v>
      </c>
      <c r="J731" s="7">
        <v>0</v>
      </c>
      <c r="K731" s="7">
        <v>0</v>
      </c>
      <c r="L731" s="7">
        <v>0</v>
      </c>
      <c r="M731" s="7">
        <v>0</v>
      </c>
    </row>
    <row r="732" spans="1:13" hidden="1" x14ac:dyDescent="0.35">
      <c r="A732" s="5"/>
    </row>
    <row r="734" spans="1:13" ht="33" hidden="1" customHeight="1" thickBot="1" x14ac:dyDescent="0.4">
      <c r="A734" s="78" t="s">
        <v>261</v>
      </c>
      <c r="B734" s="79"/>
      <c r="C734" s="79"/>
      <c r="D734" s="79"/>
      <c r="E734" s="79"/>
      <c r="F734" s="79"/>
      <c r="G734" s="79"/>
      <c r="H734" s="79"/>
      <c r="I734" s="79"/>
      <c r="J734" s="79"/>
      <c r="K734" s="79"/>
      <c r="L734" s="79"/>
      <c r="M734" s="80"/>
    </row>
    <row r="735" spans="1:13" ht="15" hidden="1" thickBot="1" x14ac:dyDescent="0.4">
      <c r="A735" s="9" t="s">
        <v>308</v>
      </c>
      <c r="B735" s="6">
        <v>44927</v>
      </c>
      <c r="C735" s="6">
        <v>44958</v>
      </c>
      <c r="D735" s="6">
        <v>44986</v>
      </c>
      <c r="E735" s="6">
        <v>45017</v>
      </c>
      <c r="F735" s="6">
        <v>45047</v>
      </c>
      <c r="G735" s="6">
        <v>45078</v>
      </c>
      <c r="H735" s="6">
        <v>45108</v>
      </c>
      <c r="I735" s="6">
        <v>45139</v>
      </c>
      <c r="J735" s="6">
        <v>45170</v>
      </c>
      <c r="K735" s="6">
        <v>45200</v>
      </c>
      <c r="L735" s="6">
        <v>45231</v>
      </c>
      <c r="M735" s="6">
        <v>45261</v>
      </c>
    </row>
    <row r="736" spans="1:13" hidden="1" x14ac:dyDescent="0.35">
      <c r="A736" s="21" t="s">
        <v>157</v>
      </c>
      <c r="B736" s="22">
        <v>0</v>
      </c>
      <c r="C736" s="22">
        <v>0</v>
      </c>
      <c r="D736" s="22">
        <v>0</v>
      </c>
      <c r="E736" s="22">
        <v>0</v>
      </c>
      <c r="F736" s="22">
        <v>0</v>
      </c>
      <c r="G736" s="22">
        <v>0</v>
      </c>
      <c r="H736" s="22">
        <v>0</v>
      </c>
      <c r="I736" s="22">
        <v>0</v>
      </c>
      <c r="J736" s="22">
        <v>0</v>
      </c>
      <c r="K736" s="22">
        <v>0</v>
      </c>
      <c r="L736" s="22">
        <v>0</v>
      </c>
      <c r="M736" s="22">
        <v>0</v>
      </c>
    </row>
    <row r="737" spans="1:13" hidden="1" x14ac:dyDescent="0.35">
      <c r="B737" s="7">
        <v>0</v>
      </c>
      <c r="C737" s="7">
        <v>0</v>
      </c>
      <c r="D737" s="7">
        <v>0</v>
      </c>
      <c r="E737" s="7">
        <v>0</v>
      </c>
      <c r="F737" s="7">
        <v>0</v>
      </c>
      <c r="G737" s="7">
        <v>0</v>
      </c>
      <c r="H737" s="7">
        <v>0</v>
      </c>
      <c r="I737" s="7">
        <v>0</v>
      </c>
      <c r="J737" s="7">
        <v>0</v>
      </c>
      <c r="K737" s="7">
        <v>0</v>
      </c>
      <c r="L737" s="7">
        <v>0</v>
      </c>
      <c r="M737" s="7">
        <v>0</v>
      </c>
    </row>
    <row r="740" spans="1:13" ht="33" hidden="1" customHeight="1" thickBot="1" x14ac:dyDescent="0.4">
      <c r="A740" s="78" t="s">
        <v>261</v>
      </c>
      <c r="B740" s="79"/>
      <c r="C740" s="79"/>
      <c r="D740" s="79"/>
      <c r="E740" s="79"/>
      <c r="F740" s="79"/>
      <c r="G740" s="79"/>
      <c r="H740" s="79"/>
      <c r="I740" s="79"/>
      <c r="J740" s="79"/>
      <c r="K740" s="79"/>
      <c r="L740" s="79"/>
      <c r="M740" s="80"/>
    </row>
    <row r="741" spans="1:13" ht="15" hidden="1" thickBot="1" x14ac:dyDescent="0.4">
      <c r="A741" s="9" t="s">
        <v>308</v>
      </c>
      <c r="B741" s="6">
        <v>44927</v>
      </c>
      <c r="C741" s="6">
        <v>44958</v>
      </c>
      <c r="D741" s="6">
        <v>44986</v>
      </c>
      <c r="E741" s="6">
        <v>45017</v>
      </c>
      <c r="F741" s="6">
        <v>45047</v>
      </c>
      <c r="G741" s="6">
        <v>45078</v>
      </c>
      <c r="H741" s="6">
        <v>45108</v>
      </c>
      <c r="I741" s="6">
        <v>45139</v>
      </c>
      <c r="J741" s="6">
        <v>45170</v>
      </c>
      <c r="K741" s="6">
        <v>45200</v>
      </c>
      <c r="L741" s="6">
        <v>45231</v>
      </c>
      <c r="M741" s="6">
        <v>45261</v>
      </c>
    </row>
    <row r="742" spans="1:13" hidden="1" x14ac:dyDescent="0.35">
      <c r="A742" s="16"/>
      <c r="B742" s="17">
        <v>0</v>
      </c>
      <c r="C742" s="17">
        <v>0</v>
      </c>
      <c r="D742" s="17">
        <v>0</v>
      </c>
      <c r="E742" s="17">
        <v>0</v>
      </c>
      <c r="F742" s="17">
        <v>0</v>
      </c>
      <c r="G742" s="17">
        <v>0</v>
      </c>
      <c r="H742" s="17">
        <v>0</v>
      </c>
      <c r="I742" s="17">
        <v>0</v>
      </c>
      <c r="J742" s="17">
        <v>0</v>
      </c>
      <c r="K742" s="17">
        <v>0</v>
      </c>
      <c r="L742" s="17">
        <v>0</v>
      </c>
      <c r="M742" s="17">
        <v>0</v>
      </c>
    </row>
    <row r="743" spans="1:13" hidden="1" x14ac:dyDescent="0.35">
      <c r="A743" s="5" t="s">
        <v>353</v>
      </c>
      <c r="B743" s="7"/>
      <c r="C743" s="7"/>
      <c r="D743" s="7"/>
      <c r="E743" s="7"/>
      <c r="F743" s="7"/>
      <c r="G743" s="7"/>
      <c r="H743" s="7"/>
      <c r="I743" s="7"/>
      <c r="J743" s="7"/>
      <c r="K743" s="7"/>
      <c r="L743" s="7"/>
      <c r="M743" s="7"/>
    </row>
    <row r="744" spans="1:13" hidden="1" x14ac:dyDescent="0.35">
      <c r="A744" s="5" t="s">
        <v>354</v>
      </c>
      <c r="B744" s="7"/>
      <c r="C744" s="7"/>
      <c r="D744" s="7"/>
      <c r="E744" s="7"/>
      <c r="F744" s="7"/>
      <c r="G744" s="7"/>
      <c r="H744" s="7"/>
      <c r="I744" s="7"/>
      <c r="J744" s="7"/>
      <c r="K744" s="7"/>
      <c r="L744" s="7"/>
      <c r="M744" s="7"/>
    </row>
    <row r="745" spans="1:13" hidden="1" x14ac:dyDescent="0.35">
      <c r="A745" s="5"/>
      <c r="B745" s="7">
        <v>0</v>
      </c>
      <c r="C745" s="7">
        <v>0</v>
      </c>
      <c r="D745" s="7">
        <v>0</v>
      </c>
      <c r="E745" s="7">
        <v>0</v>
      </c>
      <c r="F745" s="7">
        <v>0</v>
      </c>
      <c r="G745" s="7">
        <v>0</v>
      </c>
      <c r="H745" s="7">
        <v>0</v>
      </c>
      <c r="I745" s="7">
        <v>0</v>
      </c>
      <c r="J745" s="7">
        <v>0</v>
      </c>
      <c r="K745" s="7">
        <v>0</v>
      </c>
      <c r="L745" s="7">
        <v>0</v>
      </c>
      <c r="M745" s="7">
        <v>0</v>
      </c>
    </row>
    <row r="747" spans="1:13" ht="33" hidden="1" customHeight="1" thickBot="1" x14ac:dyDescent="0.4">
      <c r="A747" s="78" t="s">
        <v>328</v>
      </c>
      <c r="B747" s="79"/>
      <c r="C747" s="79"/>
      <c r="D747" s="79"/>
      <c r="E747" s="79"/>
      <c r="F747" s="79"/>
      <c r="G747" s="79"/>
      <c r="H747" s="79"/>
      <c r="I747" s="79"/>
      <c r="J747" s="79"/>
      <c r="K747" s="79"/>
      <c r="L747" s="79"/>
      <c r="M747" s="80"/>
    </row>
    <row r="748" spans="1:13" ht="15" hidden="1" thickBot="1" x14ac:dyDescent="0.4">
      <c r="A748" s="9" t="s">
        <v>308</v>
      </c>
      <c r="B748" s="6">
        <v>44927</v>
      </c>
      <c r="C748" s="6">
        <v>44958</v>
      </c>
      <c r="D748" s="6">
        <v>44986</v>
      </c>
      <c r="E748" s="6">
        <v>45017</v>
      </c>
      <c r="F748" s="6">
        <v>45047</v>
      </c>
      <c r="G748" s="6">
        <v>45078</v>
      </c>
      <c r="H748" s="6">
        <v>45108</v>
      </c>
      <c r="I748" s="6">
        <v>45139</v>
      </c>
      <c r="J748" s="6">
        <v>45170</v>
      </c>
      <c r="K748" s="6">
        <v>45200</v>
      </c>
      <c r="L748" s="6">
        <v>45231</v>
      </c>
      <c r="M748" s="6">
        <v>45261</v>
      </c>
    </row>
    <row r="749" spans="1:13" hidden="1" x14ac:dyDescent="0.35">
      <c r="A749" s="5" t="s">
        <v>329</v>
      </c>
      <c r="B749" s="7">
        <v>0</v>
      </c>
      <c r="C749" s="7">
        <v>0</v>
      </c>
      <c r="D749" s="7">
        <v>0</v>
      </c>
      <c r="E749" s="7">
        <v>0</v>
      </c>
      <c r="F749" s="7">
        <v>0</v>
      </c>
      <c r="G749" s="7">
        <v>0</v>
      </c>
      <c r="H749" s="7">
        <v>0</v>
      </c>
      <c r="I749" s="7">
        <v>0</v>
      </c>
      <c r="J749" s="7">
        <v>0</v>
      </c>
      <c r="K749" s="7">
        <v>0</v>
      </c>
      <c r="L749" s="7">
        <v>0</v>
      </c>
      <c r="M749" s="7">
        <v>0</v>
      </c>
    </row>
    <row r="750" spans="1:13" hidden="1" x14ac:dyDescent="0.35">
      <c r="D750" s="7"/>
      <c r="E750" s="7"/>
      <c r="F750" s="7"/>
      <c r="G750" s="7"/>
      <c r="H750" s="7"/>
      <c r="I750" s="7"/>
      <c r="J750" s="7"/>
      <c r="K750" s="7"/>
      <c r="L750" s="7"/>
      <c r="M750" s="7"/>
    </row>
    <row r="753" spans="1:13" ht="33" hidden="1" customHeight="1" thickBot="1" x14ac:dyDescent="0.4">
      <c r="A753" s="78" t="s">
        <v>261</v>
      </c>
      <c r="B753" s="79"/>
      <c r="C753" s="79"/>
      <c r="D753" s="79"/>
      <c r="E753" s="79"/>
      <c r="F753" s="79"/>
      <c r="G753" s="79"/>
      <c r="H753" s="79"/>
      <c r="I753" s="79"/>
      <c r="J753" s="79"/>
      <c r="K753" s="79"/>
      <c r="L753" s="79"/>
      <c r="M753" s="80"/>
    </row>
    <row r="754" spans="1:13" ht="15" hidden="1" thickBot="1" x14ac:dyDescent="0.4">
      <c r="A754" s="9" t="s">
        <v>308</v>
      </c>
      <c r="B754" s="6">
        <v>44927</v>
      </c>
      <c r="C754" s="6">
        <v>44958</v>
      </c>
      <c r="D754" s="6">
        <v>44986</v>
      </c>
      <c r="E754" s="6">
        <v>45017</v>
      </c>
      <c r="F754" s="6">
        <v>45047</v>
      </c>
      <c r="G754" s="6">
        <v>45078</v>
      </c>
      <c r="H754" s="6">
        <v>45108</v>
      </c>
      <c r="I754" s="6">
        <v>45139</v>
      </c>
      <c r="J754" s="6">
        <v>45170</v>
      </c>
      <c r="K754" s="6">
        <v>45200</v>
      </c>
      <c r="L754" s="6">
        <v>45231</v>
      </c>
      <c r="M754" s="6">
        <v>45261</v>
      </c>
    </row>
    <row r="755" spans="1:13" hidden="1" x14ac:dyDescent="0.35">
      <c r="A755" s="5" t="s">
        <v>160</v>
      </c>
      <c r="B755" s="7">
        <v>0</v>
      </c>
      <c r="C755" s="7">
        <v>0</v>
      </c>
      <c r="D755" s="7">
        <v>0</v>
      </c>
      <c r="E755" s="7">
        <v>0</v>
      </c>
      <c r="F755" s="7">
        <v>0</v>
      </c>
      <c r="G755" s="7">
        <v>0</v>
      </c>
      <c r="H755" s="7">
        <v>0</v>
      </c>
      <c r="I755" s="7">
        <v>0</v>
      </c>
      <c r="J755" s="7">
        <v>0</v>
      </c>
      <c r="K755" s="7">
        <v>0</v>
      </c>
      <c r="L755" s="7">
        <v>0</v>
      </c>
      <c r="M755" s="7">
        <v>0</v>
      </c>
    </row>
    <row r="759" spans="1:13" ht="33" hidden="1" customHeight="1" thickBot="1" x14ac:dyDescent="0.4">
      <c r="A759" s="78" t="s">
        <v>261</v>
      </c>
      <c r="B759" s="79"/>
      <c r="C759" s="79"/>
      <c r="D759" s="79"/>
      <c r="E759" s="79"/>
      <c r="F759" s="79"/>
      <c r="G759" s="79"/>
      <c r="H759" s="79"/>
      <c r="I759" s="79"/>
      <c r="J759" s="79"/>
      <c r="K759" s="79"/>
      <c r="L759" s="79"/>
      <c r="M759" s="80"/>
    </row>
    <row r="760" spans="1:13" ht="15" hidden="1" thickBot="1" x14ac:dyDescent="0.4">
      <c r="A760" s="9" t="s">
        <v>308</v>
      </c>
      <c r="B760" s="6">
        <v>44927</v>
      </c>
      <c r="C760" s="6">
        <v>44958</v>
      </c>
      <c r="D760" s="6">
        <v>44986</v>
      </c>
      <c r="E760" s="6">
        <v>45017</v>
      </c>
      <c r="F760" s="6">
        <v>45047</v>
      </c>
      <c r="G760" s="6">
        <v>45078</v>
      </c>
      <c r="H760" s="6">
        <v>45108</v>
      </c>
      <c r="I760" s="6">
        <v>45139</v>
      </c>
      <c r="J760" s="6">
        <v>45170</v>
      </c>
      <c r="K760" s="6">
        <v>45200</v>
      </c>
      <c r="L760" s="6">
        <v>45231</v>
      </c>
      <c r="M760" s="6">
        <v>45261</v>
      </c>
    </row>
    <row r="761" spans="1:13" hidden="1" x14ac:dyDescent="0.35">
      <c r="A761" s="5" t="s">
        <v>161</v>
      </c>
      <c r="B761" s="7">
        <v>0</v>
      </c>
      <c r="C761" s="7">
        <v>0</v>
      </c>
      <c r="D761" s="7">
        <v>0</v>
      </c>
      <c r="E761" s="7">
        <v>0</v>
      </c>
      <c r="F761" s="7">
        <v>0</v>
      </c>
      <c r="G761" s="7">
        <v>0</v>
      </c>
      <c r="H761" s="7">
        <v>0</v>
      </c>
      <c r="I761" s="7">
        <v>0</v>
      </c>
      <c r="J761" s="7">
        <v>0</v>
      </c>
      <c r="K761" s="7">
        <v>0</v>
      </c>
      <c r="L761" s="7">
        <v>0</v>
      </c>
      <c r="M761" s="7">
        <v>0</v>
      </c>
    </row>
    <row r="765" spans="1:13" ht="33" hidden="1" customHeight="1" thickBot="1" x14ac:dyDescent="0.4">
      <c r="A765" s="78" t="s">
        <v>261</v>
      </c>
      <c r="B765" s="79"/>
      <c r="C765" s="79"/>
      <c r="D765" s="79"/>
      <c r="E765" s="79"/>
      <c r="F765" s="79"/>
      <c r="G765" s="79"/>
      <c r="H765" s="79"/>
      <c r="I765" s="79"/>
      <c r="J765" s="79"/>
      <c r="K765" s="79"/>
      <c r="L765" s="79"/>
      <c r="M765" s="80"/>
    </row>
    <row r="766" spans="1:13" ht="15" hidden="1" thickBot="1" x14ac:dyDescent="0.4">
      <c r="A766" s="9" t="s">
        <v>308</v>
      </c>
      <c r="B766" s="6">
        <v>44927</v>
      </c>
      <c r="C766" s="6">
        <v>44958</v>
      </c>
      <c r="D766" s="6">
        <v>44986</v>
      </c>
      <c r="E766" s="6">
        <v>45017</v>
      </c>
      <c r="F766" s="6">
        <v>45047</v>
      </c>
      <c r="G766" s="6">
        <v>45078</v>
      </c>
      <c r="H766" s="6">
        <v>45108</v>
      </c>
      <c r="I766" s="6">
        <v>45139</v>
      </c>
      <c r="J766" s="6">
        <v>45170</v>
      </c>
      <c r="K766" s="6">
        <v>45200</v>
      </c>
      <c r="L766" s="6">
        <v>45231</v>
      </c>
      <c r="M766" s="6">
        <v>45261</v>
      </c>
    </row>
    <row r="767" spans="1:13" hidden="1" x14ac:dyDescent="0.35">
      <c r="A767" s="5" t="s">
        <v>162</v>
      </c>
      <c r="B767" s="7">
        <v>0</v>
      </c>
      <c r="C767" s="7">
        <v>0</v>
      </c>
      <c r="D767" s="7">
        <v>0</v>
      </c>
      <c r="E767" s="7">
        <v>0</v>
      </c>
      <c r="F767" s="7">
        <v>0</v>
      </c>
      <c r="G767" s="7">
        <v>0</v>
      </c>
      <c r="H767" s="7">
        <v>0</v>
      </c>
      <c r="I767" s="7">
        <v>0</v>
      </c>
      <c r="J767" s="7">
        <v>0</v>
      </c>
      <c r="K767" s="7">
        <v>0</v>
      </c>
      <c r="L767" s="7">
        <v>0</v>
      </c>
      <c r="M767" s="7">
        <v>0</v>
      </c>
    </row>
    <row r="771" spans="1:13" ht="33" hidden="1" customHeight="1" thickBot="1" x14ac:dyDescent="0.4">
      <c r="A771" s="78" t="s">
        <v>261</v>
      </c>
      <c r="B771" s="79"/>
      <c r="C771" s="79"/>
      <c r="D771" s="79"/>
      <c r="E771" s="79"/>
      <c r="F771" s="79"/>
      <c r="G771" s="79"/>
      <c r="H771" s="79"/>
      <c r="I771" s="79"/>
      <c r="J771" s="79"/>
      <c r="K771" s="79"/>
      <c r="L771" s="79"/>
      <c r="M771" s="80"/>
    </row>
    <row r="772" spans="1:13" ht="15" hidden="1" thickBot="1" x14ac:dyDescent="0.4">
      <c r="A772" s="9" t="s">
        <v>308</v>
      </c>
      <c r="B772" s="6">
        <v>44927</v>
      </c>
      <c r="C772" s="6">
        <v>44958</v>
      </c>
      <c r="D772" s="6">
        <v>44986</v>
      </c>
      <c r="E772" s="6">
        <v>45017</v>
      </c>
      <c r="F772" s="6">
        <v>45047</v>
      </c>
      <c r="G772" s="6">
        <v>45078</v>
      </c>
      <c r="H772" s="6">
        <v>45108</v>
      </c>
      <c r="I772" s="6">
        <v>45139</v>
      </c>
      <c r="J772" s="6">
        <v>45170</v>
      </c>
      <c r="K772" s="6">
        <v>45200</v>
      </c>
      <c r="L772" s="6">
        <v>45231</v>
      </c>
      <c r="M772" s="6">
        <v>45261</v>
      </c>
    </row>
    <row r="773" spans="1:13" hidden="1" x14ac:dyDescent="0.35">
      <c r="A773" s="5" t="s">
        <v>163</v>
      </c>
      <c r="B773" s="7">
        <v>0</v>
      </c>
      <c r="C773" s="7">
        <v>0</v>
      </c>
      <c r="D773" s="7">
        <v>0</v>
      </c>
      <c r="E773" s="7">
        <v>0</v>
      </c>
      <c r="F773" s="7">
        <v>0</v>
      </c>
      <c r="G773" s="7">
        <v>0</v>
      </c>
      <c r="H773" s="7">
        <v>0</v>
      </c>
      <c r="I773" s="7">
        <v>0</v>
      </c>
      <c r="J773" s="7">
        <v>0</v>
      </c>
      <c r="K773" s="7">
        <v>0</v>
      </c>
      <c r="L773" s="7">
        <v>0</v>
      </c>
      <c r="M773" s="7">
        <v>0</v>
      </c>
    </row>
    <row r="777" spans="1:13" ht="33" hidden="1" customHeight="1" thickBot="1" x14ac:dyDescent="0.4">
      <c r="A777" s="78" t="s">
        <v>261</v>
      </c>
      <c r="B777" s="79"/>
      <c r="C777" s="79"/>
      <c r="D777" s="79"/>
      <c r="E777" s="79"/>
      <c r="F777" s="79"/>
      <c r="G777" s="79"/>
      <c r="H777" s="79"/>
      <c r="I777" s="79"/>
      <c r="J777" s="79"/>
      <c r="K777" s="79"/>
      <c r="L777" s="79"/>
      <c r="M777" s="80"/>
    </row>
    <row r="778" spans="1:13" ht="15" hidden="1" thickBot="1" x14ac:dyDescent="0.4">
      <c r="A778" s="9" t="s">
        <v>308</v>
      </c>
      <c r="B778" s="6">
        <v>44927</v>
      </c>
      <c r="C778" s="6">
        <v>44958</v>
      </c>
      <c r="D778" s="6">
        <v>44986</v>
      </c>
      <c r="E778" s="6">
        <v>45017</v>
      </c>
      <c r="F778" s="6">
        <v>45047</v>
      </c>
      <c r="G778" s="6">
        <v>45078</v>
      </c>
      <c r="H778" s="6">
        <v>45108</v>
      </c>
      <c r="I778" s="6">
        <v>45139</v>
      </c>
      <c r="J778" s="6">
        <v>45170</v>
      </c>
      <c r="K778" s="6">
        <v>45200</v>
      </c>
      <c r="L778" s="6">
        <v>45231</v>
      </c>
      <c r="M778" s="6">
        <v>45261</v>
      </c>
    </row>
    <row r="779" spans="1:13" hidden="1" x14ac:dyDescent="0.35">
      <c r="A779" s="5" t="s">
        <v>164</v>
      </c>
      <c r="B779" s="7">
        <v>0</v>
      </c>
      <c r="C779" s="7">
        <v>0</v>
      </c>
      <c r="D779" s="7">
        <v>0</v>
      </c>
      <c r="E779" s="7">
        <v>0</v>
      </c>
      <c r="F779" s="7">
        <v>0</v>
      </c>
      <c r="G779" s="7">
        <v>0</v>
      </c>
      <c r="H779" s="7">
        <v>0</v>
      </c>
      <c r="I779" s="7">
        <v>0</v>
      </c>
      <c r="J779" s="7">
        <v>0</v>
      </c>
      <c r="K779" s="7">
        <v>0</v>
      </c>
      <c r="L779" s="7">
        <v>0</v>
      </c>
      <c r="M779" s="7">
        <v>0</v>
      </c>
    </row>
    <row r="783" spans="1:13" ht="33" hidden="1" customHeight="1" thickBot="1" x14ac:dyDescent="0.4">
      <c r="A783" s="78" t="s">
        <v>261</v>
      </c>
      <c r="B783" s="79"/>
      <c r="C783" s="79"/>
      <c r="D783" s="79"/>
      <c r="E783" s="79"/>
      <c r="F783" s="79"/>
      <c r="G783" s="79"/>
      <c r="H783" s="79"/>
      <c r="I783" s="79"/>
      <c r="J783" s="79"/>
      <c r="K783" s="79"/>
      <c r="L783" s="79"/>
      <c r="M783" s="80"/>
    </row>
    <row r="784" spans="1:13" ht="15" hidden="1" thickBot="1" x14ac:dyDescent="0.4">
      <c r="A784" s="9" t="s">
        <v>308</v>
      </c>
      <c r="B784" s="6">
        <v>44927</v>
      </c>
      <c r="C784" s="6">
        <v>44958</v>
      </c>
      <c r="D784" s="6">
        <v>44986</v>
      </c>
      <c r="E784" s="6">
        <v>45017</v>
      </c>
      <c r="F784" s="6">
        <v>45047</v>
      </c>
      <c r="G784" s="6">
        <v>45078</v>
      </c>
      <c r="H784" s="6">
        <v>45108</v>
      </c>
      <c r="I784" s="6">
        <v>45139</v>
      </c>
      <c r="J784" s="6">
        <v>45170</v>
      </c>
      <c r="K784" s="6">
        <v>45200</v>
      </c>
      <c r="L784" s="6">
        <v>45231</v>
      </c>
      <c r="M784" s="6">
        <v>45261</v>
      </c>
    </row>
    <row r="785" spans="1:13" hidden="1" x14ac:dyDescent="0.35">
      <c r="A785" s="5" t="s">
        <v>165</v>
      </c>
      <c r="B785" s="7">
        <v>0</v>
      </c>
      <c r="C785" s="7">
        <v>0</v>
      </c>
      <c r="D785" s="7">
        <v>0</v>
      </c>
      <c r="E785" s="7">
        <v>0</v>
      </c>
      <c r="F785" s="7">
        <v>0</v>
      </c>
      <c r="G785" s="7">
        <v>0</v>
      </c>
      <c r="H785" s="7">
        <v>0</v>
      </c>
      <c r="I785" s="7">
        <v>0</v>
      </c>
      <c r="J785" s="7">
        <v>0</v>
      </c>
      <c r="K785" s="7">
        <v>0</v>
      </c>
      <c r="L785" s="7">
        <v>0</v>
      </c>
      <c r="M785" s="7">
        <v>0</v>
      </c>
    </row>
    <row r="789" spans="1:13" ht="33" hidden="1" customHeight="1" thickBot="1" x14ac:dyDescent="0.4">
      <c r="A789" s="78" t="s">
        <v>261</v>
      </c>
      <c r="B789" s="79"/>
      <c r="C789" s="79"/>
      <c r="D789" s="79"/>
      <c r="E789" s="79"/>
      <c r="F789" s="79"/>
      <c r="G789" s="79"/>
      <c r="H789" s="79"/>
      <c r="I789" s="79"/>
      <c r="J789" s="79"/>
      <c r="K789" s="79"/>
      <c r="L789" s="79"/>
      <c r="M789" s="80"/>
    </row>
    <row r="790" spans="1:13" ht="15" hidden="1" thickBot="1" x14ac:dyDescent="0.4">
      <c r="A790" s="9" t="s">
        <v>308</v>
      </c>
      <c r="B790" s="6">
        <v>44927</v>
      </c>
      <c r="C790" s="6">
        <v>44958</v>
      </c>
      <c r="D790" s="6">
        <v>44986</v>
      </c>
      <c r="E790" s="6">
        <v>45017</v>
      </c>
      <c r="F790" s="6">
        <v>45047</v>
      </c>
      <c r="G790" s="6">
        <v>45078</v>
      </c>
      <c r="H790" s="6">
        <v>45108</v>
      </c>
      <c r="I790" s="6">
        <v>45139</v>
      </c>
      <c r="J790" s="6">
        <v>45170</v>
      </c>
      <c r="K790" s="6">
        <v>45200</v>
      </c>
      <c r="L790" s="6">
        <v>45231</v>
      </c>
      <c r="M790" s="6">
        <v>45261</v>
      </c>
    </row>
    <row r="791" spans="1:13" hidden="1" x14ac:dyDescent="0.35">
      <c r="A791" s="5" t="s">
        <v>166</v>
      </c>
      <c r="B791" s="7">
        <v>0</v>
      </c>
      <c r="C791" s="7">
        <v>0</v>
      </c>
      <c r="D791" s="7">
        <v>0</v>
      </c>
      <c r="E791" s="7">
        <v>0</v>
      </c>
      <c r="F791" s="7">
        <v>0</v>
      </c>
      <c r="G791" s="7">
        <v>0</v>
      </c>
      <c r="H791" s="7">
        <v>0</v>
      </c>
      <c r="I791" s="7">
        <v>0</v>
      </c>
      <c r="J791" s="7">
        <v>0</v>
      </c>
      <c r="K791" s="7">
        <v>0</v>
      </c>
      <c r="L791" s="7">
        <v>0</v>
      </c>
      <c r="M791" s="7">
        <v>0</v>
      </c>
    </row>
    <row r="795" spans="1:13" ht="33" hidden="1" customHeight="1" thickBot="1" x14ac:dyDescent="0.4">
      <c r="A795" s="78" t="s">
        <v>261</v>
      </c>
      <c r="B795" s="79"/>
      <c r="C795" s="79"/>
      <c r="D795" s="79"/>
      <c r="E795" s="79"/>
      <c r="F795" s="79"/>
      <c r="G795" s="79"/>
      <c r="H795" s="79"/>
      <c r="I795" s="79"/>
      <c r="J795" s="79"/>
      <c r="K795" s="79"/>
      <c r="L795" s="79"/>
      <c r="M795" s="80"/>
    </row>
    <row r="796" spans="1:13" ht="15" hidden="1" thickBot="1" x14ac:dyDescent="0.4">
      <c r="A796" s="9" t="s">
        <v>308</v>
      </c>
      <c r="B796" s="6">
        <v>44927</v>
      </c>
      <c r="C796" s="6">
        <v>44958</v>
      </c>
      <c r="D796" s="6">
        <v>44986</v>
      </c>
      <c r="E796" s="6">
        <v>45017</v>
      </c>
      <c r="F796" s="6">
        <v>45047</v>
      </c>
      <c r="G796" s="6">
        <v>45078</v>
      </c>
      <c r="H796" s="6">
        <v>45108</v>
      </c>
      <c r="I796" s="6">
        <v>45139</v>
      </c>
      <c r="J796" s="6">
        <v>45170</v>
      </c>
      <c r="K796" s="6">
        <v>45200</v>
      </c>
      <c r="L796" s="6">
        <v>45231</v>
      </c>
      <c r="M796" s="6">
        <v>45261</v>
      </c>
    </row>
    <row r="797" spans="1:13" hidden="1" x14ac:dyDescent="0.35">
      <c r="A797" s="5" t="s">
        <v>167</v>
      </c>
    </row>
    <row r="801" spans="1:13" ht="33" hidden="1" customHeight="1" thickBot="1" x14ac:dyDescent="0.4">
      <c r="A801" s="78" t="s">
        <v>261</v>
      </c>
      <c r="B801" s="79"/>
      <c r="C801" s="79"/>
      <c r="D801" s="79"/>
      <c r="E801" s="79"/>
      <c r="F801" s="79"/>
      <c r="G801" s="79"/>
      <c r="H801" s="79"/>
      <c r="I801" s="79"/>
      <c r="J801" s="79"/>
      <c r="K801" s="79"/>
      <c r="L801" s="79"/>
      <c r="M801" s="80"/>
    </row>
    <row r="802" spans="1:13" ht="15" hidden="1" thickBot="1" x14ac:dyDescent="0.4">
      <c r="A802" s="9" t="s">
        <v>308</v>
      </c>
      <c r="B802" s="6">
        <v>44927</v>
      </c>
      <c r="C802" s="6">
        <v>44958</v>
      </c>
      <c r="D802" s="6">
        <v>44986</v>
      </c>
      <c r="E802" s="6">
        <v>45017</v>
      </c>
      <c r="F802" s="6">
        <v>45047</v>
      </c>
      <c r="G802" s="6">
        <v>45078</v>
      </c>
      <c r="H802" s="6">
        <v>45108</v>
      </c>
      <c r="I802" s="6">
        <v>45139</v>
      </c>
      <c r="J802" s="6">
        <v>45170</v>
      </c>
      <c r="K802" s="6">
        <v>45200</v>
      </c>
      <c r="L802" s="6">
        <v>45231</v>
      </c>
      <c r="M802" s="6">
        <v>45261</v>
      </c>
    </row>
    <row r="803" spans="1:13" hidden="1" x14ac:dyDescent="0.35">
      <c r="A803" s="5" t="s">
        <v>168</v>
      </c>
      <c r="B803" s="7">
        <v>0</v>
      </c>
      <c r="C803" s="7">
        <v>0</v>
      </c>
      <c r="D803" s="7">
        <v>0</v>
      </c>
      <c r="E803" s="7">
        <v>0</v>
      </c>
      <c r="F803" s="7">
        <v>0</v>
      </c>
      <c r="G803" s="7">
        <v>0</v>
      </c>
      <c r="H803" s="7">
        <v>0</v>
      </c>
      <c r="I803" s="7">
        <v>0</v>
      </c>
      <c r="J803" s="7">
        <v>0</v>
      </c>
      <c r="K803" s="7">
        <v>0</v>
      </c>
      <c r="L803" s="7">
        <v>0</v>
      </c>
      <c r="M803" s="7">
        <v>0</v>
      </c>
    </row>
    <row r="805" spans="1:13" ht="15" hidden="1" thickBot="1" x14ac:dyDescent="0.4">
      <c r="A805" s="78" t="s">
        <v>261</v>
      </c>
      <c r="B805" s="79"/>
      <c r="C805" s="79"/>
      <c r="D805" s="79"/>
      <c r="E805" s="79"/>
      <c r="F805" s="79"/>
      <c r="G805" s="79"/>
      <c r="H805" s="79"/>
      <c r="I805" s="79"/>
      <c r="J805" s="79"/>
      <c r="K805" s="79"/>
      <c r="L805" s="79"/>
      <c r="M805" s="80"/>
    </row>
    <row r="806" spans="1:13" ht="15" hidden="1" thickBot="1" x14ac:dyDescent="0.4">
      <c r="A806" s="9" t="s">
        <v>308</v>
      </c>
      <c r="B806" s="6">
        <v>44927</v>
      </c>
      <c r="C806" s="6">
        <v>44958</v>
      </c>
      <c r="D806" s="6">
        <v>44986</v>
      </c>
      <c r="E806" s="6">
        <v>45017</v>
      </c>
      <c r="F806" s="6">
        <v>45047</v>
      </c>
      <c r="G806" s="6">
        <v>45078</v>
      </c>
      <c r="H806" s="6">
        <v>45108</v>
      </c>
      <c r="I806" s="6">
        <v>45139</v>
      </c>
      <c r="J806" s="6">
        <v>45170</v>
      </c>
      <c r="K806" s="6">
        <v>45200</v>
      </c>
      <c r="L806" s="6">
        <v>45231</v>
      </c>
      <c r="M806" s="6">
        <v>45261</v>
      </c>
    </row>
    <row r="807" spans="1:13" hidden="1" x14ac:dyDescent="0.35">
      <c r="A807" t="s">
        <v>169</v>
      </c>
      <c r="B807" s="7">
        <v>0</v>
      </c>
      <c r="C807" s="7">
        <v>0</v>
      </c>
      <c r="D807" s="7">
        <v>0</v>
      </c>
      <c r="E807" s="7">
        <v>0</v>
      </c>
      <c r="F807" s="7">
        <v>0</v>
      </c>
      <c r="G807" s="7">
        <v>0</v>
      </c>
      <c r="H807" s="7">
        <v>0</v>
      </c>
      <c r="I807" s="7">
        <v>0</v>
      </c>
      <c r="J807" s="7">
        <v>0</v>
      </c>
      <c r="K807" s="7">
        <v>0</v>
      </c>
      <c r="L807" s="7">
        <v>0</v>
      </c>
      <c r="M807" s="7">
        <v>0</v>
      </c>
    </row>
    <row r="808" spans="1:13" hidden="1" x14ac:dyDescent="0.35">
      <c r="A808" s="5" t="s">
        <v>195</v>
      </c>
      <c r="B808" s="7">
        <v>0</v>
      </c>
      <c r="C808" s="7">
        <v>0</v>
      </c>
      <c r="D808" s="7">
        <v>0</v>
      </c>
      <c r="E808" s="7">
        <v>0</v>
      </c>
      <c r="F808" s="7">
        <v>0</v>
      </c>
      <c r="G808" s="7">
        <v>0</v>
      </c>
      <c r="H808" s="7">
        <v>0</v>
      </c>
      <c r="I808" s="7">
        <v>0</v>
      </c>
      <c r="J808" s="7">
        <v>0</v>
      </c>
      <c r="K808" s="7">
        <v>0</v>
      </c>
      <c r="L808" s="7">
        <v>0</v>
      </c>
      <c r="M808" s="7">
        <v>0</v>
      </c>
    </row>
    <row r="809" spans="1:13" hidden="1" x14ac:dyDescent="0.35">
      <c r="A809" s="5" t="s">
        <v>236</v>
      </c>
      <c r="B809" s="7">
        <v>0</v>
      </c>
      <c r="C809" s="7">
        <v>0</v>
      </c>
      <c r="D809" s="7">
        <v>0</v>
      </c>
      <c r="E809" s="7">
        <v>0</v>
      </c>
      <c r="F809" s="7">
        <v>0</v>
      </c>
      <c r="G809" s="7">
        <v>0</v>
      </c>
      <c r="H809" s="7">
        <v>0</v>
      </c>
      <c r="I809" s="7">
        <v>0</v>
      </c>
      <c r="J809" s="7">
        <v>0</v>
      </c>
      <c r="K809" s="7">
        <v>0</v>
      </c>
      <c r="L809" s="7">
        <v>0</v>
      </c>
      <c r="M809" s="7">
        <v>0</v>
      </c>
    </row>
    <row r="810" spans="1:13" hidden="1" x14ac:dyDescent="0.35">
      <c r="A810" s="5" t="s">
        <v>237</v>
      </c>
      <c r="B810" s="7">
        <v>0</v>
      </c>
      <c r="C810" s="7">
        <v>0</v>
      </c>
      <c r="D810" s="7">
        <v>0</v>
      </c>
      <c r="E810" s="7">
        <v>0</v>
      </c>
      <c r="F810" s="7">
        <v>0</v>
      </c>
      <c r="G810" s="7">
        <v>0</v>
      </c>
      <c r="H810" s="7">
        <v>0</v>
      </c>
      <c r="I810" s="7">
        <v>0</v>
      </c>
      <c r="J810" s="7">
        <v>0</v>
      </c>
      <c r="K810" s="7">
        <v>0</v>
      </c>
      <c r="L810" s="7">
        <v>0</v>
      </c>
      <c r="M810" s="7">
        <v>0</v>
      </c>
    </row>
    <row r="813" spans="1:13" ht="33" hidden="1" customHeight="1" thickBot="1" x14ac:dyDescent="0.4">
      <c r="A813" s="78" t="s">
        <v>261</v>
      </c>
      <c r="B813" s="79"/>
      <c r="C813" s="79"/>
      <c r="D813" s="79"/>
      <c r="E813" s="79"/>
      <c r="F813" s="79"/>
      <c r="G813" s="79"/>
      <c r="H813" s="79"/>
      <c r="I813" s="79"/>
      <c r="J813" s="79"/>
      <c r="K813" s="79"/>
      <c r="L813" s="79"/>
      <c r="M813" s="80"/>
    </row>
    <row r="814" spans="1:13" ht="15" hidden="1" thickBot="1" x14ac:dyDescent="0.4">
      <c r="A814" s="9" t="s">
        <v>330</v>
      </c>
      <c r="B814" s="6">
        <v>44927</v>
      </c>
      <c r="C814" s="6">
        <v>44958</v>
      </c>
      <c r="D814" s="6">
        <v>44986</v>
      </c>
      <c r="E814" s="6">
        <v>45017</v>
      </c>
      <c r="F814" s="6">
        <v>45047</v>
      </c>
      <c r="G814" s="6">
        <v>45078</v>
      </c>
      <c r="H814" s="6">
        <v>45108</v>
      </c>
      <c r="I814" s="6">
        <v>45139</v>
      </c>
      <c r="J814" s="6">
        <v>45170</v>
      </c>
      <c r="K814" s="6">
        <v>45200</v>
      </c>
      <c r="L814" s="6">
        <v>45231</v>
      </c>
      <c r="M814" s="6">
        <v>45261</v>
      </c>
    </row>
    <row r="815" spans="1:13" hidden="1" x14ac:dyDescent="0.35">
      <c r="A815" s="5" t="s">
        <v>171</v>
      </c>
      <c r="B815" s="7"/>
      <c r="C815" s="7"/>
      <c r="D815" s="7"/>
      <c r="E815" s="7"/>
      <c r="F815" s="7"/>
      <c r="G815" s="7"/>
      <c r="H815" s="7"/>
      <c r="I815" s="7"/>
      <c r="J815" s="7"/>
      <c r="K815" s="7"/>
      <c r="L815" s="7"/>
      <c r="M815" s="7"/>
    </row>
    <row r="816" spans="1:13" hidden="1" x14ac:dyDescent="0.35">
      <c r="E816" s="7"/>
      <c r="F816" s="7"/>
      <c r="G816" s="7"/>
      <c r="H816" s="7"/>
      <c r="I816" s="7"/>
      <c r="J816" s="7"/>
      <c r="K816" s="7"/>
      <c r="L816" s="7"/>
      <c r="M816" s="7"/>
    </row>
    <row r="819" spans="1:13" ht="33" hidden="1" customHeight="1" thickBot="1" x14ac:dyDescent="0.4">
      <c r="A819" s="78" t="s">
        <v>261</v>
      </c>
      <c r="B819" s="79"/>
      <c r="C819" s="79"/>
      <c r="D819" s="79"/>
      <c r="E819" s="79"/>
      <c r="F819" s="79"/>
      <c r="G819" s="79"/>
      <c r="H819" s="79"/>
      <c r="I819" s="79"/>
      <c r="J819" s="79"/>
      <c r="K819" s="79"/>
      <c r="L819" s="79"/>
      <c r="M819" s="80"/>
    </row>
    <row r="820" spans="1:13" ht="15" hidden="1" thickBot="1" x14ac:dyDescent="0.4">
      <c r="A820" s="9" t="s">
        <v>330</v>
      </c>
      <c r="B820" s="6">
        <v>44927</v>
      </c>
      <c r="C820" s="6">
        <v>44958</v>
      </c>
      <c r="D820" s="6">
        <v>44986</v>
      </c>
      <c r="E820" s="6">
        <v>45017</v>
      </c>
      <c r="F820" s="6">
        <v>45047</v>
      </c>
      <c r="G820" s="6">
        <v>45078</v>
      </c>
      <c r="H820" s="6">
        <v>45108</v>
      </c>
      <c r="I820" s="6">
        <v>45139</v>
      </c>
      <c r="J820" s="6">
        <v>45170</v>
      </c>
      <c r="K820" s="6">
        <v>45200</v>
      </c>
      <c r="L820" s="6">
        <v>45231</v>
      </c>
      <c r="M820" s="6">
        <v>45261</v>
      </c>
    </row>
    <row r="821" spans="1:13" hidden="1" x14ac:dyDescent="0.35">
      <c r="A821" s="5" t="s">
        <v>172</v>
      </c>
    </row>
    <row r="825" spans="1:13" ht="33" hidden="1" customHeight="1" thickBot="1" x14ac:dyDescent="0.4">
      <c r="A825" s="78" t="s">
        <v>261</v>
      </c>
      <c r="B825" s="79"/>
      <c r="C825" s="79"/>
      <c r="D825" s="79"/>
      <c r="E825" s="79"/>
      <c r="F825" s="79"/>
      <c r="G825" s="79"/>
      <c r="H825" s="79"/>
      <c r="I825" s="79"/>
      <c r="J825" s="79"/>
      <c r="K825" s="79"/>
      <c r="L825" s="79"/>
      <c r="M825" s="80"/>
    </row>
    <row r="826" spans="1:13" ht="15" hidden="1" thickBot="1" x14ac:dyDescent="0.4">
      <c r="A826" s="9" t="s">
        <v>330</v>
      </c>
      <c r="B826" s="6">
        <v>44927</v>
      </c>
      <c r="C826" s="6">
        <v>44958</v>
      </c>
      <c r="D826" s="6">
        <v>44986</v>
      </c>
      <c r="E826" s="6">
        <v>45017</v>
      </c>
      <c r="F826" s="6">
        <v>45047</v>
      </c>
      <c r="G826" s="6">
        <v>45078</v>
      </c>
      <c r="H826" s="6">
        <v>45108</v>
      </c>
      <c r="I826" s="6">
        <v>45139</v>
      </c>
      <c r="J826" s="6">
        <v>45170</v>
      </c>
      <c r="K826" s="6">
        <v>45200</v>
      </c>
      <c r="L826" s="6">
        <v>45231</v>
      </c>
      <c r="M826" s="6">
        <v>45261</v>
      </c>
    </row>
    <row r="827" spans="1:13" hidden="1" x14ac:dyDescent="0.35">
      <c r="A827" s="5" t="s">
        <v>173</v>
      </c>
      <c r="B827" s="7">
        <v>0</v>
      </c>
      <c r="C827" s="7">
        <v>0</v>
      </c>
      <c r="D827" s="7">
        <v>0</v>
      </c>
      <c r="E827" s="7">
        <v>0</v>
      </c>
      <c r="F827" s="7">
        <v>0</v>
      </c>
      <c r="G827" s="7">
        <v>0</v>
      </c>
      <c r="H827" s="7">
        <v>0</v>
      </c>
      <c r="I827" s="7">
        <v>0</v>
      </c>
      <c r="J827" s="7">
        <v>0</v>
      </c>
      <c r="K827" s="7">
        <v>0</v>
      </c>
      <c r="L827" s="7">
        <v>0</v>
      </c>
      <c r="M827" s="7">
        <v>0</v>
      </c>
    </row>
    <row r="831" spans="1:13" ht="33" hidden="1" customHeight="1" thickBot="1" x14ac:dyDescent="0.4">
      <c r="A831" s="78" t="s">
        <v>261</v>
      </c>
      <c r="B831" s="79"/>
      <c r="C831" s="79"/>
      <c r="D831" s="79"/>
      <c r="E831" s="79"/>
      <c r="F831" s="79"/>
      <c r="G831" s="79"/>
      <c r="H831" s="79"/>
      <c r="I831" s="79"/>
      <c r="J831" s="79"/>
      <c r="K831" s="79"/>
      <c r="L831" s="79"/>
      <c r="M831" s="80"/>
    </row>
    <row r="832" spans="1:13" ht="15" hidden="1" thickBot="1" x14ac:dyDescent="0.4">
      <c r="A832" s="9" t="s">
        <v>331</v>
      </c>
      <c r="B832" s="6">
        <v>44927</v>
      </c>
      <c r="C832" s="6">
        <v>44958</v>
      </c>
      <c r="D832" s="6">
        <v>44986</v>
      </c>
      <c r="E832" s="6">
        <v>45017</v>
      </c>
      <c r="F832" s="6">
        <v>45047</v>
      </c>
      <c r="G832" s="6">
        <v>45078</v>
      </c>
      <c r="H832" s="6">
        <v>45108</v>
      </c>
      <c r="I832" s="6">
        <v>45139</v>
      </c>
      <c r="J832" s="6">
        <v>45170</v>
      </c>
      <c r="K832" s="6">
        <v>45200</v>
      </c>
      <c r="L832" s="6">
        <v>45231</v>
      </c>
      <c r="M832" s="6">
        <v>45261</v>
      </c>
    </row>
    <row r="833" spans="1:13" hidden="1" x14ac:dyDescent="0.35">
      <c r="A833" s="5" t="s">
        <v>175</v>
      </c>
      <c r="B833" s="7"/>
      <c r="C833" s="7"/>
      <c r="D833" s="7"/>
      <c r="E833" s="7"/>
      <c r="F833" s="7"/>
      <c r="G833" s="7"/>
      <c r="H833" s="7"/>
      <c r="I833" s="7"/>
      <c r="J833" s="7"/>
      <c r="K833" s="7"/>
      <c r="L833" s="7"/>
      <c r="M833" s="7"/>
    </row>
    <row r="834" spans="1:13" hidden="1" x14ac:dyDescent="0.35">
      <c r="B834" s="7"/>
      <c r="C834" s="7"/>
      <c r="D834" s="7"/>
      <c r="E834" s="7"/>
      <c r="F834" s="7"/>
      <c r="G834" s="7"/>
      <c r="H834" s="7"/>
      <c r="I834" s="7"/>
      <c r="J834" s="7"/>
      <c r="K834" s="7"/>
      <c r="L834" s="7"/>
      <c r="M834" s="7"/>
    </row>
    <row r="835" spans="1:13" hidden="1" x14ac:dyDescent="0.35">
      <c r="B835" s="7"/>
      <c r="C835" s="7"/>
      <c r="D835" s="7"/>
      <c r="E835" s="7"/>
      <c r="F835" s="7"/>
      <c r="G835" s="7"/>
      <c r="H835" s="7"/>
      <c r="I835" s="7"/>
      <c r="J835" s="7"/>
      <c r="K835" s="7"/>
      <c r="L835" s="7"/>
      <c r="M835" s="7"/>
    </row>
    <row r="837" spans="1:13" ht="33" hidden="1" customHeight="1" thickBot="1" x14ac:dyDescent="0.4">
      <c r="A837" s="78" t="s">
        <v>261</v>
      </c>
      <c r="B837" s="79"/>
      <c r="C837" s="79"/>
      <c r="D837" s="79"/>
      <c r="E837" s="79"/>
      <c r="F837" s="79"/>
      <c r="G837" s="79"/>
      <c r="H837" s="79"/>
      <c r="I837" s="79"/>
      <c r="J837" s="79"/>
      <c r="K837" s="79"/>
      <c r="L837" s="79"/>
      <c r="M837" s="80"/>
    </row>
    <row r="838" spans="1:13" ht="15" hidden="1" thickBot="1" x14ac:dyDescent="0.4">
      <c r="A838" s="9" t="s">
        <v>331</v>
      </c>
      <c r="B838" s="6">
        <v>44927</v>
      </c>
      <c r="C838" s="6">
        <v>44958</v>
      </c>
      <c r="D838" s="6">
        <v>44986</v>
      </c>
      <c r="E838" s="6">
        <v>45017</v>
      </c>
      <c r="F838" s="6">
        <v>45047</v>
      </c>
      <c r="G838" s="6">
        <v>45078</v>
      </c>
      <c r="H838" s="6">
        <v>45108</v>
      </c>
      <c r="I838" s="6">
        <v>45139</v>
      </c>
      <c r="J838" s="6">
        <v>45170</v>
      </c>
      <c r="K838" s="6">
        <v>45200</v>
      </c>
      <c r="L838" s="6">
        <v>45231</v>
      </c>
      <c r="M838" s="6">
        <v>45261</v>
      </c>
    </row>
    <row r="839" spans="1:13" hidden="1" x14ac:dyDescent="0.35">
      <c r="A839" s="5" t="s">
        <v>176</v>
      </c>
    </row>
    <row r="843" spans="1:13" ht="33" hidden="1" customHeight="1" thickBot="1" x14ac:dyDescent="0.4">
      <c r="A843" s="78" t="s">
        <v>261</v>
      </c>
      <c r="B843" s="79"/>
      <c r="C843" s="79"/>
      <c r="D843" s="79"/>
      <c r="E843" s="79"/>
      <c r="F843" s="79"/>
      <c r="G843" s="79"/>
      <c r="H843" s="79"/>
      <c r="I843" s="79"/>
      <c r="J843" s="79"/>
      <c r="K843" s="79"/>
      <c r="L843" s="79"/>
      <c r="M843" s="80"/>
    </row>
    <row r="844" spans="1:13" ht="15" hidden="1" thickBot="1" x14ac:dyDescent="0.4">
      <c r="A844" s="9" t="s">
        <v>331</v>
      </c>
      <c r="B844" s="6">
        <v>44927</v>
      </c>
      <c r="C844" s="6">
        <v>44958</v>
      </c>
      <c r="D844" s="6">
        <v>44986</v>
      </c>
      <c r="E844" s="6">
        <v>45017</v>
      </c>
      <c r="F844" s="6">
        <v>45047</v>
      </c>
      <c r="G844" s="6">
        <v>45078</v>
      </c>
      <c r="H844" s="6">
        <v>45108</v>
      </c>
      <c r="I844" s="6">
        <v>45139</v>
      </c>
      <c r="J844" s="6">
        <v>45170</v>
      </c>
      <c r="K844" s="6">
        <v>45200</v>
      </c>
      <c r="L844" s="6">
        <v>45231</v>
      </c>
      <c r="M844" s="6">
        <v>45261</v>
      </c>
    </row>
    <row r="845" spans="1:13" hidden="1" x14ac:dyDescent="0.35">
      <c r="A845" s="5" t="s">
        <v>177</v>
      </c>
      <c r="B845" s="7"/>
      <c r="C845" s="7"/>
      <c r="D845" s="7"/>
      <c r="E845" s="7"/>
      <c r="F845" s="7"/>
      <c r="G845" s="7"/>
      <c r="H845" s="7"/>
      <c r="I845" s="7"/>
      <c r="J845" s="7"/>
      <c r="K845" s="7"/>
      <c r="L845" s="7"/>
      <c r="M845" s="7"/>
    </row>
    <row r="849" spans="1:13" ht="33" hidden="1" customHeight="1" thickBot="1" x14ac:dyDescent="0.4">
      <c r="A849" s="78" t="s">
        <v>261</v>
      </c>
      <c r="B849" s="79"/>
      <c r="C849" s="79"/>
      <c r="D849" s="79"/>
      <c r="E849" s="79"/>
      <c r="F849" s="79"/>
      <c r="G849" s="79"/>
      <c r="H849" s="79"/>
      <c r="I849" s="79"/>
      <c r="J849" s="79"/>
      <c r="K849" s="79"/>
      <c r="L849" s="79"/>
      <c r="M849" s="80"/>
    </row>
    <row r="850" spans="1:13" ht="15" hidden="1" thickBot="1" x14ac:dyDescent="0.4">
      <c r="A850" s="9" t="s">
        <v>332</v>
      </c>
      <c r="B850" s="6">
        <v>44927</v>
      </c>
      <c r="C850" s="6">
        <v>44958</v>
      </c>
      <c r="D850" s="6">
        <v>44986</v>
      </c>
      <c r="E850" s="6">
        <v>45017</v>
      </c>
      <c r="F850" s="6">
        <v>45047</v>
      </c>
      <c r="G850" s="6">
        <v>45078</v>
      </c>
      <c r="H850" s="6">
        <v>45108</v>
      </c>
      <c r="I850" s="6">
        <v>45139</v>
      </c>
      <c r="J850" s="6">
        <v>45170</v>
      </c>
      <c r="K850" s="6">
        <v>45200</v>
      </c>
      <c r="L850" s="6">
        <v>45231</v>
      </c>
      <c r="M850" s="6">
        <v>45261</v>
      </c>
    </row>
    <row r="851" spans="1:13" hidden="1" x14ac:dyDescent="0.35">
      <c r="A851" s="5" t="s">
        <v>179</v>
      </c>
      <c r="B851" s="7"/>
      <c r="C851" s="7"/>
      <c r="D851" s="7"/>
      <c r="E851" s="7"/>
      <c r="F851" s="7"/>
      <c r="G851" s="7"/>
      <c r="H851" s="7"/>
      <c r="I851" s="7"/>
      <c r="J851" s="7"/>
      <c r="K851" s="7"/>
      <c r="L851" s="7"/>
      <c r="M851" s="7"/>
    </row>
    <row r="855" spans="1:13" ht="33" hidden="1" customHeight="1" thickBot="1" x14ac:dyDescent="0.4">
      <c r="A855" s="78" t="s">
        <v>261</v>
      </c>
      <c r="B855" s="79"/>
      <c r="C855" s="79"/>
      <c r="D855" s="79"/>
      <c r="E855" s="79"/>
      <c r="F855" s="79"/>
      <c r="G855" s="79"/>
      <c r="H855" s="79"/>
      <c r="I855" s="79"/>
      <c r="J855" s="79"/>
      <c r="K855" s="79"/>
      <c r="L855" s="79"/>
      <c r="M855" s="80"/>
    </row>
    <row r="856" spans="1:13" ht="15" hidden="1" thickBot="1" x14ac:dyDescent="0.4">
      <c r="A856" s="9" t="s">
        <v>332</v>
      </c>
      <c r="B856" s="6">
        <v>44927</v>
      </c>
      <c r="C856" s="6">
        <v>44958</v>
      </c>
      <c r="D856" s="6">
        <v>44986</v>
      </c>
      <c r="E856" s="6">
        <v>45017</v>
      </c>
      <c r="F856" s="6">
        <v>45047</v>
      </c>
      <c r="G856" s="6">
        <v>45078</v>
      </c>
      <c r="H856" s="6">
        <v>45108</v>
      </c>
      <c r="I856" s="6">
        <v>45139</v>
      </c>
      <c r="J856" s="6">
        <v>45170</v>
      </c>
      <c r="K856" s="6">
        <v>45200</v>
      </c>
      <c r="L856" s="6">
        <v>45231</v>
      </c>
      <c r="M856" s="6">
        <v>45261</v>
      </c>
    </row>
    <row r="857" spans="1:13" hidden="1" x14ac:dyDescent="0.35">
      <c r="A857" s="5" t="s">
        <v>180</v>
      </c>
      <c r="B857" s="7">
        <v>0</v>
      </c>
      <c r="C857" s="7">
        <v>0</v>
      </c>
      <c r="D857" s="7">
        <v>0</v>
      </c>
      <c r="E857" s="7">
        <v>0</v>
      </c>
      <c r="F857" s="7">
        <v>0</v>
      </c>
      <c r="G857" s="7">
        <v>0</v>
      </c>
      <c r="H857" s="7">
        <v>0</v>
      </c>
      <c r="I857" s="7">
        <v>0</v>
      </c>
      <c r="J857" s="7">
        <v>0</v>
      </c>
      <c r="K857" s="7">
        <v>0</v>
      </c>
      <c r="L857" s="7">
        <v>0</v>
      </c>
      <c r="M857" s="7">
        <v>0</v>
      </c>
    </row>
    <row r="858" spans="1:13" hidden="1" x14ac:dyDescent="0.35">
      <c r="A858" s="5" t="s">
        <v>355</v>
      </c>
      <c r="B858" s="7"/>
      <c r="C858" s="7"/>
      <c r="D858" s="7"/>
      <c r="E858" s="7"/>
      <c r="F858" s="7"/>
      <c r="G858" s="7"/>
      <c r="H858" s="7"/>
      <c r="I858" s="7"/>
      <c r="J858" s="7"/>
      <c r="K858" s="7"/>
      <c r="L858" s="7"/>
      <c r="M858" s="7"/>
    </row>
    <row r="859" spans="1:13" hidden="1" x14ac:dyDescent="0.35">
      <c r="A859" s="5" t="s">
        <v>356</v>
      </c>
      <c r="B859" s="7"/>
      <c r="C859" s="7"/>
      <c r="D859" s="7"/>
      <c r="E859" s="7"/>
      <c r="F859" s="7"/>
      <c r="G859" s="7"/>
      <c r="H859" s="7"/>
      <c r="I859" s="7"/>
      <c r="J859" s="7"/>
      <c r="K859" s="7"/>
      <c r="L859" s="7"/>
      <c r="M859" s="7"/>
    </row>
    <row r="860" spans="1:13" hidden="1" x14ac:dyDescent="0.35">
      <c r="A860" s="5" t="s">
        <v>357</v>
      </c>
      <c r="B860" s="7"/>
      <c r="C860" s="7"/>
      <c r="D860" s="7"/>
      <c r="E860" s="7"/>
      <c r="F860" s="7"/>
      <c r="G860" s="7"/>
      <c r="H860" s="7"/>
      <c r="I860" s="7"/>
      <c r="J860" s="7"/>
      <c r="K860" s="7"/>
      <c r="L860" s="7"/>
      <c r="M860" s="7"/>
    </row>
    <row r="861" spans="1:13" ht="33" hidden="1" customHeight="1" thickBot="1" x14ac:dyDescent="0.4">
      <c r="A861" s="78" t="s">
        <v>261</v>
      </c>
      <c r="B861" s="79"/>
      <c r="C861" s="79"/>
      <c r="D861" s="79"/>
      <c r="E861" s="79"/>
      <c r="F861" s="79"/>
      <c r="G861" s="79"/>
      <c r="H861" s="79"/>
      <c r="I861" s="79"/>
      <c r="J861" s="79"/>
      <c r="K861" s="79"/>
      <c r="L861" s="79"/>
      <c r="M861" s="80"/>
    </row>
    <row r="862" spans="1:13" ht="15" hidden="1" thickBot="1" x14ac:dyDescent="0.4">
      <c r="A862" s="9" t="s">
        <v>332</v>
      </c>
      <c r="B862" s="6">
        <v>44927</v>
      </c>
      <c r="C862" s="6">
        <v>44958</v>
      </c>
      <c r="D862" s="6">
        <v>44986</v>
      </c>
      <c r="E862" s="6">
        <v>45017</v>
      </c>
      <c r="F862" s="6">
        <v>45047</v>
      </c>
      <c r="G862" s="6">
        <v>45078</v>
      </c>
      <c r="H862" s="6">
        <v>45108</v>
      </c>
      <c r="I862" s="6">
        <v>45139</v>
      </c>
      <c r="J862" s="6">
        <v>45170</v>
      </c>
      <c r="K862" s="6">
        <v>45200</v>
      </c>
      <c r="L862" s="6">
        <v>45231</v>
      </c>
      <c r="M862" s="6">
        <v>45261</v>
      </c>
    </row>
    <row r="863" spans="1:13" hidden="1" x14ac:dyDescent="0.35">
      <c r="A863" s="5" t="s">
        <v>181</v>
      </c>
      <c r="B863" s="7">
        <v>0</v>
      </c>
      <c r="C863" s="7">
        <v>0</v>
      </c>
      <c r="D863" s="7">
        <v>0</v>
      </c>
      <c r="E863" s="7">
        <v>0</v>
      </c>
      <c r="F863" s="7">
        <v>0</v>
      </c>
      <c r="G863" s="7">
        <v>0</v>
      </c>
      <c r="H863" s="7">
        <v>0</v>
      </c>
      <c r="I863" s="7">
        <v>0</v>
      </c>
      <c r="J863" s="7">
        <v>0</v>
      </c>
      <c r="K863" s="7">
        <v>0</v>
      </c>
      <c r="L863" s="7">
        <v>0</v>
      </c>
      <c r="M863" s="7">
        <v>0</v>
      </c>
    </row>
    <row r="867" spans="1:13" ht="33" hidden="1" customHeight="1" thickBot="1" x14ac:dyDescent="0.4">
      <c r="A867" s="78" t="s">
        <v>261</v>
      </c>
      <c r="B867" s="79"/>
      <c r="C867" s="79"/>
      <c r="D867" s="79"/>
      <c r="E867" s="79"/>
      <c r="F867" s="79"/>
      <c r="G867" s="79"/>
      <c r="H867" s="79"/>
      <c r="I867" s="79"/>
      <c r="J867" s="79"/>
      <c r="K867" s="79"/>
      <c r="L867" s="79"/>
      <c r="M867" s="80"/>
    </row>
    <row r="868" spans="1:13" ht="15" hidden="1" thickBot="1" x14ac:dyDescent="0.4">
      <c r="A868" s="9" t="s">
        <v>332</v>
      </c>
      <c r="B868" s="6">
        <v>44927</v>
      </c>
      <c r="C868" s="6">
        <v>44958</v>
      </c>
      <c r="D868" s="6">
        <v>44986</v>
      </c>
      <c r="E868" s="6">
        <v>45017</v>
      </c>
      <c r="F868" s="6">
        <v>45047</v>
      </c>
      <c r="G868" s="6">
        <v>45078</v>
      </c>
      <c r="H868" s="6">
        <v>45108</v>
      </c>
      <c r="I868" s="6">
        <v>45139</v>
      </c>
      <c r="J868" s="6">
        <v>45170</v>
      </c>
      <c r="K868" s="6">
        <v>45200</v>
      </c>
      <c r="L868" s="6">
        <v>45231</v>
      </c>
      <c r="M868" s="6">
        <v>45261</v>
      </c>
    </row>
    <row r="869" spans="1:13" hidden="1" x14ac:dyDescent="0.35">
      <c r="A869" s="5" t="s">
        <v>182</v>
      </c>
    </row>
    <row r="873" spans="1:13" ht="33" hidden="1" customHeight="1" thickBot="1" x14ac:dyDescent="0.4">
      <c r="A873" s="78" t="s">
        <v>261</v>
      </c>
      <c r="B873" s="79"/>
      <c r="C873" s="79"/>
      <c r="D873" s="79"/>
      <c r="E873" s="79"/>
      <c r="F873" s="79"/>
      <c r="G873" s="79"/>
      <c r="H873" s="79"/>
      <c r="I873" s="79"/>
      <c r="J873" s="79"/>
      <c r="K873" s="79"/>
      <c r="L873" s="79"/>
      <c r="M873" s="80"/>
    </row>
    <row r="874" spans="1:13" ht="15" hidden="1" thickBot="1" x14ac:dyDescent="0.4">
      <c r="A874" s="9" t="s">
        <v>332</v>
      </c>
      <c r="B874" s="6">
        <v>44927</v>
      </c>
      <c r="C874" s="6">
        <v>44958</v>
      </c>
      <c r="D874" s="6">
        <v>44986</v>
      </c>
      <c r="E874" s="6">
        <v>45017</v>
      </c>
      <c r="F874" s="6">
        <v>45047</v>
      </c>
      <c r="G874" s="6">
        <v>45078</v>
      </c>
      <c r="H874" s="6">
        <v>45108</v>
      </c>
      <c r="I874" s="6">
        <v>45139</v>
      </c>
      <c r="J874" s="6">
        <v>45170</v>
      </c>
      <c r="K874" s="6">
        <v>45200</v>
      </c>
      <c r="L874" s="6">
        <v>45231</v>
      </c>
      <c r="M874" s="6">
        <v>45261</v>
      </c>
    </row>
    <row r="875" spans="1:13" hidden="1" x14ac:dyDescent="0.35">
      <c r="A875" s="5" t="s">
        <v>183</v>
      </c>
      <c r="B875" s="7"/>
      <c r="C875" s="7"/>
      <c r="D875" s="7"/>
      <c r="E875" s="7"/>
      <c r="F875" s="7"/>
      <c r="G875" s="7"/>
      <c r="H875" s="7"/>
      <c r="I875" s="7"/>
      <c r="J875" s="7"/>
      <c r="K875" s="7"/>
      <c r="L875" s="7"/>
      <c r="M875" s="7"/>
    </row>
    <row r="879" spans="1:13" ht="33" hidden="1" customHeight="1" thickBot="1" x14ac:dyDescent="0.4">
      <c r="A879" s="78" t="s">
        <v>261</v>
      </c>
      <c r="B879" s="79"/>
      <c r="C879" s="79"/>
      <c r="D879" s="79"/>
      <c r="E879" s="79"/>
      <c r="F879" s="79"/>
      <c r="G879" s="79"/>
      <c r="H879" s="79"/>
      <c r="I879" s="79"/>
      <c r="J879" s="79"/>
      <c r="K879" s="79"/>
      <c r="L879" s="79"/>
      <c r="M879" s="80"/>
    </row>
    <row r="880" spans="1:13" ht="15" hidden="1" thickBot="1" x14ac:dyDescent="0.4">
      <c r="A880" s="9" t="s">
        <v>332</v>
      </c>
      <c r="B880" s="6">
        <v>44927</v>
      </c>
      <c r="C880" s="6">
        <v>44958</v>
      </c>
      <c r="D880" s="6">
        <v>44986</v>
      </c>
      <c r="E880" s="6">
        <v>45017</v>
      </c>
      <c r="F880" s="6">
        <v>45047</v>
      </c>
      <c r="G880" s="6">
        <v>45078</v>
      </c>
      <c r="H880" s="6">
        <v>45108</v>
      </c>
      <c r="I880" s="6">
        <v>45139</v>
      </c>
      <c r="J880" s="6">
        <v>45170</v>
      </c>
      <c r="K880" s="6">
        <v>45200</v>
      </c>
      <c r="L880" s="6">
        <v>45231</v>
      </c>
      <c r="M880" s="6">
        <v>45261</v>
      </c>
    </row>
    <row r="881" spans="1:13" hidden="1" x14ac:dyDescent="0.35">
      <c r="A881" s="5" t="s">
        <v>184</v>
      </c>
      <c r="B881" s="7">
        <v>0</v>
      </c>
      <c r="C881" s="7">
        <v>0</v>
      </c>
      <c r="D881" s="7">
        <v>0</v>
      </c>
      <c r="E881" s="7">
        <v>0</v>
      </c>
      <c r="F881" s="7">
        <v>0</v>
      </c>
      <c r="G881" s="7">
        <v>0</v>
      </c>
      <c r="H881" s="7">
        <v>0</v>
      </c>
      <c r="I881" s="7">
        <v>0</v>
      </c>
      <c r="J881" s="7">
        <v>0</v>
      </c>
      <c r="K881" s="7">
        <v>0</v>
      </c>
      <c r="L881" s="7">
        <v>0</v>
      </c>
      <c r="M881" s="7">
        <v>0</v>
      </c>
    </row>
    <row r="882" spans="1:13" hidden="1" x14ac:dyDescent="0.35">
      <c r="A882" s="5" t="s">
        <v>358</v>
      </c>
      <c r="B882" s="7"/>
      <c r="C882" s="7"/>
      <c r="D882" s="7"/>
      <c r="E882" s="7"/>
      <c r="F882" s="7"/>
      <c r="G882" s="7"/>
      <c r="H882" s="7"/>
      <c r="I882" s="7"/>
      <c r="J882" s="7"/>
      <c r="K882" s="7"/>
      <c r="L882" s="7"/>
      <c r="M882" s="7"/>
    </row>
    <row r="883" spans="1:13" hidden="1" x14ac:dyDescent="0.35">
      <c r="A883" s="5" t="s">
        <v>359</v>
      </c>
      <c r="B883" s="7"/>
      <c r="C883" s="7"/>
      <c r="D883" s="7"/>
      <c r="E883" s="7"/>
      <c r="F883" s="7"/>
      <c r="G883" s="7"/>
      <c r="H883" s="7"/>
      <c r="I883" s="7"/>
      <c r="J883" s="7"/>
      <c r="K883" s="7"/>
      <c r="L883" s="7"/>
      <c r="M883" s="7"/>
    </row>
    <row r="885" spans="1:13" ht="33" hidden="1" customHeight="1" thickBot="1" x14ac:dyDescent="0.4">
      <c r="A885" s="78" t="s">
        <v>261</v>
      </c>
      <c r="B885" s="79"/>
      <c r="C885" s="79"/>
      <c r="D885" s="79"/>
      <c r="E885" s="79"/>
      <c r="F885" s="79"/>
      <c r="G885" s="79"/>
      <c r="H885" s="79"/>
      <c r="I885" s="79"/>
      <c r="J885" s="79"/>
      <c r="K885" s="79"/>
      <c r="L885" s="79"/>
      <c r="M885" s="80"/>
    </row>
    <row r="886" spans="1:13" ht="15" hidden="1" thickBot="1" x14ac:dyDescent="0.4">
      <c r="A886" s="9" t="s">
        <v>333</v>
      </c>
      <c r="B886" s="6">
        <v>44927</v>
      </c>
      <c r="C886" s="6">
        <v>44958</v>
      </c>
      <c r="D886" s="6">
        <v>44986</v>
      </c>
      <c r="E886" s="6">
        <v>45017</v>
      </c>
      <c r="F886" s="6">
        <v>45047</v>
      </c>
      <c r="G886" s="6">
        <v>45078</v>
      </c>
      <c r="H886" s="6">
        <v>45108</v>
      </c>
      <c r="I886" s="6">
        <v>45139</v>
      </c>
      <c r="J886" s="6">
        <v>45170</v>
      </c>
      <c r="K886" s="6">
        <v>45200</v>
      </c>
      <c r="L886" s="6">
        <v>45231</v>
      </c>
      <c r="M886" s="6">
        <v>45261</v>
      </c>
    </row>
    <row r="887" spans="1:13" hidden="1" x14ac:dyDescent="0.35">
      <c r="A887" s="5" t="s">
        <v>186</v>
      </c>
      <c r="B887" s="7">
        <v>0</v>
      </c>
      <c r="C887" s="7">
        <v>0</v>
      </c>
      <c r="D887" s="7">
        <v>0</v>
      </c>
      <c r="E887" s="7">
        <v>0</v>
      </c>
      <c r="F887" s="7">
        <v>0</v>
      </c>
      <c r="G887" s="7">
        <v>0</v>
      </c>
      <c r="H887" s="7">
        <v>0</v>
      </c>
      <c r="I887" s="7">
        <v>0</v>
      </c>
      <c r="J887" s="7">
        <v>0</v>
      </c>
      <c r="K887" s="7">
        <v>0</v>
      </c>
      <c r="L887" s="7">
        <v>0</v>
      </c>
      <c r="M887" s="7">
        <v>0</v>
      </c>
    </row>
    <row r="888" spans="1:13" hidden="1" x14ac:dyDescent="0.35">
      <c r="B888" s="7"/>
      <c r="C888" s="7"/>
      <c r="D888" s="7"/>
      <c r="E888" s="7"/>
      <c r="F888" s="7"/>
      <c r="G888" s="7"/>
      <c r="H888" s="7"/>
      <c r="I888" s="7"/>
      <c r="J888" s="7"/>
      <c r="K888" s="7"/>
      <c r="L888" s="7"/>
      <c r="M888" s="7"/>
    </row>
    <row r="891" spans="1:13" ht="33" hidden="1" customHeight="1" thickBot="1" x14ac:dyDescent="0.4">
      <c r="A891" s="78" t="s">
        <v>261</v>
      </c>
      <c r="B891" s="79"/>
      <c r="C891" s="79"/>
      <c r="D891" s="79"/>
      <c r="E891" s="79"/>
      <c r="F891" s="79"/>
      <c r="G891" s="79"/>
      <c r="H891" s="79"/>
      <c r="I891" s="79"/>
      <c r="J891" s="79"/>
      <c r="K891" s="79"/>
      <c r="L891" s="79"/>
      <c r="M891" s="80"/>
    </row>
    <row r="892" spans="1:13" ht="15" hidden="1" thickBot="1" x14ac:dyDescent="0.4">
      <c r="A892" s="9" t="s">
        <v>333</v>
      </c>
      <c r="B892" s="6">
        <v>44927</v>
      </c>
      <c r="C892" s="6">
        <v>44958</v>
      </c>
      <c r="D892" s="6">
        <v>44986</v>
      </c>
      <c r="E892" s="6">
        <v>45017</v>
      </c>
      <c r="F892" s="6">
        <v>45047</v>
      </c>
      <c r="G892" s="6">
        <v>45078</v>
      </c>
      <c r="H892" s="6">
        <v>45108</v>
      </c>
      <c r="I892" s="6">
        <v>45139</v>
      </c>
      <c r="J892" s="6">
        <v>45170</v>
      </c>
      <c r="K892" s="6">
        <v>45200</v>
      </c>
      <c r="L892" s="6">
        <v>45231</v>
      </c>
      <c r="M892" s="6">
        <v>45261</v>
      </c>
    </row>
    <row r="893" spans="1:13" hidden="1" x14ac:dyDescent="0.35">
      <c r="A893" s="5" t="s">
        <v>187</v>
      </c>
      <c r="B893" s="7">
        <v>0</v>
      </c>
      <c r="C893" s="7">
        <v>0</v>
      </c>
      <c r="D893" s="7">
        <v>0</v>
      </c>
      <c r="E893" s="7">
        <v>0</v>
      </c>
      <c r="F893" s="7">
        <v>0</v>
      </c>
      <c r="G893" s="7">
        <v>0</v>
      </c>
      <c r="H893" s="7">
        <v>0</v>
      </c>
      <c r="I893" s="7">
        <v>0</v>
      </c>
      <c r="J893" s="7">
        <v>0</v>
      </c>
      <c r="K893" s="7">
        <v>0</v>
      </c>
      <c r="L893" s="7">
        <v>0</v>
      </c>
      <c r="M893" s="7">
        <v>0</v>
      </c>
    </row>
    <row r="897" spans="1:13" ht="33" hidden="1" customHeight="1" thickBot="1" x14ac:dyDescent="0.4">
      <c r="A897" s="78" t="s">
        <v>261</v>
      </c>
      <c r="B897" s="79"/>
      <c r="C897" s="79"/>
      <c r="D897" s="79"/>
      <c r="E897" s="79"/>
      <c r="F897" s="79"/>
      <c r="G897" s="79"/>
      <c r="H897" s="79"/>
      <c r="I897" s="79"/>
      <c r="J897" s="79"/>
      <c r="K897" s="79"/>
      <c r="L897" s="79"/>
      <c r="M897" s="80"/>
    </row>
    <row r="898" spans="1:13" ht="15" hidden="1" thickBot="1" x14ac:dyDescent="0.4">
      <c r="A898" s="9" t="s">
        <v>333</v>
      </c>
      <c r="B898" s="6">
        <v>44927</v>
      </c>
      <c r="C898" s="6">
        <v>44958</v>
      </c>
      <c r="D898" s="6">
        <v>44986</v>
      </c>
      <c r="E898" s="6">
        <v>45017</v>
      </c>
      <c r="F898" s="6">
        <v>45047</v>
      </c>
      <c r="G898" s="6">
        <v>45078</v>
      </c>
      <c r="H898" s="6">
        <v>45108</v>
      </c>
      <c r="I898" s="6">
        <v>45139</v>
      </c>
      <c r="J898" s="6">
        <v>45170</v>
      </c>
      <c r="K898" s="6">
        <v>45200</v>
      </c>
      <c r="L898" s="6">
        <v>45231</v>
      </c>
      <c r="M898" s="6">
        <v>45261</v>
      </c>
    </row>
    <row r="899" spans="1:13" hidden="1" x14ac:dyDescent="0.35">
      <c r="A899" s="5" t="s">
        <v>188</v>
      </c>
    </row>
    <row r="903" spans="1:13" ht="33" hidden="1" customHeight="1" thickBot="1" x14ac:dyDescent="0.4">
      <c r="A903" s="78" t="s">
        <v>261</v>
      </c>
      <c r="B903" s="79"/>
      <c r="C903" s="79"/>
      <c r="D903" s="79"/>
      <c r="E903" s="79"/>
      <c r="F903" s="79"/>
      <c r="G903" s="79"/>
      <c r="H903" s="79"/>
      <c r="I903" s="79"/>
      <c r="J903" s="79"/>
      <c r="K903" s="79"/>
      <c r="L903" s="79"/>
      <c r="M903" s="80"/>
    </row>
    <row r="904" spans="1:13" ht="15" hidden="1" thickBot="1" x14ac:dyDescent="0.4">
      <c r="A904" s="9" t="s">
        <v>333</v>
      </c>
      <c r="B904" s="6">
        <v>44927</v>
      </c>
      <c r="C904" s="6">
        <v>44958</v>
      </c>
      <c r="D904" s="6">
        <v>44986</v>
      </c>
      <c r="E904" s="6">
        <v>45017</v>
      </c>
      <c r="F904" s="6">
        <v>45047</v>
      </c>
      <c r="G904" s="6">
        <v>45078</v>
      </c>
      <c r="H904" s="6">
        <v>45108</v>
      </c>
      <c r="I904" s="6">
        <v>45139</v>
      </c>
      <c r="J904" s="6">
        <v>45170</v>
      </c>
      <c r="K904" s="6">
        <v>45200</v>
      </c>
      <c r="L904" s="6">
        <v>45231</v>
      </c>
      <c r="M904" s="6">
        <v>45261</v>
      </c>
    </row>
    <row r="905" spans="1:13" hidden="1" x14ac:dyDescent="0.35">
      <c r="A905" s="5" t="s">
        <v>334</v>
      </c>
    </row>
    <row r="909" spans="1:13" ht="33" hidden="1" customHeight="1" thickBot="1" x14ac:dyDescent="0.4">
      <c r="A909" s="78" t="s">
        <v>261</v>
      </c>
      <c r="B909" s="79"/>
      <c r="C909" s="79"/>
      <c r="D909" s="79"/>
      <c r="E909" s="79"/>
      <c r="F909" s="79"/>
      <c r="G909" s="79"/>
      <c r="H909" s="79"/>
      <c r="I909" s="79"/>
      <c r="J909" s="79"/>
      <c r="K909" s="79"/>
      <c r="L909" s="79"/>
      <c r="M909" s="80"/>
    </row>
    <row r="910" spans="1:13" ht="15" hidden="1" thickBot="1" x14ac:dyDescent="0.4">
      <c r="A910" s="9" t="s">
        <v>333</v>
      </c>
      <c r="B910" s="6">
        <v>44927</v>
      </c>
      <c r="C910" s="6">
        <v>44958</v>
      </c>
      <c r="D910" s="6">
        <v>44986</v>
      </c>
      <c r="E910" s="6">
        <v>45017</v>
      </c>
      <c r="F910" s="6">
        <v>45047</v>
      </c>
      <c r="G910" s="6">
        <v>45078</v>
      </c>
      <c r="H910" s="6">
        <v>45108</v>
      </c>
      <c r="I910" s="6">
        <v>45139</v>
      </c>
      <c r="J910" s="6">
        <v>45170</v>
      </c>
      <c r="K910" s="6">
        <v>45200</v>
      </c>
      <c r="L910" s="6">
        <v>45231</v>
      </c>
      <c r="M910" s="6">
        <v>45261</v>
      </c>
    </row>
    <row r="911" spans="1:13" hidden="1" x14ac:dyDescent="0.35">
      <c r="A911" s="5" t="s">
        <v>258</v>
      </c>
      <c r="J911" s="7">
        <v>0</v>
      </c>
      <c r="L911" s="7">
        <v>0</v>
      </c>
    </row>
    <row r="915" spans="1:13" ht="33" hidden="1" customHeight="1" thickBot="1" x14ac:dyDescent="0.4">
      <c r="A915" s="78" t="s">
        <v>261</v>
      </c>
      <c r="B915" s="79"/>
      <c r="C915" s="79"/>
      <c r="D915" s="79"/>
      <c r="E915" s="79"/>
      <c r="F915" s="79"/>
      <c r="G915" s="79"/>
      <c r="H915" s="79"/>
      <c r="I915" s="79"/>
      <c r="J915" s="79"/>
      <c r="K915" s="79"/>
      <c r="L915" s="79"/>
      <c r="M915" s="80"/>
    </row>
    <row r="916" spans="1:13" ht="15" hidden="1" thickBot="1" x14ac:dyDescent="0.4">
      <c r="A916" s="9" t="s">
        <v>335</v>
      </c>
      <c r="B916" s="6">
        <v>44927</v>
      </c>
      <c r="C916" s="6">
        <v>44958</v>
      </c>
      <c r="D916" s="6">
        <v>44986</v>
      </c>
      <c r="E916" s="6">
        <v>45017</v>
      </c>
      <c r="F916" s="6">
        <v>45047</v>
      </c>
      <c r="G916" s="6">
        <v>45078</v>
      </c>
      <c r="H916" s="6">
        <v>45108</v>
      </c>
      <c r="I916" s="6">
        <v>45139</v>
      </c>
      <c r="J916" s="6">
        <v>45170</v>
      </c>
      <c r="K916" s="6">
        <v>45200</v>
      </c>
      <c r="L916" s="6">
        <v>45231</v>
      </c>
      <c r="M916" s="6">
        <v>45261</v>
      </c>
    </row>
    <row r="917" spans="1:13" hidden="1" x14ac:dyDescent="0.35">
      <c r="A917" s="5" t="s">
        <v>192</v>
      </c>
      <c r="B917" s="7">
        <v>0</v>
      </c>
      <c r="C917" s="7">
        <v>0</v>
      </c>
      <c r="D917" s="7">
        <v>0</v>
      </c>
      <c r="E917" s="7">
        <v>0</v>
      </c>
      <c r="F917" s="7">
        <v>0</v>
      </c>
      <c r="G917" s="7">
        <v>0</v>
      </c>
      <c r="H917" s="7">
        <v>0</v>
      </c>
      <c r="I917" s="7">
        <v>0</v>
      </c>
      <c r="J917" s="7">
        <v>0</v>
      </c>
      <c r="K917" s="7">
        <v>0</v>
      </c>
      <c r="L917" s="7">
        <v>0</v>
      </c>
      <c r="M917" s="7">
        <v>0</v>
      </c>
    </row>
    <row r="918" spans="1:13" hidden="1" x14ac:dyDescent="0.35">
      <c r="B918" s="7"/>
      <c r="C918" s="7"/>
      <c r="D918" s="7"/>
      <c r="E918" s="7"/>
      <c r="F918" s="7"/>
      <c r="G918" s="7"/>
      <c r="H918" s="7"/>
      <c r="I918" s="7"/>
      <c r="J918" s="7"/>
      <c r="K918" s="7"/>
      <c r="L918" s="7"/>
      <c r="M918" s="7"/>
    </row>
    <row r="921" spans="1:13" ht="33" hidden="1" customHeight="1" thickBot="1" x14ac:dyDescent="0.4">
      <c r="A921" s="78" t="s">
        <v>261</v>
      </c>
      <c r="B921" s="79"/>
      <c r="C921" s="79"/>
      <c r="D921" s="79"/>
      <c r="E921" s="79"/>
      <c r="F921" s="79"/>
      <c r="G921" s="79"/>
      <c r="H921" s="79"/>
      <c r="I921" s="79"/>
      <c r="J921" s="79"/>
      <c r="K921" s="79"/>
      <c r="L921" s="79"/>
      <c r="M921" s="80"/>
    </row>
    <row r="922" spans="1:13" ht="15" hidden="1" thickBot="1" x14ac:dyDescent="0.4">
      <c r="A922" s="9" t="s">
        <v>335</v>
      </c>
      <c r="B922" s="6">
        <v>44927</v>
      </c>
      <c r="C922" s="6">
        <v>44958</v>
      </c>
      <c r="D922" s="6">
        <v>44986</v>
      </c>
      <c r="E922" s="6">
        <v>45017</v>
      </c>
      <c r="F922" s="6">
        <v>45047</v>
      </c>
      <c r="G922" s="6">
        <v>45078</v>
      </c>
      <c r="H922" s="6">
        <v>45108</v>
      </c>
      <c r="I922" s="6">
        <v>45139</v>
      </c>
      <c r="J922" s="6">
        <v>45170</v>
      </c>
      <c r="K922" s="6">
        <v>45200</v>
      </c>
      <c r="L922" s="6">
        <v>45231</v>
      </c>
      <c r="M922" s="6">
        <v>45261</v>
      </c>
    </row>
    <row r="923" spans="1:13" hidden="1" x14ac:dyDescent="0.35">
      <c r="A923" s="5" t="s">
        <v>193</v>
      </c>
      <c r="B923" s="7">
        <v>0</v>
      </c>
      <c r="C923" s="7">
        <v>0</v>
      </c>
      <c r="D923" s="7"/>
      <c r="E923" s="7">
        <v>0</v>
      </c>
      <c r="F923" s="7">
        <v>0</v>
      </c>
      <c r="G923" s="7">
        <v>0</v>
      </c>
      <c r="H923" s="7">
        <v>0</v>
      </c>
      <c r="I923" s="7">
        <v>0</v>
      </c>
      <c r="J923" s="7"/>
      <c r="K923" s="7">
        <v>0</v>
      </c>
      <c r="L923" s="7">
        <v>0</v>
      </c>
      <c r="M923" s="7">
        <v>0</v>
      </c>
    </row>
    <row r="927" spans="1:13" ht="33" hidden="1" customHeight="1" thickBot="1" x14ac:dyDescent="0.4">
      <c r="A927" s="78" t="s">
        <v>261</v>
      </c>
      <c r="B927" s="79"/>
      <c r="C927" s="79"/>
      <c r="D927" s="79"/>
      <c r="E927" s="79"/>
      <c r="F927" s="79"/>
      <c r="G927" s="79"/>
      <c r="H927" s="79"/>
      <c r="I927" s="79"/>
      <c r="J927" s="79"/>
      <c r="K927" s="79"/>
      <c r="L927" s="79"/>
      <c r="M927" s="80"/>
    </row>
    <row r="928" spans="1:13" ht="15" hidden="1" thickBot="1" x14ac:dyDescent="0.4">
      <c r="A928" s="9" t="s">
        <v>336</v>
      </c>
      <c r="B928" s="6">
        <v>44927</v>
      </c>
      <c r="C928" s="6">
        <v>44958</v>
      </c>
      <c r="D928" s="6">
        <v>44986</v>
      </c>
      <c r="E928" s="6">
        <v>45017</v>
      </c>
      <c r="F928" s="6">
        <v>45047</v>
      </c>
      <c r="G928" s="6">
        <v>45078</v>
      </c>
      <c r="H928" s="6">
        <v>45108</v>
      </c>
      <c r="I928" s="6">
        <v>45139</v>
      </c>
      <c r="J928" s="6">
        <v>45170</v>
      </c>
      <c r="K928" s="6">
        <v>45200</v>
      </c>
      <c r="L928" s="6">
        <v>45231</v>
      </c>
      <c r="M928" s="6">
        <v>45261</v>
      </c>
    </row>
    <row r="929" spans="1:13" hidden="1" x14ac:dyDescent="0.35">
      <c r="A929" s="5" t="s">
        <v>195</v>
      </c>
    </row>
    <row r="933" spans="1:13" ht="33" hidden="1" customHeight="1" thickBot="1" x14ac:dyDescent="0.4">
      <c r="A933" s="78" t="s">
        <v>261</v>
      </c>
      <c r="B933" s="79"/>
      <c r="C933" s="79"/>
      <c r="D933" s="79"/>
      <c r="E933" s="79"/>
      <c r="F933" s="79"/>
      <c r="G933" s="79"/>
      <c r="H933" s="79"/>
      <c r="I933" s="79"/>
      <c r="J933" s="79"/>
      <c r="K933" s="79"/>
      <c r="L933" s="79"/>
      <c r="M933" s="80"/>
    </row>
    <row r="934" spans="1:13" ht="15" hidden="1" thickBot="1" x14ac:dyDescent="0.4">
      <c r="A934" s="9" t="s">
        <v>337</v>
      </c>
      <c r="B934" s="6">
        <v>44927</v>
      </c>
      <c r="C934" s="6">
        <v>44958</v>
      </c>
      <c r="D934" s="6">
        <v>44986</v>
      </c>
      <c r="E934" s="6">
        <v>45017</v>
      </c>
      <c r="F934" s="6">
        <v>45047</v>
      </c>
      <c r="G934" s="6">
        <v>45078</v>
      </c>
      <c r="H934" s="6">
        <v>45108</v>
      </c>
      <c r="I934" s="6">
        <v>45139</v>
      </c>
      <c r="J934" s="6">
        <v>45170</v>
      </c>
      <c r="K934" s="6">
        <v>45200</v>
      </c>
      <c r="L934" s="6">
        <v>45231</v>
      </c>
      <c r="M934" s="6">
        <v>45261</v>
      </c>
    </row>
    <row r="935" spans="1:13" hidden="1" x14ac:dyDescent="0.35">
      <c r="A935" s="5" t="s">
        <v>197</v>
      </c>
      <c r="B935" s="7"/>
      <c r="C935" s="7"/>
      <c r="D935" s="7"/>
      <c r="E935" s="7"/>
      <c r="F935" s="7"/>
      <c r="G935" s="7"/>
      <c r="H935" s="7"/>
      <c r="I935" s="7"/>
      <c r="J935" s="7"/>
      <c r="K935" s="7"/>
      <c r="L935" s="7"/>
      <c r="M935" s="7"/>
    </row>
    <row r="939" spans="1:13" ht="33" hidden="1" customHeight="1" thickBot="1" x14ac:dyDescent="0.4">
      <c r="A939" s="78" t="s">
        <v>261</v>
      </c>
      <c r="B939" s="79"/>
      <c r="C939" s="79"/>
      <c r="D939" s="79"/>
      <c r="E939" s="79"/>
      <c r="F939" s="79"/>
      <c r="G939" s="79"/>
      <c r="H939" s="79"/>
      <c r="I939" s="79"/>
      <c r="J939" s="79"/>
      <c r="K939" s="79"/>
      <c r="L939" s="79"/>
      <c r="M939" s="80"/>
    </row>
    <row r="940" spans="1:13" ht="15" hidden="1" thickBot="1" x14ac:dyDescent="0.4">
      <c r="A940" s="9" t="s">
        <v>337</v>
      </c>
      <c r="B940" s="6">
        <v>44927</v>
      </c>
      <c r="C940" s="6">
        <v>44958</v>
      </c>
      <c r="D940" s="6">
        <v>44986</v>
      </c>
      <c r="E940" s="6">
        <v>45017</v>
      </c>
      <c r="F940" s="6">
        <v>45047</v>
      </c>
      <c r="G940" s="6">
        <v>45078</v>
      </c>
      <c r="H940" s="6">
        <v>45108</v>
      </c>
      <c r="I940" s="6">
        <v>45139</v>
      </c>
      <c r="J940" s="6">
        <v>45170</v>
      </c>
      <c r="K940" s="6">
        <v>45200</v>
      </c>
      <c r="L940" s="6">
        <v>45231</v>
      </c>
      <c r="M940" s="6">
        <v>45261</v>
      </c>
    </row>
    <row r="941" spans="1:13" hidden="1" x14ac:dyDescent="0.35">
      <c r="A941" s="5" t="s">
        <v>198</v>
      </c>
      <c r="B941" s="7"/>
      <c r="C941" s="7"/>
      <c r="D941" s="7"/>
      <c r="E941" s="7"/>
      <c r="F941" s="7"/>
      <c r="G941" s="7"/>
      <c r="H941" s="7"/>
      <c r="I941" s="7"/>
      <c r="J941" s="7"/>
      <c r="K941" s="7"/>
      <c r="L941" s="7"/>
      <c r="M941" s="7"/>
    </row>
    <row r="945" spans="1:13" ht="33" hidden="1" customHeight="1" thickBot="1" x14ac:dyDescent="0.4">
      <c r="A945" s="78" t="s">
        <v>261</v>
      </c>
      <c r="B945" s="79"/>
      <c r="C945" s="79"/>
      <c r="D945" s="79"/>
      <c r="E945" s="79"/>
      <c r="F945" s="79"/>
      <c r="G945" s="79"/>
      <c r="H945" s="79"/>
      <c r="I945" s="79"/>
      <c r="J945" s="79"/>
      <c r="K945" s="79"/>
      <c r="L945" s="79"/>
      <c r="M945" s="80"/>
    </row>
    <row r="946" spans="1:13" ht="15" hidden="1" thickBot="1" x14ac:dyDescent="0.4">
      <c r="A946" s="9" t="s">
        <v>338</v>
      </c>
      <c r="B946" s="6">
        <v>44927</v>
      </c>
      <c r="C946" s="6">
        <v>44958</v>
      </c>
      <c r="D946" s="6">
        <v>44986</v>
      </c>
      <c r="E946" s="6">
        <v>45017</v>
      </c>
      <c r="F946" s="6">
        <v>45047</v>
      </c>
      <c r="G946" s="6">
        <v>45078</v>
      </c>
      <c r="H946" s="6">
        <v>45108</v>
      </c>
      <c r="I946" s="6">
        <v>45139</v>
      </c>
      <c r="J946" s="6">
        <v>45170</v>
      </c>
      <c r="K946" s="6">
        <v>45200</v>
      </c>
      <c r="L946" s="6">
        <v>45231</v>
      </c>
      <c r="M946" s="6">
        <v>45261</v>
      </c>
    </row>
    <row r="947" spans="1:13" hidden="1" x14ac:dyDescent="0.35">
      <c r="A947" s="5" t="s">
        <v>360</v>
      </c>
      <c r="B947" s="7"/>
      <c r="C947" s="7"/>
      <c r="D947" s="7"/>
      <c r="E947" s="7"/>
      <c r="F947" s="7"/>
      <c r="G947" s="7"/>
      <c r="H947" s="7"/>
      <c r="I947" s="7"/>
      <c r="J947" s="7"/>
      <c r="K947" s="7"/>
      <c r="L947" s="7"/>
      <c r="M947" s="7"/>
    </row>
    <row r="951" spans="1:13" ht="33" hidden="1" customHeight="1" thickBot="1" x14ac:dyDescent="0.4">
      <c r="A951" s="78" t="s">
        <v>261</v>
      </c>
      <c r="B951" s="79"/>
      <c r="C951" s="79"/>
      <c r="D951" s="79"/>
      <c r="E951" s="79"/>
      <c r="F951" s="79"/>
      <c r="G951" s="79"/>
      <c r="H951" s="79"/>
      <c r="I951" s="79"/>
      <c r="J951" s="79"/>
      <c r="K951" s="79"/>
      <c r="L951" s="79"/>
      <c r="M951" s="80"/>
    </row>
    <row r="952" spans="1:13" ht="15" hidden="1" thickBot="1" x14ac:dyDescent="0.4">
      <c r="A952" s="9" t="s">
        <v>338</v>
      </c>
      <c r="B952" s="6">
        <v>44927</v>
      </c>
      <c r="C952" s="6">
        <v>44958</v>
      </c>
      <c r="D952" s="6">
        <v>44986</v>
      </c>
      <c r="E952" s="6">
        <v>45017</v>
      </c>
      <c r="F952" s="6">
        <v>45047</v>
      </c>
      <c r="G952" s="6">
        <v>45078</v>
      </c>
      <c r="H952" s="6">
        <v>45108</v>
      </c>
      <c r="I952" s="6">
        <v>45139</v>
      </c>
      <c r="J952" s="6">
        <v>45170</v>
      </c>
      <c r="K952" s="6">
        <v>45200</v>
      </c>
      <c r="L952" s="6">
        <v>45231</v>
      </c>
      <c r="M952" s="6">
        <v>45261</v>
      </c>
    </row>
    <row r="953" spans="1:13" hidden="1" x14ac:dyDescent="0.35">
      <c r="A953" s="5" t="s">
        <v>201</v>
      </c>
    </row>
    <row r="957" spans="1:13" ht="33" hidden="1" customHeight="1" thickBot="1" x14ac:dyDescent="0.4">
      <c r="A957" s="78" t="s">
        <v>261</v>
      </c>
      <c r="B957" s="79"/>
      <c r="C957" s="79"/>
      <c r="D957" s="79"/>
      <c r="E957" s="79"/>
      <c r="F957" s="79"/>
      <c r="G957" s="79"/>
      <c r="H957" s="79"/>
      <c r="I957" s="79"/>
      <c r="J957" s="79"/>
      <c r="K957" s="79"/>
      <c r="L957" s="79"/>
      <c r="M957" s="80"/>
    </row>
    <row r="958" spans="1:13" ht="15" hidden="1" thickBot="1" x14ac:dyDescent="0.4">
      <c r="A958" s="9" t="s">
        <v>338</v>
      </c>
      <c r="B958" s="6">
        <v>44927</v>
      </c>
      <c r="C958" s="6">
        <v>44958</v>
      </c>
      <c r="D958" s="6">
        <v>44986</v>
      </c>
      <c r="E958" s="6">
        <v>45017</v>
      </c>
      <c r="F958" s="6">
        <v>45047</v>
      </c>
      <c r="G958" s="6">
        <v>45078</v>
      </c>
      <c r="H958" s="6">
        <v>45108</v>
      </c>
      <c r="I958" s="6">
        <v>45139</v>
      </c>
      <c r="J958" s="6">
        <v>45170</v>
      </c>
      <c r="K958" s="6">
        <v>45200</v>
      </c>
      <c r="L958" s="6">
        <v>45231</v>
      </c>
      <c r="M958" s="6">
        <v>45261</v>
      </c>
    </row>
    <row r="959" spans="1:13" hidden="1" x14ac:dyDescent="0.35">
      <c r="A959" s="5" t="s">
        <v>202</v>
      </c>
    </row>
    <row r="963" spans="1:13" ht="33" hidden="1" customHeight="1" thickBot="1" x14ac:dyDescent="0.4">
      <c r="A963" s="78" t="s">
        <v>261</v>
      </c>
      <c r="B963" s="79"/>
      <c r="C963" s="79"/>
      <c r="D963" s="79"/>
      <c r="E963" s="79"/>
      <c r="F963" s="79"/>
      <c r="G963" s="79"/>
      <c r="H963" s="79"/>
      <c r="I963" s="79"/>
      <c r="J963" s="79"/>
      <c r="K963" s="79"/>
      <c r="L963" s="79"/>
      <c r="M963" s="80"/>
    </row>
    <row r="964" spans="1:13" ht="15" hidden="1" thickBot="1" x14ac:dyDescent="0.4">
      <c r="A964" s="9" t="s">
        <v>338</v>
      </c>
      <c r="B964" s="6">
        <v>44927</v>
      </c>
      <c r="C964" s="6">
        <v>44958</v>
      </c>
      <c r="D964" s="6">
        <v>44986</v>
      </c>
      <c r="E964" s="6">
        <v>45017</v>
      </c>
      <c r="F964" s="6">
        <v>45047</v>
      </c>
      <c r="G964" s="6">
        <v>45078</v>
      </c>
      <c r="H964" s="6">
        <v>45108</v>
      </c>
      <c r="I964" s="6">
        <v>45139</v>
      </c>
      <c r="J964" s="6">
        <v>45170</v>
      </c>
      <c r="K964" s="6">
        <v>45200</v>
      </c>
      <c r="L964" s="6">
        <v>45231</v>
      </c>
      <c r="M964" s="6">
        <v>45261</v>
      </c>
    </row>
    <row r="965" spans="1:13" hidden="1" x14ac:dyDescent="0.35">
      <c r="A965" s="5" t="s">
        <v>203</v>
      </c>
      <c r="B965" s="7"/>
      <c r="C965" s="7"/>
      <c r="D965" s="7"/>
      <c r="E965" s="7"/>
      <c r="F965" s="7"/>
      <c r="G965" s="7"/>
      <c r="H965" s="7"/>
      <c r="I965" s="7"/>
      <c r="J965" s="7"/>
      <c r="K965" s="7"/>
      <c r="L965" s="7"/>
      <c r="M965" s="7"/>
    </row>
    <row r="969" spans="1:13" ht="33" hidden="1" customHeight="1" thickBot="1" x14ac:dyDescent="0.4">
      <c r="A969" s="78" t="s">
        <v>261</v>
      </c>
      <c r="B969" s="79"/>
      <c r="C969" s="79"/>
      <c r="D969" s="79"/>
      <c r="E969" s="79"/>
      <c r="F969" s="79"/>
      <c r="G969" s="79"/>
      <c r="H969" s="79"/>
      <c r="I969" s="79"/>
      <c r="J969" s="79"/>
      <c r="K969" s="79"/>
      <c r="L969" s="79"/>
      <c r="M969" s="80"/>
    </row>
    <row r="970" spans="1:13" ht="15" hidden="1" thickBot="1" x14ac:dyDescent="0.4">
      <c r="A970" s="9" t="s">
        <v>339</v>
      </c>
      <c r="B970" s="6">
        <v>44927</v>
      </c>
      <c r="C970" s="6">
        <v>44958</v>
      </c>
      <c r="D970" s="6">
        <v>44986</v>
      </c>
      <c r="E970" s="6">
        <v>45017</v>
      </c>
      <c r="F970" s="6">
        <v>45047</v>
      </c>
      <c r="G970" s="6">
        <v>45078</v>
      </c>
      <c r="H970" s="6">
        <v>45108</v>
      </c>
      <c r="I970" s="6">
        <v>45139</v>
      </c>
      <c r="J970" s="6">
        <v>45170</v>
      </c>
      <c r="K970" s="6">
        <v>45200</v>
      </c>
      <c r="L970" s="6">
        <v>45231</v>
      </c>
      <c r="M970" s="6">
        <v>45261</v>
      </c>
    </row>
    <row r="971" spans="1:13" hidden="1" x14ac:dyDescent="0.35">
      <c r="A971" s="5" t="s">
        <v>205</v>
      </c>
      <c r="B971" s="7">
        <v>0</v>
      </c>
      <c r="C971" s="7">
        <v>0</v>
      </c>
      <c r="D971" s="7"/>
      <c r="E971" s="7">
        <v>0</v>
      </c>
      <c r="F971" s="7">
        <v>0</v>
      </c>
      <c r="G971" s="7">
        <v>0</v>
      </c>
      <c r="H971" s="7">
        <v>0</v>
      </c>
      <c r="I971" s="7">
        <v>0</v>
      </c>
      <c r="J971" s="7">
        <v>0</v>
      </c>
      <c r="K971" s="7">
        <v>0</v>
      </c>
      <c r="L971" s="7">
        <v>0</v>
      </c>
      <c r="M971" s="7">
        <v>0</v>
      </c>
    </row>
    <row r="975" spans="1:13" ht="33" hidden="1" customHeight="1" thickBot="1" x14ac:dyDescent="0.4">
      <c r="A975" s="78" t="s">
        <v>261</v>
      </c>
      <c r="B975" s="79"/>
      <c r="C975" s="79"/>
      <c r="D975" s="79"/>
      <c r="E975" s="79"/>
      <c r="F975" s="79"/>
      <c r="G975" s="79"/>
      <c r="H975" s="79"/>
      <c r="I975" s="79"/>
      <c r="J975" s="79"/>
      <c r="K975" s="79"/>
      <c r="L975" s="79"/>
      <c r="M975" s="80"/>
    </row>
    <row r="976" spans="1:13" ht="15" hidden="1" thickBot="1" x14ac:dyDescent="0.4">
      <c r="A976" s="9" t="s">
        <v>275</v>
      </c>
      <c r="B976" s="6">
        <v>44927</v>
      </c>
      <c r="C976" s="6">
        <v>44958</v>
      </c>
      <c r="D976" s="6">
        <v>44986</v>
      </c>
      <c r="E976" s="6">
        <v>45017</v>
      </c>
      <c r="F976" s="6">
        <v>45047</v>
      </c>
      <c r="G976" s="6">
        <v>45078</v>
      </c>
      <c r="H976" s="6">
        <v>45108</v>
      </c>
      <c r="I976" s="6">
        <v>45139</v>
      </c>
      <c r="J976" s="6">
        <v>45170</v>
      </c>
      <c r="K976" s="6">
        <v>45200</v>
      </c>
      <c r="L976" s="6">
        <v>45231</v>
      </c>
      <c r="M976" s="6">
        <v>45261</v>
      </c>
    </row>
    <row r="977" spans="1:13" hidden="1" x14ac:dyDescent="0.35">
      <c r="A977" s="5" t="s">
        <v>207</v>
      </c>
      <c r="B977" s="7">
        <v>0</v>
      </c>
      <c r="C977" s="7">
        <v>0</v>
      </c>
      <c r="D977" s="7">
        <v>0</v>
      </c>
      <c r="E977" s="7">
        <v>0</v>
      </c>
      <c r="F977" s="7">
        <v>0</v>
      </c>
      <c r="G977" s="7">
        <v>0</v>
      </c>
      <c r="H977" s="7">
        <v>0</v>
      </c>
      <c r="I977" s="7">
        <v>0</v>
      </c>
      <c r="J977" s="7">
        <v>0</v>
      </c>
      <c r="K977" s="7">
        <v>0</v>
      </c>
      <c r="L977" s="7">
        <v>0</v>
      </c>
      <c r="M977" s="7">
        <v>0</v>
      </c>
    </row>
    <row r="981" spans="1:13" ht="33" hidden="1" customHeight="1" thickBot="1" x14ac:dyDescent="0.4">
      <c r="A981" s="78" t="s">
        <v>261</v>
      </c>
      <c r="B981" s="79"/>
      <c r="C981" s="79"/>
      <c r="D981" s="79"/>
      <c r="E981" s="79"/>
      <c r="F981" s="79"/>
      <c r="G981" s="79"/>
      <c r="H981" s="79"/>
      <c r="I981" s="79"/>
      <c r="J981" s="79"/>
      <c r="K981" s="79"/>
      <c r="L981" s="79"/>
      <c r="M981" s="80"/>
    </row>
    <row r="982" spans="1:13" ht="15" hidden="1" thickBot="1" x14ac:dyDescent="0.4">
      <c r="A982" s="9" t="s">
        <v>275</v>
      </c>
      <c r="B982" s="6">
        <v>44927</v>
      </c>
      <c r="C982" s="6">
        <v>44958</v>
      </c>
      <c r="D982" s="6">
        <v>44986</v>
      </c>
      <c r="E982" s="6">
        <v>45017</v>
      </c>
      <c r="F982" s="6">
        <v>45047</v>
      </c>
      <c r="G982" s="6">
        <v>45078</v>
      </c>
      <c r="H982" s="6">
        <v>45108</v>
      </c>
      <c r="I982" s="6">
        <v>45139</v>
      </c>
      <c r="J982" s="6">
        <v>45170</v>
      </c>
      <c r="K982" s="6">
        <v>45200</v>
      </c>
      <c r="L982" s="6">
        <v>45231</v>
      </c>
      <c r="M982" s="6">
        <v>45261</v>
      </c>
    </row>
    <row r="983" spans="1:13" hidden="1" x14ac:dyDescent="0.35">
      <c r="A983" s="5" t="s">
        <v>208</v>
      </c>
      <c r="B983" s="7">
        <v>0</v>
      </c>
      <c r="C983" s="7">
        <v>0</v>
      </c>
      <c r="D983" s="7">
        <v>0</v>
      </c>
      <c r="E983" s="7">
        <v>0</v>
      </c>
      <c r="F983" s="7">
        <v>0</v>
      </c>
      <c r="G983" s="7">
        <v>0</v>
      </c>
      <c r="H983" s="7">
        <v>0</v>
      </c>
      <c r="I983" s="7">
        <v>0</v>
      </c>
      <c r="J983" s="7">
        <v>0</v>
      </c>
      <c r="K983" s="7">
        <v>0</v>
      </c>
      <c r="L983" s="7">
        <v>0</v>
      </c>
      <c r="M983" s="7">
        <v>0</v>
      </c>
    </row>
    <row r="987" spans="1:13" ht="33" hidden="1" customHeight="1" thickBot="1" x14ac:dyDescent="0.4">
      <c r="A987" s="78" t="s">
        <v>261</v>
      </c>
      <c r="B987" s="79"/>
      <c r="C987" s="79"/>
      <c r="D987" s="79"/>
      <c r="E987" s="79"/>
      <c r="F987" s="79"/>
      <c r="G987" s="79"/>
      <c r="H987" s="79"/>
      <c r="I987" s="79"/>
      <c r="J987" s="79"/>
      <c r="K987" s="79"/>
      <c r="L987" s="79"/>
      <c r="M987" s="80"/>
    </row>
    <row r="988" spans="1:13" ht="15" hidden="1" thickBot="1" x14ac:dyDescent="0.4">
      <c r="A988" s="9" t="s">
        <v>275</v>
      </c>
      <c r="B988" s="6">
        <v>44927</v>
      </c>
      <c r="C988" s="6">
        <v>44958</v>
      </c>
      <c r="D988" s="6">
        <v>44986</v>
      </c>
      <c r="E988" s="6">
        <v>45017</v>
      </c>
      <c r="F988" s="6">
        <v>45047</v>
      </c>
      <c r="G988" s="6">
        <v>45078</v>
      </c>
      <c r="H988" s="6">
        <v>45108</v>
      </c>
      <c r="I988" s="6">
        <v>45139</v>
      </c>
      <c r="J988" s="6">
        <v>45170</v>
      </c>
      <c r="K988" s="6">
        <v>45200</v>
      </c>
      <c r="L988" s="6">
        <v>45231</v>
      </c>
      <c r="M988" s="6">
        <v>45261</v>
      </c>
    </row>
    <row r="989" spans="1:13" hidden="1" x14ac:dyDescent="0.35">
      <c r="A989" s="5" t="s">
        <v>209</v>
      </c>
      <c r="B989" s="7">
        <v>0</v>
      </c>
      <c r="C989" s="7">
        <v>0</v>
      </c>
      <c r="D989" s="7">
        <v>0</v>
      </c>
      <c r="E989" s="7">
        <v>0</v>
      </c>
      <c r="F989" s="7">
        <v>0</v>
      </c>
      <c r="G989" s="7">
        <v>0</v>
      </c>
      <c r="H989" s="7">
        <v>0</v>
      </c>
      <c r="I989" s="7">
        <v>0</v>
      </c>
      <c r="J989" s="7">
        <v>0</v>
      </c>
      <c r="K989" s="7">
        <v>0</v>
      </c>
      <c r="L989" s="7">
        <v>0</v>
      </c>
      <c r="M989" s="7">
        <v>0</v>
      </c>
    </row>
    <row r="993" spans="1:13" ht="33" hidden="1" customHeight="1" thickBot="1" x14ac:dyDescent="0.4">
      <c r="A993" s="78" t="s">
        <v>261</v>
      </c>
      <c r="B993" s="79"/>
      <c r="C993" s="79"/>
      <c r="D993" s="79"/>
      <c r="E993" s="79"/>
      <c r="F993" s="79"/>
      <c r="G993" s="79"/>
      <c r="H993" s="79"/>
      <c r="I993" s="79"/>
      <c r="J993" s="79"/>
      <c r="K993" s="79"/>
      <c r="L993" s="79"/>
      <c r="M993" s="80"/>
    </row>
    <row r="994" spans="1:13" ht="15" hidden="1" thickBot="1" x14ac:dyDescent="0.4">
      <c r="A994" s="9" t="s">
        <v>275</v>
      </c>
      <c r="B994" s="6">
        <v>44927</v>
      </c>
      <c r="C994" s="6">
        <v>44958</v>
      </c>
      <c r="D994" s="6">
        <v>44986</v>
      </c>
      <c r="E994" s="6">
        <v>45017</v>
      </c>
      <c r="F994" s="6">
        <v>45047</v>
      </c>
      <c r="G994" s="6">
        <v>45078</v>
      </c>
      <c r="H994" s="6">
        <v>45108</v>
      </c>
      <c r="I994" s="6">
        <v>45139</v>
      </c>
      <c r="J994" s="6">
        <v>45170</v>
      </c>
      <c r="K994" s="6">
        <v>45200</v>
      </c>
      <c r="L994" s="6">
        <v>45231</v>
      </c>
      <c r="M994" s="6">
        <v>45261</v>
      </c>
    </row>
    <row r="995" spans="1:13" hidden="1" x14ac:dyDescent="0.35">
      <c r="A995" s="5" t="s">
        <v>210</v>
      </c>
      <c r="B995" s="7">
        <v>0</v>
      </c>
      <c r="C995" s="7">
        <v>0</v>
      </c>
      <c r="D995" s="7">
        <v>0</v>
      </c>
      <c r="E995" s="7">
        <v>0</v>
      </c>
      <c r="F995" s="7">
        <v>0</v>
      </c>
      <c r="G995" s="7">
        <v>0</v>
      </c>
      <c r="H995" s="7">
        <v>0</v>
      </c>
      <c r="I995" s="7">
        <v>0</v>
      </c>
      <c r="J995" s="7">
        <v>0</v>
      </c>
      <c r="K995" s="7">
        <v>0</v>
      </c>
      <c r="L995" s="7">
        <v>0</v>
      </c>
      <c r="M995" s="7">
        <v>0</v>
      </c>
    </row>
    <row r="999" spans="1:13" ht="33" hidden="1" customHeight="1" thickBot="1" x14ac:dyDescent="0.4">
      <c r="A999" s="78" t="s">
        <v>261</v>
      </c>
      <c r="B999" s="79"/>
      <c r="C999" s="79"/>
      <c r="D999" s="79"/>
      <c r="E999" s="79"/>
      <c r="F999" s="79"/>
      <c r="G999" s="79"/>
      <c r="H999" s="79"/>
      <c r="I999" s="79"/>
      <c r="J999" s="79"/>
      <c r="K999" s="79"/>
      <c r="L999" s="79"/>
      <c r="M999" s="80"/>
    </row>
    <row r="1000" spans="1:13" ht="15" hidden="1" thickBot="1" x14ac:dyDescent="0.4">
      <c r="A1000" s="9" t="s">
        <v>275</v>
      </c>
      <c r="B1000" s="6">
        <v>44927</v>
      </c>
      <c r="C1000" s="6">
        <v>44958</v>
      </c>
      <c r="D1000" s="6">
        <v>44986</v>
      </c>
      <c r="E1000" s="6">
        <v>45017</v>
      </c>
      <c r="F1000" s="6">
        <v>45047</v>
      </c>
      <c r="G1000" s="6">
        <v>45078</v>
      </c>
      <c r="H1000" s="6">
        <v>45108</v>
      </c>
      <c r="I1000" s="6">
        <v>45139</v>
      </c>
      <c r="J1000" s="6">
        <v>45170</v>
      </c>
      <c r="K1000" s="6">
        <v>45200</v>
      </c>
      <c r="L1000" s="6">
        <v>45231</v>
      </c>
      <c r="M1000" s="6">
        <v>45261</v>
      </c>
    </row>
    <row r="1001" spans="1:13" hidden="1" x14ac:dyDescent="0.35">
      <c r="A1001" s="5" t="s">
        <v>211</v>
      </c>
      <c r="B1001" s="7">
        <v>0</v>
      </c>
      <c r="C1001" s="7">
        <v>0</v>
      </c>
      <c r="D1001" s="7">
        <v>0</v>
      </c>
      <c r="E1001" s="7">
        <v>0</v>
      </c>
      <c r="F1001" s="7">
        <v>0</v>
      </c>
      <c r="G1001" s="7">
        <v>0</v>
      </c>
      <c r="H1001" s="7">
        <v>0</v>
      </c>
      <c r="I1001" s="7">
        <v>0</v>
      </c>
      <c r="J1001" s="7">
        <v>0</v>
      </c>
      <c r="K1001" s="7">
        <v>0</v>
      </c>
      <c r="L1001" s="7">
        <v>0</v>
      </c>
      <c r="M1001" s="7">
        <v>0</v>
      </c>
    </row>
    <row r="1005" spans="1:13" ht="33" hidden="1" customHeight="1" thickBot="1" x14ac:dyDescent="0.4">
      <c r="A1005" s="78" t="s">
        <v>261</v>
      </c>
      <c r="B1005" s="79"/>
      <c r="C1005" s="79"/>
      <c r="D1005" s="79"/>
      <c r="E1005" s="79"/>
      <c r="F1005" s="79"/>
      <c r="G1005" s="79"/>
      <c r="H1005" s="79"/>
      <c r="I1005" s="79"/>
      <c r="J1005" s="79"/>
      <c r="K1005" s="79"/>
      <c r="L1005" s="79"/>
      <c r="M1005" s="80"/>
    </row>
    <row r="1006" spans="1:13" ht="15" hidden="1" thickBot="1" x14ac:dyDescent="0.4">
      <c r="A1006" s="9" t="s">
        <v>340</v>
      </c>
      <c r="B1006" s="6">
        <v>44927</v>
      </c>
      <c r="C1006" s="6">
        <v>44958</v>
      </c>
      <c r="D1006" s="6">
        <v>44986</v>
      </c>
      <c r="E1006" s="6">
        <v>45017</v>
      </c>
      <c r="F1006" s="6">
        <v>45047</v>
      </c>
      <c r="G1006" s="6">
        <v>45078</v>
      </c>
      <c r="H1006" s="6">
        <v>45108</v>
      </c>
      <c r="I1006" s="6">
        <v>45139</v>
      </c>
      <c r="J1006" s="6">
        <v>45170</v>
      </c>
      <c r="K1006" s="6">
        <v>45200</v>
      </c>
      <c r="L1006" s="6">
        <v>45231</v>
      </c>
      <c r="M1006" s="6">
        <v>45261</v>
      </c>
    </row>
    <row r="1007" spans="1:13" hidden="1" x14ac:dyDescent="0.35">
      <c r="A1007" s="5" t="s">
        <v>213</v>
      </c>
      <c r="B1007" s="7">
        <v>0</v>
      </c>
      <c r="C1007" s="7">
        <v>0</v>
      </c>
      <c r="D1007" s="7">
        <v>0</v>
      </c>
      <c r="E1007" s="7">
        <v>0</v>
      </c>
      <c r="F1007" s="7">
        <v>0</v>
      </c>
      <c r="G1007" s="7">
        <v>0</v>
      </c>
      <c r="H1007" s="7">
        <v>0</v>
      </c>
      <c r="I1007" s="7">
        <v>0</v>
      </c>
      <c r="J1007" s="7">
        <v>0</v>
      </c>
      <c r="K1007" s="7">
        <v>0</v>
      </c>
      <c r="L1007" s="7">
        <v>0</v>
      </c>
      <c r="M1007" s="7">
        <v>0</v>
      </c>
    </row>
    <row r="1011" spans="1:13" ht="33" hidden="1" customHeight="1" thickBot="1" x14ac:dyDescent="0.4">
      <c r="A1011" s="78" t="s">
        <v>261</v>
      </c>
      <c r="B1011" s="79"/>
      <c r="C1011" s="79"/>
      <c r="D1011" s="79"/>
      <c r="E1011" s="79"/>
      <c r="F1011" s="79"/>
      <c r="G1011" s="79"/>
      <c r="H1011" s="79"/>
      <c r="I1011" s="79"/>
      <c r="J1011" s="79"/>
      <c r="K1011" s="79"/>
      <c r="L1011" s="79"/>
      <c r="M1011" s="80"/>
    </row>
    <row r="1012" spans="1:13" ht="15" hidden="1" thickBot="1" x14ac:dyDescent="0.4">
      <c r="A1012" s="9" t="s">
        <v>340</v>
      </c>
      <c r="B1012" s="6">
        <v>44927</v>
      </c>
      <c r="C1012" s="6">
        <v>44958</v>
      </c>
      <c r="D1012" s="6">
        <v>44986</v>
      </c>
      <c r="E1012" s="6">
        <v>45017</v>
      </c>
      <c r="F1012" s="6">
        <v>45047</v>
      </c>
      <c r="G1012" s="6">
        <v>45078</v>
      </c>
      <c r="H1012" s="6">
        <v>45108</v>
      </c>
      <c r="I1012" s="6">
        <v>45139</v>
      </c>
      <c r="J1012" s="6">
        <v>45170</v>
      </c>
      <c r="K1012" s="6">
        <v>45200</v>
      </c>
      <c r="L1012" s="6">
        <v>45231</v>
      </c>
      <c r="M1012" s="6">
        <v>45261</v>
      </c>
    </row>
    <row r="1013" spans="1:13" hidden="1" x14ac:dyDescent="0.35">
      <c r="A1013" s="5" t="s">
        <v>214</v>
      </c>
      <c r="B1013" s="7"/>
      <c r="C1013" s="7"/>
      <c r="D1013" s="7"/>
      <c r="E1013" s="7"/>
      <c r="F1013" s="7"/>
      <c r="G1013" s="7"/>
      <c r="H1013" s="7"/>
      <c r="I1013" s="7"/>
      <c r="J1013" s="7"/>
      <c r="K1013" s="7"/>
      <c r="L1013" s="7"/>
      <c r="M1013" s="7"/>
    </row>
    <row r="1014" spans="1:13" hidden="1" x14ac:dyDescent="0.35">
      <c r="B1014" s="7"/>
      <c r="C1014" s="7"/>
      <c r="D1014" s="7"/>
      <c r="E1014" s="7"/>
      <c r="F1014" s="7"/>
      <c r="G1014" s="7"/>
      <c r="H1014" s="7"/>
      <c r="I1014" s="7"/>
      <c r="J1014" s="7"/>
      <c r="K1014" s="7"/>
      <c r="L1014" s="7"/>
      <c r="M1014" s="7"/>
    </row>
    <row r="1015" spans="1:13" hidden="1" x14ac:dyDescent="0.35">
      <c r="B1015" s="7"/>
      <c r="C1015" s="7"/>
      <c r="D1015" s="7"/>
      <c r="E1015" s="7"/>
      <c r="F1015" s="7"/>
      <c r="G1015" s="7"/>
      <c r="H1015" s="7"/>
      <c r="I1015" s="7"/>
      <c r="J1015" s="7"/>
      <c r="K1015" s="7"/>
      <c r="L1015" s="7"/>
      <c r="M1015" s="7"/>
    </row>
    <row r="1016" spans="1:13" hidden="1" x14ac:dyDescent="0.35">
      <c r="B1016" s="7"/>
      <c r="C1016" s="7"/>
      <c r="D1016" s="7"/>
      <c r="E1016" s="7"/>
      <c r="F1016" s="7"/>
      <c r="G1016" s="7"/>
      <c r="H1016" s="7"/>
      <c r="I1016" s="7"/>
      <c r="J1016" s="7"/>
      <c r="K1016" s="7"/>
      <c r="L1016" s="7"/>
      <c r="M1016" s="7"/>
    </row>
    <row r="1017" spans="1:13" ht="33" hidden="1" customHeight="1" thickBot="1" x14ac:dyDescent="0.4">
      <c r="A1017" s="78" t="s">
        <v>261</v>
      </c>
      <c r="B1017" s="79"/>
      <c r="C1017" s="79"/>
      <c r="D1017" s="79"/>
      <c r="E1017" s="79"/>
      <c r="F1017" s="79"/>
      <c r="G1017" s="79"/>
      <c r="H1017" s="79"/>
      <c r="I1017" s="79"/>
      <c r="J1017" s="79"/>
      <c r="K1017" s="79"/>
      <c r="L1017" s="79"/>
      <c r="M1017" s="80"/>
    </row>
    <row r="1018" spans="1:13" ht="15" hidden="1" thickBot="1" x14ac:dyDescent="0.4">
      <c r="A1018" s="9" t="s">
        <v>340</v>
      </c>
      <c r="B1018" s="6">
        <v>44927</v>
      </c>
      <c r="C1018" s="6">
        <v>44958</v>
      </c>
      <c r="D1018" s="6">
        <v>44986</v>
      </c>
      <c r="E1018" s="6">
        <v>45017</v>
      </c>
      <c r="F1018" s="6">
        <v>45047</v>
      </c>
      <c r="G1018" s="6">
        <v>45078</v>
      </c>
      <c r="H1018" s="6">
        <v>45108</v>
      </c>
      <c r="I1018" s="6">
        <v>45139</v>
      </c>
      <c r="J1018" s="6">
        <v>45170</v>
      </c>
      <c r="K1018" s="6">
        <v>45200</v>
      </c>
      <c r="L1018" s="6">
        <v>45231</v>
      </c>
      <c r="M1018" s="6">
        <v>45261</v>
      </c>
    </row>
    <row r="1019" spans="1:13" hidden="1" x14ac:dyDescent="0.35">
      <c r="A1019" s="5" t="s">
        <v>215</v>
      </c>
      <c r="B1019" s="7">
        <v>0</v>
      </c>
      <c r="C1019" s="7">
        <v>0</v>
      </c>
      <c r="D1019" s="7">
        <v>0</v>
      </c>
      <c r="E1019" s="7">
        <v>0</v>
      </c>
      <c r="F1019" s="7">
        <v>0</v>
      </c>
      <c r="G1019" s="7">
        <v>0</v>
      </c>
      <c r="H1019" s="7">
        <v>0</v>
      </c>
      <c r="I1019" s="7">
        <v>0</v>
      </c>
      <c r="J1019" s="7">
        <v>0</v>
      </c>
      <c r="K1019" s="7">
        <v>0</v>
      </c>
      <c r="L1019" s="7">
        <v>0</v>
      </c>
      <c r="M1019" s="7">
        <v>0</v>
      </c>
    </row>
    <row r="1023" spans="1:13" ht="33" hidden="1" customHeight="1" thickBot="1" x14ac:dyDescent="0.4">
      <c r="A1023" s="78" t="s">
        <v>261</v>
      </c>
      <c r="B1023" s="79"/>
      <c r="C1023" s="79"/>
      <c r="D1023" s="79"/>
      <c r="E1023" s="79"/>
      <c r="F1023" s="79"/>
      <c r="G1023" s="79"/>
      <c r="H1023" s="79"/>
      <c r="I1023" s="79"/>
      <c r="J1023" s="79"/>
      <c r="K1023" s="79"/>
      <c r="L1023" s="79"/>
      <c r="M1023" s="80"/>
    </row>
    <row r="1024" spans="1:13" ht="15" hidden="1" thickBot="1" x14ac:dyDescent="0.4">
      <c r="A1024" s="9" t="s">
        <v>340</v>
      </c>
      <c r="B1024" s="6">
        <v>44927</v>
      </c>
      <c r="C1024" s="6">
        <v>44958</v>
      </c>
      <c r="D1024" s="6">
        <v>44986</v>
      </c>
      <c r="E1024" s="6">
        <v>45017</v>
      </c>
      <c r="F1024" s="6">
        <v>45047</v>
      </c>
      <c r="G1024" s="6">
        <v>45078</v>
      </c>
      <c r="H1024" s="6">
        <v>45108</v>
      </c>
      <c r="I1024" s="6">
        <v>45139</v>
      </c>
      <c r="J1024" s="6">
        <v>45170</v>
      </c>
      <c r="K1024" s="6">
        <v>45200</v>
      </c>
      <c r="L1024" s="6">
        <v>45231</v>
      </c>
      <c r="M1024" s="6">
        <v>45261</v>
      </c>
    </row>
    <row r="1025" spans="1:13" hidden="1" x14ac:dyDescent="0.35">
      <c r="A1025" s="5" t="s">
        <v>216</v>
      </c>
      <c r="B1025" s="7"/>
      <c r="C1025" s="7"/>
      <c r="D1025" s="7"/>
      <c r="E1025" s="7"/>
      <c r="F1025" s="7"/>
      <c r="G1025" s="7"/>
      <c r="H1025" s="7"/>
      <c r="I1025" s="7"/>
      <c r="J1025" s="7"/>
      <c r="K1025" s="7"/>
      <c r="L1025" s="7"/>
      <c r="M1025" s="7"/>
    </row>
    <row r="1029" spans="1:13" ht="33" hidden="1" customHeight="1" thickBot="1" x14ac:dyDescent="0.4">
      <c r="A1029" s="78" t="s">
        <v>261</v>
      </c>
      <c r="B1029" s="79"/>
      <c r="C1029" s="79"/>
      <c r="D1029" s="79"/>
      <c r="E1029" s="79"/>
      <c r="F1029" s="79"/>
      <c r="G1029" s="79"/>
      <c r="H1029" s="79"/>
      <c r="I1029" s="79"/>
      <c r="J1029" s="79"/>
      <c r="K1029" s="79"/>
      <c r="L1029" s="79"/>
      <c r="M1029" s="80"/>
    </row>
    <row r="1030" spans="1:13" ht="15" hidden="1" thickBot="1" x14ac:dyDescent="0.4">
      <c r="A1030" s="9" t="s">
        <v>340</v>
      </c>
      <c r="B1030" s="6">
        <v>44927</v>
      </c>
      <c r="C1030" s="6">
        <v>44958</v>
      </c>
      <c r="D1030" s="6">
        <v>44986</v>
      </c>
      <c r="E1030" s="6">
        <v>45017</v>
      </c>
      <c r="F1030" s="6">
        <v>45047</v>
      </c>
      <c r="G1030" s="6">
        <v>45078</v>
      </c>
      <c r="H1030" s="6">
        <v>45108</v>
      </c>
      <c r="I1030" s="6">
        <v>45139</v>
      </c>
      <c r="J1030" s="6">
        <v>45170</v>
      </c>
      <c r="K1030" s="6">
        <v>45200</v>
      </c>
      <c r="L1030" s="6">
        <v>45231</v>
      </c>
      <c r="M1030" s="6">
        <v>45261</v>
      </c>
    </row>
    <row r="1031" spans="1:13" hidden="1" x14ac:dyDescent="0.35">
      <c r="A1031" s="5" t="s">
        <v>217</v>
      </c>
      <c r="B1031" s="7">
        <v>0</v>
      </c>
      <c r="C1031" s="7">
        <v>0</v>
      </c>
      <c r="D1031" s="7">
        <v>0</v>
      </c>
      <c r="E1031" s="7">
        <v>0</v>
      </c>
      <c r="F1031" s="7">
        <v>0</v>
      </c>
      <c r="G1031" s="7">
        <v>0</v>
      </c>
      <c r="H1031" s="7">
        <v>0</v>
      </c>
      <c r="I1031" s="7">
        <v>0</v>
      </c>
      <c r="J1031" s="7">
        <v>0</v>
      </c>
      <c r="K1031" s="7">
        <v>0</v>
      </c>
      <c r="L1031" s="7">
        <v>0</v>
      </c>
      <c r="M1031" s="7">
        <v>0</v>
      </c>
    </row>
    <row r="1035" spans="1:13" ht="33" hidden="1" customHeight="1" thickBot="1" x14ac:dyDescent="0.4">
      <c r="A1035" s="78" t="s">
        <v>261</v>
      </c>
      <c r="B1035" s="79"/>
      <c r="C1035" s="79"/>
      <c r="D1035" s="79"/>
      <c r="E1035" s="79"/>
      <c r="F1035" s="79"/>
      <c r="G1035" s="79"/>
      <c r="H1035" s="79"/>
      <c r="I1035" s="79"/>
      <c r="J1035" s="79"/>
      <c r="K1035" s="79"/>
      <c r="L1035" s="79"/>
      <c r="M1035" s="80"/>
    </row>
    <row r="1036" spans="1:13" ht="15" hidden="1" thickBot="1" x14ac:dyDescent="0.4">
      <c r="A1036" s="9" t="s">
        <v>341</v>
      </c>
      <c r="B1036" s="6">
        <v>44927</v>
      </c>
      <c r="C1036" s="6">
        <v>44958</v>
      </c>
      <c r="D1036" s="6">
        <v>44986</v>
      </c>
      <c r="E1036" s="6">
        <v>45017</v>
      </c>
      <c r="F1036" s="6">
        <v>45047</v>
      </c>
      <c r="G1036" s="6">
        <v>45078</v>
      </c>
      <c r="H1036" s="6">
        <v>45108</v>
      </c>
      <c r="I1036" s="6">
        <v>45139</v>
      </c>
      <c r="J1036" s="6">
        <v>45170</v>
      </c>
      <c r="K1036" s="6">
        <v>45200</v>
      </c>
      <c r="L1036" s="6">
        <v>45231</v>
      </c>
      <c r="M1036" s="6">
        <v>45261</v>
      </c>
    </row>
    <row r="1037" spans="1:13" hidden="1" x14ac:dyDescent="0.35">
      <c r="A1037" s="5" t="s">
        <v>219</v>
      </c>
      <c r="B1037" s="7">
        <v>0</v>
      </c>
      <c r="C1037" s="7">
        <v>0</v>
      </c>
      <c r="D1037" s="7">
        <v>0</v>
      </c>
      <c r="E1037" s="7">
        <v>0</v>
      </c>
      <c r="F1037" s="7">
        <v>0</v>
      </c>
      <c r="G1037" s="7">
        <v>0</v>
      </c>
      <c r="H1037" s="7">
        <v>0</v>
      </c>
      <c r="I1037" s="7">
        <v>0</v>
      </c>
      <c r="J1037" s="7">
        <v>0</v>
      </c>
      <c r="K1037" s="7">
        <v>0</v>
      </c>
      <c r="L1037" s="7">
        <v>0</v>
      </c>
      <c r="M1037" s="7">
        <v>0</v>
      </c>
    </row>
    <row r="1041" spans="1:13" ht="33" hidden="1" customHeight="1" thickBot="1" x14ac:dyDescent="0.4">
      <c r="A1041" s="78" t="s">
        <v>261</v>
      </c>
      <c r="B1041" s="79"/>
      <c r="C1041" s="79"/>
      <c r="D1041" s="79"/>
      <c r="E1041" s="79"/>
      <c r="F1041" s="79"/>
      <c r="G1041" s="79"/>
      <c r="H1041" s="79"/>
      <c r="I1041" s="79"/>
      <c r="J1041" s="79"/>
      <c r="K1041" s="79"/>
      <c r="L1041" s="79"/>
      <c r="M1041" s="80"/>
    </row>
    <row r="1042" spans="1:13" ht="15" hidden="1" thickBot="1" x14ac:dyDescent="0.4">
      <c r="A1042" s="9" t="s">
        <v>341</v>
      </c>
      <c r="B1042" s="6">
        <v>44927</v>
      </c>
      <c r="C1042" s="6">
        <v>44958</v>
      </c>
      <c r="D1042" s="6">
        <v>44986</v>
      </c>
      <c r="E1042" s="6">
        <v>45017</v>
      </c>
      <c r="F1042" s="6">
        <v>45047</v>
      </c>
      <c r="G1042" s="6">
        <v>45078</v>
      </c>
      <c r="H1042" s="6">
        <v>45108</v>
      </c>
      <c r="I1042" s="6">
        <v>45139</v>
      </c>
      <c r="J1042" s="6">
        <v>45170</v>
      </c>
      <c r="K1042" s="6">
        <v>45200</v>
      </c>
      <c r="L1042" s="6">
        <v>45231</v>
      </c>
      <c r="M1042" s="6">
        <v>45261</v>
      </c>
    </row>
    <row r="1043" spans="1:13" hidden="1" x14ac:dyDescent="0.35">
      <c r="A1043" s="5" t="s">
        <v>220</v>
      </c>
    </row>
    <row r="1047" spans="1:13" ht="33" hidden="1" customHeight="1" thickBot="1" x14ac:dyDescent="0.4">
      <c r="A1047" s="78" t="s">
        <v>261</v>
      </c>
      <c r="B1047" s="79"/>
      <c r="C1047" s="79"/>
      <c r="D1047" s="79"/>
      <c r="E1047" s="79"/>
      <c r="F1047" s="79"/>
      <c r="G1047" s="79"/>
      <c r="H1047" s="79"/>
      <c r="I1047" s="79"/>
      <c r="J1047" s="79"/>
      <c r="K1047" s="79"/>
      <c r="L1047" s="79"/>
      <c r="M1047" s="80"/>
    </row>
    <row r="1048" spans="1:13" ht="15" hidden="1" thickBot="1" x14ac:dyDescent="0.4">
      <c r="A1048" s="9" t="s">
        <v>341</v>
      </c>
      <c r="B1048" s="6">
        <v>44927</v>
      </c>
      <c r="C1048" s="6">
        <v>44958</v>
      </c>
      <c r="D1048" s="6">
        <v>44986</v>
      </c>
      <c r="E1048" s="6">
        <v>45017</v>
      </c>
      <c r="F1048" s="6">
        <v>45047</v>
      </c>
      <c r="G1048" s="6">
        <v>45078</v>
      </c>
      <c r="H1048" s="6">
        <v>45108</v>
      </c>
      <c r="I1048" s="6">
        <v>45139</v>
      </c>
      <c r="J1048" s="6">
        <v>45170</v>
      </c>
      <c r="K1048" s="6">
        <v>45200</v>
      </c>
      <c r="L1048" s="6">
        <v>45231</v>
      </c>
      <c r="M1048" s="6">
        <v>45261</v>
      </c>
    </row>
    <row r="1049" spans="1:13" hidden="1" x14ac:dyDescent="0.35">
      <c r="A1049" s="5" t="s">
        <v>221</v>
      </c>
    </row>
    <row r="1053" spans="1:13" ht="33" hidden="1" customHeight="1" thickBot="1" x14ac:dyDescent="0.4">
      <c r="A1053" s="78" t="s">
        <v>261</v>
      </c>
      <c r="B1053" s="79"/>
      <c r="C1053" s="79"/>
      <c r="D1053" s="79"/>
      <c r="E1053" s="79"/>
      <c r="F1053" s="79"/>
      <c r="G1053" s="79"/>
      <c r="H1053" s="79"/>
      <c r="I1053" s="79"/>
      <c r="J1053" s="79"/>
      <c r="K1053" s="79"/>
      <c r="L1053" s="79"/>
      <c r="M1053" s="80"/>
    </row>
    <row r="1054" spans="1:13" ht="15" hidden="1" thickBot="1" x14ac:dyDescent="0.4">
      <c r="A1054" s="9" t="s">
        <v>341</v>
      </c>
      <c r="B1054" s="6">
        <v>44927</v>
      </c>
      <c r="C1054" s="6">
        <v>44958</v>
      </c>
      <c r="D1054" s="6">
        <v>44986</v>
      </c>
      <c r="E1054" s="6">
        <v>45017</v>
      </c>
      <c r="F1054" s="6">
        <v>45047</v>
      </c>
      <c r="G1054" s="6">
        <v>45078</v>
      </c>
      <c r="H1054" s="6">
        <v>45108</v>
      </c>
      <c r="I1054" s="6">
        <v>45139</v>
      </c>
      <c r="J1054" s="6">
        <v>45170</v>
      </c>
      <c r="K1054" s="6">
        <v>45200</v>
      </c>
      <c r="L1054" s="6">
        <v>45231</v>
      </c>
      <c r="M1054" s="6">
        <v>45261</v>
      </c>
    </row>
    <row r="1055" spans="1:13" hidden="1" x14ac:dyDescent="0.35">
      <c r="A1055" s="5" t="s">
        <v>222</v>
      </c>
      <c r="B1055" s="7">
        <v>0</v>
      </c>
      <c r="C1055" s="7">
        <v>0</v>
      </c>
      <c r="D1055" s="7">
        <v>0</v>
      </c>
      <c r="E1055" s="7">
        <v>0</v>
      </c>
      <c r="F1055" s="7">
        <v>0</v>
      </c>
      <c r="G1055" s="7">
        <v>0</v>
      </c>
      <c r="H1055" s="7">
        <v>0</v>
      </c>
      <c r="I1055" s="7">
        <v>0</v>
      </c>
      <c r="J1055" s="7">
        <v>0</v>
      </c>
      <c r="K1055" s="7">
        <v>0</v>
      </c>
      <c r="L1055" s="7">
        <v>0</v>
      </c>
      <c r="M1055" s="7">
        <v>0</v>
      </c>
    </row>
    <row r="1059" spans="1:13" ht="33" hidden="1" customHeight="1" thickBot="1" x14ac:dyDescent="0.4">
      <c r="A1059" s="78" t="s">
        <v>261</v>
      </c>
      <c r="B1059" s="79"/>
      <c r="C1059" s="79"/>
      <c r="D1059" s="79"/>
      <c r="E1059" s="79"/>
      <c r="F1059" s="79"/>
      <c r="G1059" s="79"/>
      <c r="H1059" s="79"/>
      <c r="I1059" s="79"/>
      <c r="J1059" s="79"/>
      <c r="K1059" s="79"/>
      <c r="L1059" s="79"/>
      <c r="M1059" s="80"/>
    </row>
    <row r="1060" spans="1:13" ht="15" hidden="1" thickBot="1" x14ac:dyDescent="0.4">
      <c r="A1060" s="9" t="s">
        <v>342</v>
      </c>
      <c r="B1060" s="6">
        <v>44927</v>
      </c>
      <c r="C1060" s="6">
        <v>44958</v>
      </c>
      <c r="D1060" s="6">
        <v>44986</v>
      </c>
      <c r="E1060" s="6">
        <v>45017</v>
      </c>
      <c r="F1060" s="6">
        <v>45047</v>
      </c>
      <c r="G1060" s="6">
        <v>45078</v>
      </c>
      <c r="H1060" s="6">
        <v>45108</v>
      </c>
      <c r="I1060" s="6">
        <v>45139</v>
      </c>
      <c r="J1060" s="6">
        <v>45170</v>
      </c>
      <c r="K1060" s="6">
        <v>45200</v>
      </c>
      <c r="L1060" s="6">
        <v>45231</v>
      </c>
      <c r="M1060" s="6">
        <v>45261</v>
      </c>
    </row>
    <row r="1061" spans="1:13" hidden="1" x14ac:dyDescent="0.35">
      <c r="A1061" s="5" t="s">
        <v>224</v>
      </c>
      <c r="B1061" s="7">
        <v>0</v>
      </c>
      <c r="C1061" s="7">
        <v>0</v>
      </c>
      <c r="D1061" s="7">
        <v>0</v>
      </c>
      <c r="E1061" s="7">
        <v>0</v>
      </c>
      <c r="F1061" s="7">
        <v>0</v>
      </c>
      <c r="G1061" s="7">
        <v>0</v>
      </c>
      <c r="H1061" s="7">
        <v>0</v>
      </c>
      <c r="I1061" s="7">
        <v>0</v>
      </c>
      <c r="J1061" s="7">
        <v>0</v>
      </c>
      <c r="K1061" s="7">
        <v>0</v>
      </c>
      <c r="L1061" s="7">
        <v>0</v>
      </c>
      <c r="M1061" s="7">
        <v>0</v>
      </c>
    </row>
    <row r="1065" spans="1:13" ht="33" hidden="1" customHeight="1" thickBot="1" x14ac:dyDescent="0.4">
      <c r="A1065" s="78" t="s">
        <v>261</v>
      </c>
      <c r="B1065" s="79"/>
      <c r="C1065" s="79"/>
      <c r="D1065" s="79"/>
      <c r="E1065" s="79"/>
      <c r="F1065" s="79"/>
      <c r="G1065" s="79"/>
      <c r="H1065" s="79"/>
      <c r="I1065" s="79"/>
      <c r="J1065" s="79"/>
      <c r="K1065" s="79"/>
      <c r="L1065" s="79"/>
      <c r="M1065" s="80"/>
    </row>
    <row r="1066" spans="1:13" ht="15" hidden="1" thickBot="1" x14ac:dyDescent="0.4">
      <c r="A1066" s="9" t="s">
        <v>342</v>
      </c>
      <c r="B1066" s="6">
        <v>44927</v>
      </c>
      <c r="C1066" s="6">
        <v>44958</v>
      </c>
      <c r="D1066" s="6">
        <v>44986</v>
      </c>
      <c r="E1066" s="6">
        <v>45017</v>
      </c>
      <c r="F1066" s="6">
        <v>45047</v>
      </c>
      <c r="G1066" s="6">
        <v>45078</v>
      </c>
      <c r="H1066" s="6">
        <v>45108</v>
      </c>
      <c r="I1066" s="6">
        <v>45139</v>
      </c>
      <c r="J1066" s="6">
        <v>45170</v>
      </c>
      <c r="K1066" s="6">
        <v>45200</v>
      </c>
      <c r="L1066" s="6">
        <v>45231</v>
      </c>
      <c r="M1066" s="6">
        <v>45261</v>
      </c>
    </row>
    <row r="1067" spans="1:13" hidden="1" x14ac:dyDescent="0.35">
      <c r="A1067" s="5" t="s">
        <v>225</v>
      </c>
      <c r="B1067" s="7">
        <v>0</v>
      </c>
      <c r="C1067" s="7">
        <v>0</v>
      </c>
      <c r="D1067" s="7">
        <v>0</v>
      </c>
      <c r="E1067" s="7">
        <v>0</v>
      </c>
      <c r="F1067" s="7">
        <v>0</v>
      </c>
      <c r="G1067" s="7">
        <v>0</v>
      </c>
      <c r="H1067" s="7">
        <v>0</v>
      </c>
      <c r="I1067" s="7">
        <v>0</v>
      </c>
      <c r="J1067" s="7">
        <v>0</v>
      </c>
      <c r="K1067" s="7">
        <v>0</v>
      </c>
      <c r="L1067" s="7">
        <v>0</v>
      </c>
      <c r="M1067" s="7">
        <v>0</v>
      </c>
    </row>
    <row r="1068" spans="1:13" hidden="1" x14ac:dyDescent="0.35">
      <c r="A1068" t="s">
        <v>366</v>
      </c>
      <c r="B1068" s="7"/>
      <c r="C1068" s="7"/>
      <c r="D1068" s="7"/>
      <c r="E1068" s="7"/>
      <c r="F1068" s="7"/>
      <c r="G1068" s="7"/>
      <c r="H1068" s="7"/>
      <c r="I1068" s="7"/>
      <c r="J1068" s="7"/>
      <c r="K1068" s="7"/>
      <c r="L1068" s="7"/>
      <c r="M1068" s="7"/>
    </row>
    <row r="1069" spans="1:13" hidden="1" x14ac:dyDescent="0.35">
      <c r="A1069" t="s">
        <v>362</v>
      </c>
      <c r="B1069" s="7"/>
      <c r="C1069" s="7"/>
      <c r="D1069" s="7"/>
      <c r="E1069" s="7"/>
      <c r="F1069" s="7"/>
      <c r="G1069" s="7"/>
      <c r="H1069" s="7"/>
      <c r="I1069" s="7"/>
      <c r="J1069" s="7"/>
      <c r="K1069" s="7"/>
      <c r="L1069" s="7"/>
      <c r="M1069" s="7"/>
    </row>
    <row r="1070" spans="1:13" ht="15" thickBot="1" x14ac:dyDescent="0.4"/>
    <row r="1071" spans="1:13" ht="33" customHeight="1" thickBot="1" x14ac:dyDescent="0.4">
      <c r="A1071" s="78" t="s">
        <v>261</v>
      </c>
      <c r="B1071" s="79"/>
      <c r="C1071" s="79"/>
      <c r="D1071" s="79"/>
      <c r="E1071" s="79"/>
      <c r="F1071" s="79"/>
      <c r="G1071" s="79"/>
      <c r="H1071" s="79"/>
      <c r="I1071" s="79"/>
      <c r="J1071" s="79"/>
      <c r="K1071" s="79"/>
      <c r="L1071" s="79"/>
      <c r="M1071" s="80"/>
    </row>
    <row r="1072" spans="1:13" ht="15" thickBot="1" x14ac:dyDescent="0.4">
      <c r="A1072" s="9" t="s">
        <v>342</v>
      </c>
      <c r="B1072" s="6">
        <v>44927</v>
      </c>
      <c r="C1072" s="6">
        <v>44958</v>
      </c>
      <c r="D1072" s="6">
        <v>44986</v>
      </c>
      <c r="E1072" s="6">
        <v>45017</v>
      </c>
      <c r="F1072" s="6">
        <v>45047</v>
      </c>
      <c r="G1072" s="6">
        <v>45078</v>
      </c>
      <c r="H1072" s="6">
        <v>45108</v>
      </c>
      <c r="I1072" s="6">
        <v>45139</v>
      </c>
      <c r="J1072" s="6">
        <v>45170</v>
      </c>
      <c r="K1072" s="6">
        <v>45200</v>
      </c>
      <c r="L1072" s="6">
        <v>45231</v>
      </c>
      <c r="M1072" s="6">
        <v>45261</v>
      </c>
    </row>
    <row r="1073" spans="1:13" x14ac:dyDescent="0.35">
      <c r="A1073" s="21" t="s">
        <v>226</v>
      </c>
      <c r="B1073" s="13">
        <f>SUM(B1074)</f>
        <v>175000</v>
      </c>
      <c r="C1073" s="13">
        <f t="shared" ref="C1073:M1073" si="0">SUM(C1074)</f>
        <v>0</v>
      </c>
      <c r="D1073" s="13">
        <f t="shared" si="0"/>
        <v>0</v>
      </c>
      <c r="E1073" s="13">
        <f t="shared" si="0"/>
        <v>0</v>
      </c>
      <c r="F1073" s="13">
        <f t="shared" si="0"/>
        <v>175000</v>
      </c>
      <c r="G1073" s="13">
        <f t="shared" si="0"/>
        <v>0</v>
      </c>
      <c r="H1073" s="13">
        <f t="shared" si="0"/>
        <v>0</v>
      </c>
      <c r="I1073" s="13">
        <f t="shared" si="0"/>
        <v>0</v>
      </c>
      <c r="J1073" s="13">
        <f t="shared" si="0"/>
        <v>0</v>
      </c>
      <c r="K1073" s="13">
        <f t="shared" si="0"/>
        <v>0</v>
      </c>
      <c r="L1073" s="13">
        <f t="shared" si="0"/>
        <v>0</v>
      </c>
      <c r="M1073" s="13">
        <f t="shared" si="0"/>
        <v>0</v>
      </c>
    </row>
    <row r="1074" spans="1:13" x14ac:dyDescent="0.35">
      <c r="A1074" t="s">
        <v>392</v>
      </c>
      <c r="B1074" s="7">
        <v>175000</v>
      </c>
      <c r="C1074" s="7">
        <v>0</v>
      </c>
      <c r="D1074" s="7">
        <v>0</v>
      </c>
      <c r="E1074" s="7">
        <v>0</v>
      </c>
      <c r="F1074" s="7">
        <v>175000</v>
      </c>
      <c r="G1074" s="7">
        <v>0</v>
      </c>
      <c r="H1074" s="7">
        <v>0</v>
      </c>
      <c r="I1074" s="7">
        <v>0</v>
      </c>
      <c r="J1074" s="7">
        <v>0</v>
      </c>
      <c r="K1074" s="7">
        <v>0</v>
      </c>
      <c r="L1074" s="7">
        <v>0</v>
      </c>
      <c r="M1074" s="7">
        <v>0</v>
      </c>
    </row>
    <row r="1075" spans="1:13" x14ac:dyDescent="0.35">
      <c r="D1075" s="7"/>
      <c r="J1075" s="7"/>
    </row>
    <row r="1077" spans="1:13" ht="33" hidden="1" customHeight="1" thickBot="1" x14ac:dyDescent="0.4">
      <c r="A1077" s="78" t="s">
        <v>261</v>
      </c>
      <c r="B1077" s="79"/>
      <c r="C1077" s="79"/>
      <c r="D1077" s="79"/>
      <c r="E1077" s="79"/>
      <c r="F1077" s="79"/>
      <c r="G1077" s="79"/>
      <c r="H1077" s="79"/>
      <c r="I1077" s="79"/>
      <c r="J1077" s="79"/>
      <c r="K1077" s="79"/>
      <c r="L1077" s="79"/>
      <c r="M1077" s="80"/>
    </row>
    <row r="1078" spans="1:13" ht="15" hidden="1" thickBot="1" x14ac:dyDescent="0.4">
      <c r="A1078" s="9" t="s">
        <v>342</v>
      </c>
      <c r="B1078" s="6">
        <v>44927</v>
      </c>
      <c r="C1078" s="6">
        <v>44958</v>
      </c>
      <c r="D1078" s="6">
        <v>44986</v>
      </c>
      <c r="E1078" s="6">
        <v>45017</v>
      </c>
      <c r="F1078" s="6">
        <v>45047</v>
      </c>
      <c r="G1078" s="6">
        <v>45078</v>
      </c>
      <c r="H1078" s="6">
        <v>45108</v>
      </c>
      <c r="I1078" s="6">
        <v>45139</v>
      </c>
      <c r="J1078" s="6">
        <v>45170</v>
      </c>
      <c r="K1078" s="6">
        <v>45200</v>
      </c>
      <c r="L1078" s="6">
        <v>45231</v>
      </c>
      <c r="M1078" s="6">
        <v>45261</v>
      </c>
    </row>
    <row r="1079" spans="1:13" hidden="1" x14ac:dyDescent="0.35">
      <c r="A1079" s="5" t="s">
        <v>227</v>
      </c>
      <c r="B1079" s="7">
        <v>0</v>
      </c>
      <c r="C1079" s="7">
        <v>0</v>
      </c>
      <c r="D1079" s="7">
        <v>0</v>
      </c>
      <c r="E1079" s="7">
        <v>0</v>
      </c>
      <c r="F1079" s="7">
        <v>0</v>
      </c>
      <c r="G1079" s="7">
        <v>0</v>
      </c>
      <c r="H1079" s="7">
        <v>0</v>
      </c>
      <c r="I1079" s="7">
        <v>0</v>
      </c>
      <c r="J1079" s="7">
        <v>0</v>
      </c>
      <c r="K1079" s="7">
        <v>0</v>
      </c>
      <c r="L1079" s="7">
        <v>0</v>
      </c>
      <c r="M1079" s="7">
        <v>0</v>
      </c>
    </row>
    <row r="1080" spans="1:13" hidden="1" x14ac:dyDescent="0.35">
      <c r="A1080" t="s">
        <v>363</v>
      </c>
      <c r="B1080" s="7"/>
      <c r="C1080" s="7"/>
      <c r="D1080" s="7"/>
      <c r="E1080" s="7"/>
      <c r="F1080" s="7"/>
      <c r="G1080" s="7"/>
      <c r="H1080" s="7"/>
      <c r="I1080" s="7"/>
      <c r="J1080" s="7"/>
      <c r="K1080" s="7"/>
      <c r="L1080" s="7"/>
      <c r="M1080" s="7"/>
    </row>
    <row r="1083" spans="1:13" ht="33" hidden="1" customHeight="1" thickBot="1" x14ac:dyDescent="0.4">
      <c r="A1083" s="78" t="s">
        <v>261</v>
      </c>
      <c r="B1083" s="79"/>
      <c r="C1083" s="79"/>
      <c r="D1083" s="79"/>
      <c r="E1083" s="79"/>
      <c r="F1083" s="79"/>
      <c r="G1083" s="79"/>
      <c r="H1083" s="79"/>
      <c r="I1083" s="79"/>
      <c r="J1083" s="79"/>
      <c r="K1083" s="79"/>
      <c r="L1083" s="79"/>
      <c r="M1083" s="80"/>
    </row>
    <row r="1084" spans="1:13" ht="15" hidden="1" thickBot="1" x14ac:dyDescent="0.4">
      <c r="A1084" s="9" t="s">
        <v>342</v>
      </c>
      <c r="B1084" s="6">
        <v>44927</v>
      </c>
      <c r="C1084" s="6">
        <v>44958</v>
      </c>
      <c r="D1084" s="6">
        <v>44986</v>
      </c>
      <c r="E1084" s="6">
        <v>45017</v>
      </c>
      <c r="F1084" s="6">
        <v>45047</v>
      </c>
      <c r="G1084" s="6">
        <v>45078</v>
      </c>
      <c r="H1084" s="6">
        <v>45108</v>
      </c>
      <c r="I1084" s="6">
        <v>45139</v>
      </c>
      <c r="J1084" s="6">
        <v>45170</v>
      </c>
      <c r="K1084" s="6">
        <v>45200</v>
      </c>
      <c r="L1084" s="6">
        <v>45231</v>
      </c>
      <c r="M1084" s="6">
        <v>45261</v>
      </c>
    </row>
    <row r="1085" spans="1:13" hidden="1" x14ac:dyDescent="0.35">
      <c r="A1085" s="5" t="s">
        <v>228</v>
      </c>
      <c r="B1085" s="7">
        <v>0</v>
      </c>
      <c r="C1085" s="7">
        <v>0</v>
      </c>
      <c r="D1085" s="7">
        <v>0</v>
      </c>
      <c r="E1085" s="7">
        <v>0</v>
      </c>
      <c r="F1085" s="7">
        <v>0</v>
      </c>
      <c r="G1085" s="7">
        <v>0</v>
      </c>
      <c r="H1085" s="7">
        <v>0</v>
      </c>
      <c r="I1085" s="7">
        <v>0</v>
      </c>
      <c r="J1085" s="7">
        <v>0</v>
      </c>
      <c r="K1085" s="7">
        <v>0</v>
      </c>
      <c r="L1085" s="7">
        <v>0</v>
      </c>
      <c r="M1085" s="7">
        <v>0</v>
      </c>
    </row>
    <row r="1088" spans="1:13" ht="15" thickBot="1" x14ac:dyDescent="0.4"/>
    <row r="1089" spans="1:13" ht="33" customHeight="1" thickBot="1" x14ac:dyDescent="0.4">
      <c r="A1089" s="78" t="s">
        <v>343</v>
      </c>
      <c r="B1089" s="79"/>
      <c r="C1089" s="79"/>
      <c r="D1089" s="79"/>
      <c r="E1089" s="79"/>
      <c r="F1089" s="79"/>
      <c r="G1089" s="79"/>
      <c r="H1089" s="79"/>
      <c r="I1089" s="79"/>
      <c r="J1089" s="79"/>
      <c r="K1089" s="79"/>
      <c r="L1089" s="79"/>
      <c r="M1089" s="80"/>
    </row>
    <row r="1090" spans="1:13" ht="15" thickBot="1" x14ac:dyDescent="0.4">
      <c r="A1090" s="9" t="s">
        <v>342</v>
      </c>
      <c r="B1090" s="6">
        <v>44927</v>
      </c>
      <c r="C1090" s="6">
        <v>44958</v>
      </c>
      <c r="D1090" s="6">
        <v>44986</v>
      </c>
      <c r="E1090" s="6">
        <v>45017</v>
      </c>
      <c r="F1090" s="6">
        <v>45047</v>
      </c>
      <c r="G1090" s="6">
        <v>45078</v>
      </c>
      <c r="H1090" s="6">
        <v>45108</v>
      </c>
      <c r="I1090" s="6">
        <v>45139</v>
      </c>
      <c r="J1090" s="6">
        <v>45170</v>
      </c>
      <c r="K1090" s="6">
        <v>45200</v>
      </c>
      <c r="L1090" s="6">
        <v>45231</v>
      </c>
      <c r="M1090" s="6">
        <v>45261</v>
      </c>
    </row>
    <row r="1091" spans="1:13" x14ac:dyDescent="0.35">
      <c r="A1091" s="21" t="s">
        <v>229</v>
      </c>
      <c r="B1091" s="17">
        <f>SUM(B1092)</f>
        <v>172890</v>
      </c>
      <c r="C1091" s="17">
        <f t="shared" ref="C1091:M1091" si="1">SUM(C1092)</f>
        <v>172890</v>
      </c>
      <c r="D1091" s="17">
        <f t="shared" si="1"/>
        <v>172890</v>
      </c>
      <c r="E1091" s="17">
        <f t="shared" si="1"/>
        <v>172890</v>
      </c>
      <c r="F1091" s="17">
        <f t="shared" si="1"/>
        <v>172890</v>
      </c>
      <c r="G1091" s="17">
        <f t="shared" si="1"/>
        <v>172890</v>
      </c>
      <c r="H1091" s="17">
        <f t="shared" si="1"/>
        <v>172890</v>
      </c>
      <c r="I1091" s="17">
        <f t="shared" si="1"/>
        <v>172890</v>
      </c>
      <c r="J1091" s="17">
        <f t="shared" si="1"/>
        <v>172890</v>
      </c>
      <c r="K1091" s="17">
        <f t="shared" si="1"/>
        <v>172890</v>
      </c>
      <c r="L1091" s="17">
        <f t="shared" si="1"/>
        <v>172890</v>
      </c>
      <c r="M1091" s="17">
        <f t="shared" si="1"/>
        <v>172890</v>
      </c>
    </row>
    <row r="1092" spans="1:13" x14ac:dyDescent="0.35">
      <c r="A1092" t="s">
        <v>344</v>
      </c>
      <c r="B1092" s="7">
        <v>172890</v>
      </c>
      <c r="C1092" s="7">
        <v>172890</v>
      </c>
      <c r="D1092" s="7">
        <v>172890</v>
      </c>
      <c r="E1092" s="7">
        <v>172890</v>
      </c>
      <c r="F1092" s="7">
        <v>172890</v>
      </c>
      <c r="G1092" s="7">
        <v>172890</v>
      </c>
      <c r="H1092" s="7">
        <v>172890</v>
      </c>
      <c r="I1092" s="7">
        <v>172890</v>
      </c>
      <c r="J1092" s="7">
        <v>172890</v>
      </c>
      <c r="K1092" s="7">
        <v>172890</v>
      </c>
      <c r="L1092" s="7">
        <v>172890</v>
      </c>
      <c r="M1092" s="7">
        <v>172890</v>
      </c>
    </row>
    <row r="1093" spans="1:13" x14ac:dyDescent="0.35"/>
    <row r="1095" spans="1:13" ht="33" hidden="1" customHeight="1" thickBot="1" x14ac:dyDescent="0.4">
      <c r="A1095" s="78" t="s">
        <v>261</v>
      </c>
      <c r="B1095" s="79"/>
      <c r="C1095" s="79"/>
      <c r="D1095" s="79"/>
      <c r="E1095" s="79"/>
      <c r="F1095" s="79"/>
      <c r="G1095" s="79"/>
      <c r="H1095" s="79"/>
      <c r="I1095" s="79"/>
      <c r="J1095" s="79"/>
      <c r="K1095" s="79"/>
      <c r="L1095" s="79"/>
      <c r="M1095" s="80"/>
    </row>
    <row r="1096" spans="1:13" ht="15" hidden="1" thickBot="1" x14ac:dyDescent="0.4">
      <c r="A1096" s="9" t="s">
        <v>276</v>
      </c>
      <c r="B1096" s="6">
        <v>44927</v>
      </c>
      <c r="C1096" s="6">
        <v>44958</v>
      </c>
      <c r="D1096" s="6">
        <v>44986</v>
      </c>
      <c r="E1096" s="6">
        <v>45017</v>
      </c>
      <c r="F1096" s="6">
        <v>45047</v>
      </c>
      <c r="G1096" s="6">
        <v>45078</v>
      </c>
      <c r="H1096" s="6">
        <v>45108</v>
      </c>
      <c r="I1096" s="6">
        <v>45139</v>
      </c>
      <c r="J1096" s="6">
        <v>45170</v>
      </c>
      <c r="K1096" s="6">
        <v>45200</v>
      </c>
      <c r="L1096" s="6">
        <v>45231</v>
      </c>
      <c r="M1096" s="6">
        <v>45261</v>
      </c>
    </row>
    <row r="1097" spans="1:13" hidden="1" x14ac:dyDescent="0.35">
      <c r="A1097" s="5" t="s">
        <v>346</v>
      </c>
    </row>
    <row r="1101" spans="1:13" ht="33" hidden="1" customHeight="1" thickBot="1" x14ac:dyDescent="0.4">
      <c r="A1101" s="78" t="s">
        <v>261</v>
      </c>
      <c r="B1101" s="79"/>
      <c r="C1101" s="79"/>
      <c r="D1101" s="79"/>
      <c r="E1101" s="79"/>
      <c r="F1101" s="79"/>
      <c r="G1101" s="79"/>
      <c r="H1101" s="79"/>
      <c r="I1101" s="79"/>
      <c r="J1101" s="79"/>
      <c r="K1101" s="79"/>
      <c r="L1101" s="79"/>
      <c r="M1101" s="80"/>
    </row>
    <row r="1102" spans="1:13" ht="15" hidden="1" thickBot="1" x14ac:dyDescent="0.4">
      <c r="A1102" s="9" t="s">
        <v>276</v>
      </c>
      <c r="B1102" s="6">
        <v>44927</v>
      </c>
      <c r="C1102" s="6">
        <v>44958</v>
      </c>
      <c r="D1102" s="6">
        <v>44986</v>
      </c>
      <c r="E1102" s="6">
        <v>45017</v>
      </c>
      <c r="F1102" s="6">
        <v>45047</v>
      </c>
      <c r="G1102" s="6">
        <v>45078</v>
      </c>
      <c r="H1102" s="6">
        <v>45108</v>
      </c>
      <c r="I1102" s="6">
        <v>45139</v>
      </c>
      <c r="J1102" s="6">
        <v>45170</v>
      </c>
      <c r="K1102" s="6">
        <v>45200</v>
      </c>
      <c r="L1102" s="6">
        <v>45231</v>
      </c>
      <c r="M1102" s="6">
        <v>45261</v>
      </c>
    </row>
    <row r="1103" spans="1:13" hidden="1" x14ac:dyDescent="0.35">
      <c r="A1103" s="5" t="s">
        <v>232</v>
      </c>
      <c r="B1103" s="7"/>
      <c r="C1103" s="7"/>
      <c r="D1103" s="7"/>
      <c r="E1103" s="7"/>
      <c r="F1103" s="7"/>
      <c r="G1103" s="7"/>
      <c r="H1103" s="7"/>
      <c r="I1103" s="7"/>
      <c r="J1103" s="7"/>
      <c r="K1103" s="7"/>
      <c r="L1103" s="7"/>
      <c r="M1103" s="7"/>
    </row>
    <row r="1107" spans="1:13" ht="33" hidden="1" customHeight="1" thickBot="1" x14ac:dyDescent="0.4">
      <c r="A1107" s="78" t="s">
        <v>261</v>
      </c>
      <c r="B1107" s="79"/>
      <c r="C1107" s="79"/>
      <c r="D1107" s="79"/>
      <c r="E1107" s="79"/>
      <c r="F1107" s="79"/>
      <c r="G1107" s="79"/>
      <c r="H1107" s="79"/>
      <c r="I1107" s="79"/>
      <c r="J1107" s="79"/>
      <c r="K1107" s="79"/>
      <c r="L1107" s="79"/>
      <c r="M1107" s="80"/>
    </row>
    <row r="1108" spans="1:13" ht="15" hidden="1" thickBot="1" x14ac:dyDescent="0.4">
      <c r="A1108" s="9" t="s">
        <v>347</v>
      </c>
      <c r="B1108" s="6">
        <v>44927</v>
      </c>
      <c r="C1108" s="6">
        <v>44958</v>
      </c>
      <c r="D1108" s="6">
        <v>44986</v>
      </c>
      <c r="E1108" s="6">
        <v>45017</v>
      </c>
      <c r="F1108" s="6">
        <v>45047</v>
      </c>
      <c r="G1108" s="6">
        <v>45078</v>
      </c>
      <c r="H1108" s="6">
        <v>45108</v>
      </c>
      <c r="I1108" s="6">
        <v>45139</v>
      </c>
      <c r="J1108" s="6">
        <v>45170</v>
      </c>
      <c r="K1108" s="6">
        <v>45200</v>
      </c>
      <c r="L1108" s="6">
        <v>45231</v>
      </c>
      <c r="M1108" s="6">
        <v>45261</v>
      </c>
    </row>
    <row r="1109" spans="1:13" hidden="1" x14ac:dyDescent="0.35">
      <c r="A1109" s="5" t="s">
        <v>234</v>
      </c>
      <c r="B1109" s="7"/>
      <c r="C1109" s="7"/>
      <c r="D1109" s="7"/>
      <c r="E1109" s="7"/>
      <c r="F1109" s="7"/>
      <c r="G1109" s="7"/>
      <c r="H1109" s="7"/>
      <c r="I1109" s="7"/>
      <c r="J1109" s="7"/>
      <c r="K1109" s="7"/>
      <c r="L1109" s="7"/>
      <c r="M1109" s="7"/>
    </row>
    <row r="1110" spans="1:13" hidden="1" x14ac:dyDescent="0.35">
      <c r="B1110" s="7"/>
      <c r="C1110" s="7"/>
      <c r="D1110" s="7"/>
      <c r="E1110" s="7"/>
      <c r="F1110" s="7"/>
      <c r="G1110" s="7"/>
      <c r="H1110" s="7"/>
      <c r="I1110" s="7"/>
      <c r="J1110" s="7"/>
      <c r="K1110" s="7"/>
      <c r="L1110" s="7"/>
      <c r="M1110" s="7"/>
    </row>
    <row r="1111" spans="1:13" hidden="1" x14ac:dyDescent="0.35">
      <c r="B1111" s="7"/>
      <c r="C1111" s="7"/>
      <c r="D1111" s="7"/>
      <c r="E1111" s="7"/>
      <c r="F1111" s="7"/>
      <c r="G1111" s="7"/>
      <c r="H1111" s="7"/>
      <c r="I1111" s="7"/>
      <c r="J1111" s="7"/>
      <c r="K1111" s="7"/>
      <c r="L1111" s="7"/>
      <c r="M1111" s="7"/>
    </row>
    <row r="1112" spans="1:13" hidden="1" x14ac:dyDescent="0.35">
      <c r="B1112" s="7"/>
      <c r="C1112" s="7"/>
      <c r="D1112" s="7"/>
      <c r="E1112" s="7"/>
      <c r="F1112" s="7"/>
      <c r="G1112" s="7"/>
      <c r="H1112" s="7"/>
      <c r="I1112" s="7"/>
      <c r="J1112" s="7"/>
      <c r="K1112" s="7"/>
      <c r="L1112" s="7"/>
      <c r="M1112" s="7"/>
    </row>
    <row r="1113" spans="1:13" ht="33" hidden="1" customHeight="1" thickBot="1" x14ac:dyDescent="0.4">
      <c r="A1113" s="78" t="s">
        <v>261</v>
      </c>
      <c r="B1113" s="79"/>
      <c r="C1113" s="79"/>
      <c r="D1113" s="79"/>
      <c r="E1113" s="79"/>
      <c r="F1113" s="79"/>
      <c r="G1113" s="79"/>
      <c r="H1113" s="79"/>
      <c r="I1113" s="79"/>
      <c r="J1113" s="79"/>
      <c r="K1113" s="79"/>
      <c r="L1113" s="79"/>
      <c r="M1113" s="80"/>
    </row>
    <row r="1114" spans="1:13" ht="15" hidden="1" thickBot="1" x14ac:dyDescent="0.4">
      <c r="A1114" s="9" t="s">
        <v>347</v>
      </c>
      <c r="B1114" s="6">
        <v>44927</v>
      </c>
      <c r="C1114" s="6">
        <v>44958</v>
      </c>
      <c r="D1114" s="6">
        <v>44986</v>
      </c>
      <c r="E1114" s="6">
        <v>45017</v>
      </c>
      <c r="F1114" s="6">
        <v>45047</v>
      </c>
      <c r="G1114" s="6">
        <v>45078</v>
      </c>
      <c r="H1114" s="6">
        <v>45108</v>
      </c>
      <c r="I1114" s="6">
        <v>45139</v>
      </c>
      <c r="J1114" s="6">
        <v>45170</v>
      </c>
      <c r="K1114" s="6">
        <v>45200</v>
      </c>
      <c r="L1114" s="6">
        <v>45231</v>
      </c>
      <c r="M1114" s="6">
        <v>45261</v>
      </c>
    </row>
    <row r="1115" spans="1:13" hidden="1" x14ac:dyDescent="0.35">
      <c r="A1115" s="5" t="s">
        <v>235</v>
      </c>
      <c r="B1115" s="7"/>
      <c r="C1115" s="7"/>
      <c r="D1115" s="7"/>
      <c r="E1115" s="7"/>
      <c r="F1115" s="7"/>
      <c r="G1115" s="7"/>
      <c r="H1115" s="7"/>
      <c r="I1115" s="7"/>
      <c r="J1115" s="7"/>
      <c r="K1115" s="7"/>
      <c r="L1115" s="7"/>
      <c r="M1115" s="7"/>
    </row>
    <row r="1119" spans="1:13" ht="33" hidden="1" customHeight="1" thickBot="1" x14ac:dyDescent="0.4">
      <c r="A1119" s="78" t="s">
        <v>261</v>
      </c>
      <c r="B1119" s="79"/>
      <c r="C1119" s="79"/>
      <c r="D1119" s="79"/>
      <c r="E1119" s="79"/>
      <c r="F1119" s="79"/>
      <c r="G1119" s="79"/>
      <c r="H1119" s="79"/>
      <c r="I1119" s="79"/>
      <c r="J1119" s="79"/>
      <c r="K1119" s="79"/>
      <c r="L1119" s="79"/>
      <c r="M1119" s="80"/>
    </row>
    <row r="1120" spans="1:13" ht="15" hidden="1" thickBot="1" x14ac:dyDescent="0.4">
      <c r="A1120" s="9" t="s">
        <v>347</v>
      </c>
      <c r="B1120" s="6">
        <v>44927</v>
      </c>
      <c r="C1120" s="6">
        <v>44958</v>
      </c>
      <c r="D1120" s="6">
        <v>44986</v>
      </c>
      <c r="E1120" s="6">
        <v>45017</v>
      </c>
      <c r="F1120" s="6">
        <v>45047</v>
      </c>
      <c r="G1120" s="6">
        <v>45078</v>
      </c>
      <c r="H1120" s="6">
        <v>45108</v>
      </c>
      <c r="I1120" s="6">
        <v>45139</v>
      </c>
      <c r="J1120" s="6">
        <v>45170</v>
      </c>
      <c r="K1120" s="6">
        <v>45200</v>
      </c>
      <c r="L1120" s="6">
        <v>45231</v>
      </c>
      <c r="M1120" s="6">
        <v>45261</v>
      </c>
    </row>
    <row r="1121" spans="1:13" hidden="1" x14ac:dyDescent="0.35">
      <c r="A1121" s="5" t="s">
        <v>236</v>
      </c>
      <c r="B1121" s="7"/>
      <c r="C1121" s="7"/>
      <c r="D1121" s="7"/>
      <c r="E1121" s="7"/>
      <c r="F1121" s="7"/>
      <c r="G1121" s="7"/>
      <c r="H1121" s="7"/>
      <c r="I1121" s="7"/>
      <c r="J1121" s="7"/>
      <c r="K1121" s="7"/>
      <c r="L1121" s="7"/>
      <c r="M1121" s="7"/>
    </row>
    <row r="1125" spans="1:13" ht="33" hidden="1" customHeight="1" thickBot="1" x14ac:dyDescent="0.4">
      <c r="A1125" s="78" t="s">
        <v>261</v>
      </c>
      <c r="B1125" s="79"/>
      <c r="C1125" s="79"/>
      <c r="D1125" s="79"/>
      <c r="E1125" s="79"/>
      <c r="F1125" s="79"/>
      <c r="G1125" s="79"/>
      <c r="H1125" s="79"/>
      <c r="I1125" s="79"/>
      <c r="J1125" s="79"/>
      <c r="K1125" s="79"/>
      <c r="L1125" s="79"/>
      <c r="M1125" s="80"/>
    </row>
    <row r="1126" spans="1:13" ht="15" hidden="1" thickBot="1" x14ac:dyDescent="0.4">
      <c r="A1126" s="9" t="s">
        <v>347</v>
      </c>
      <c r="B1126" s="6">
        <v>44927</v>
      </c>
      <c r="C1126" s="6">
        <v>44958</v>
      </c>
      <c r="D1126" s="6">
        <v>44986</v>
      </c>
      <c r="E1126" s="6">
        <v>45017</v>
      </c>
      <c r="F1126" s="6">
        <v>45047</v>
      </c>
      <c r="G1126" s="6">
        <v>45078</v>
      </c>
      <c r="H1126" s="6">
        <v>45108</v>
      </c>
      <c r="I1126" s="6">
        <v>45139</v>
      </c>
      <c r="J1126" s="6">
        <v>45170</v>
      </c>
      <c r="K1126" s="6">
        <v>45200</v>
      </c>
      <c r="L1126" s="6">
        <v>45231</v>
      </c>
      <c r="M1126" s="6">
        <v>45261</v>
      </c>
    </row>
    <row r="1127" spans="1:13" hidden="1" x14ac:dyDescent="0.35">
      <c r="A1127" s="5" t="s">
        <v>237</v>
      </c>
      <c r="B1127" s="7"/>
      <c r="C1127" s="7"/>
      <c r="D1127" s="7"/>
      <c r="E1127" s="7"/>
      <c r="F1127" s="7"/>
      <c r="G1127" s="7"/>
      <c r="H1127" s="7"/>
      <c r="I1127" s="7"/>
      <c r="J1127" s="7"/>
      <c r="K1127" s="7"/>
      <c r="L1127" s="7"/>
      <c r="M1127" s="7"/>
    </row>
    <row r="1131" spans="1:13" ht="33" hidden="1" customHeight="1" thickBot="1" x14ac:dyDescent="0.4">
      <c r="A1131" s="78" t="s">
        <v>261</v>
      </c>
      <c r="B1131" s="79"/>
      <c r="C1131" s="79"/>
      <c r="D1131" s="79"/>
      <c r="E1131" s="79"/>
      <c r="F1131" s="79"/>
      <c r="G1131" s="79"/>
      <c r="H1131" s="79"/>
      <c r="I1131" s="79"/>
      <c r="J1131" s="79"/>
      <c r="K1131" s="79"/>
      <c r="L1131" s="79"/>
      <c r="M1131" s="80"/>
    </row>
    <row r="1132" spans="1:13" ht="15" hidden="1" thickBot="1" x14ac:dyDescent="0.4">
      <c r="A1132" s="9" t="s">
        <v>348</v>
      </c>
      <c r="B1132" s="6">
        <v>44927</v>
      </c>
      <c r="C1132" s="6">
        <v>44958</v>
      </c>
      <c r="D1132" s="6">
        <v>44986</v>
      </c>
      <c r="E1132" s="6">
        <v>45017</v>
      </c>
      <c r="F1132" s="6">
        <v>45047</v>
      </c>
      <c r="G1132" s="6">
        <v>45078</v>
      </c>
      <c r="H1132" s="6">
        <v>45108</v>
      </c>
      <c r="I1132" s="6">
        <v>45139</v>
      </c>
      <c r="J1132" s="6">
        <v>45170</v>
      </c>
      <c r="K1132" s="6">
        <v>45200</v>
      </c>
      <c r="L1132" s="6">
        <v>45231</v>
      </c>
      <c r="M1132" s="6">
        <v>45261</v>
      </c>
    </row>
    <row r="1133" spans="1:13" hidden="1" x14ac:dyDescent="0.35">
      <c r="A1133" s="5" t="s">
        <v>239</v>
      </c>
    </row>
    <row r="1136" spans="1:13" x14ac:dyDescent="0.35"/>
  </sheetData>
  <sheetProtection algorithmName="SHA-512" hashValue="Z6cquVg6os5lErlMyxhsMz5N8DJfVx/UiYhltX39ith4y1p+SU79/HllW49QamzpzeHmM+GWrAzPCHA8gxMxXQ==" saltValue="P8d+bOWaxpilcAy59Uqi6g==" spinCount="100000" sheet="1" objects="1" scenarios="1" formatCells="0" formatColumns="0"/>
  <mergeCells count="190">
    <mergeCell ref="A29:M29"/>
    <mergeCell ref="A35:M35"/>
    <mergeCell ref="A41:M41"/>
    <mergeCell ref="A47:M47"/>
    <mergeCell ref="A53:M53"/>
    <mergeCell ref="A59:M59"/>
    <mergeCell ref="A1:A2"/>
    <mergeCell ref="C1:D2"/>
    <mergeCell ref="A5:M5"/>
    <mergeCell ref="A11:M11"/>
    <mergeCell ref="A17:M17"/>
    <mergeCell ref="A23:M23"/>
    <mergeCell ref="A100:M100"/>
    <mergeCell ref="A105:M105"/>
    <mergeCell ref="A110:M110"/>
    <mergeCell ref="A116:M116"/>
    <mergeCell ref="A122:M122"/>
    <mergeCell ref="A128:M128"/>
    <mergeCell ref="A65:M65"/>
    <mergeCell ref="A71:M71"/>
    <mergeCell ref="A77:M77"/>
    <mergeCell ref="A83:M83"/>
    <mergeCell ref="A89:M89"/>
    <mergeCell ref="A95:M95"/>
    <mergeCell ref="A170:M170"/>
    <mergeCell ref="A176:M176"/>
    <mergeCell ref="A182:M182"/>
    <mergeCell ref="A188:M188"/>
    <mergeCell ref="A194:M194"/>
    <mergeCell ref="A200:M200"/>
    <mergeCell ref="A134:M134"/>
    <mergeCell ref="A140:M140"/>
    <mergeCell ref="A146:M146"/>
    <mergeCell ref="A152:M152"/>
    <mergeCell ref="A158:M158"/>
    <mergeCell ref="A164:M164"/>
    <mergeCell ref="A242:M242"/>
    <mergeCell ref="A248:M248"/>
    <mergeCell ref="A254:M254"/>
    <mergeCell ref="A260:M260"/>
    <mergeCell ref="A266:M266"/>
    <mergeCell ref="A272:M272"/>
    <mergeCell ref="A206:M206"/>
    <mergeCell ref="A212:M212"/>
    <mergeCell ref="A218:M218"/>
    <mergeCell ref="A224:M224"/>
    <mergeCell ref="A230:M230"/>
    <mergeCell ref="A236:M236"/>
    <mergeCell ref="A314:M314"/>
    <mergeCell ref="A320:M320"/>
    <mergeCell ref="A326:M326"/>
    <mergeCell ref="A332:M332"/>
    <mergeCell ref="A338:M338"/>
    <mergeCell ref="A345:A346"/>
    <mergeCell ref="A278:M278"/>
    <mergeCell ref="A284:M284"/>
    <mergeCell ref="A290:M290"/>
    <mergeCell ref="A296:M296"/>
    <mergeCell ref="A302:M302"/>
    <mergeCell ref="A308:M308"/>
    <mergeCell ref="A384:M384"/>
    <mergeCell ref="A393:M393"/>
    <mergeCell ref="A402:M402"/>
    <mergeCell ref="A408:M408"/>
    <mergeCell ref="A414:M414"/>
    <mergeCell ref="A420:M420"/>
    <mergeCell ref="A349:M349"/>
    <mergeCell ref="A355:M355"/>
    <mergeCell ref="A361:M361"/>
    <mergeCell ref="A367:M367"/>
    <mergeCell ref="A373:M373"/>
    <mergeCell ref="A380:A381"/>
    <mergeCell ref="A462:M462"/>
    <mergeCell ref="A468:M468"/>
    <mergeCell ref="A474:M474"/>
    <mergeCell ref="A480:M480"/>
    <mergeCell ref="A486:M486"/>
    <mergeCell ref="A492:M492"/>
    <mergeCell ref="A426:M426"/>
    <mergeCell ref="A432:M432"/>
    <mergeCell ref="A438:M438"/>
    <mergeCell ref="A444:M444"/>
    <mergeCell ref="A450:M450"/>
    <mergeCell ref="A456:M456"/>
    <mergeCell ref="A535:M535"/>
    <mergeCell ref="A541:M541"/>
    <mergeCell ref="A547:M547"/>
    <mergeCell ref="A553:M553"/>
    <mergeCell ref="A559:M559"/>
    <mergeCell ref="A565:M565"/>
    <mergeCell ref="A498:M498"/>
    <mergeCell ref="A504:M504"/>
    <mergeCell ref="A510:M510"/>
    <mergeCell ref="A516:M516"/>
    <mergeCell ref="A523:M523"/>
    <mergeCell ref="A529:M529"/>
    <mergeCell ref="A608:M608"/>
    <mergeCell ref="A614:M614"/>
    <mergeCell ref="A620:M620"/>
    <mergeCell ref="A626:M626"/>
    <mergeCell ref="A632:M632"/>
    <mergeCell ref="A638:M638"/>
    <mergeCell ref="A572:M572"/>
    <mergeCell ref="A578:M578"/>
    <mergeCell ref="A584:M584"/>
    <mergeCell ref="A590:M590"/>
    <mergeCell ref="A596:M596"/>
    <mergeCell ref="A602:M602"/>
    <mergeCell ref="A681:M681"/>
    <mergeCell ref="A687:M687"/>
    <mergeCell ref="A693:M693"/>
    <mergeCell ref="A699:M699"/>
    <mergeCell ref="A705:M705"/>
    <mergeCell ref="A711:M711"/>
    <mergeCell ref="A645:M645"/>
    <mergeCell ref="A651:M651"/>
    <mergeCell ref="A657:M657"/>
    <mergeCell ref="A663:M663"/>
    <mergeCell ref="A669:M669"/>
    <mergeCell ref="A675:M675"/>
    <mergeCell ref="A753:M753"/>
    <mergeCell ref="A759:M759"/>
    <mergeCell ref="A765:M765"/>
    <mergeCell ref="A771:M771"/>
    <mergeCell ref="A777:M777"/>
    <mergeCell ref="A783:M783"/>
    <mergeCell ref="A717:M717"/>
    <mergeCell ref="A723:M723"/>
    <mergeCell ref="A729:M729"/>
    <mergeCell ref="A734:M734"/>
    <mergeCell ref="A740:M740"/>
    <mergeCell ref="A747:M747"/>
    <mergeCell ref="A825:M825"/>
    <mergeCell ref="A831:M831"/>
    <mergeCell ref="A837:M837"/>
    <mergeCell ref="A843:M843"/>
    <mergeCell ref="A849:M849"/>
    <mergeCell ref="A855:M855"/>
    <mergeCell ref="A789:M789"/>
    <mergeCell ref="A795:M795"/>
    <mergeCell ref="A801:M801"/>
    <mergeCell ref="A805:M805"/>
    <mergeCell ref="A813:M813"/>
    <mergeCell ref="A819:M819"/>
    <mergeCell ref="A897:M897"/>
    <mergeCell ref="A903:M903"/>
    <mergeCell ref="A909:M909"/>
    <mergeCell ref="A915:M915"/>
    <mergeCell ref="A921:M921"/>
    <mergeCell ref="A927:M927"/>
    <mergeCell ref="A861:M861"/>
    <mergeCell ref="A867:M867"/>
    <mergeCell ref="A873:M873"/>
    <mergeCell ref="A879:M879"/>
    <mergeCell ref="A885:M885"/>
    <mergeCell ref="A891:M891"/>
    <mergeCell ref="A969:M969"/>
    <mergeCell ref="A975:M975"/>
    <mergeCell ref="A981:M981"/>
    <mergeCell ref="A987:M987"/>
    <mergeCell ref="A993:M993"/>
    <mergeCell ref="A999:M999"/>
    <mergeCell ref="A933:M933"/>
    <mergeCell ref="A939:M939"/>
    <mergeCell ref="A945:M945"/>
    <mergeCell ref="A951:M951"/>
    <mergeCell ref="A957:M957"/>
    <mergeCell ref="A963:M963"/>
    <mergeCell ref="A1041:M1041"/>
    <mergeCell ref="A1047:M1047"/>
    <mergeCell ref="A1053:M1053"/>
    <mergeCell ref="A1059:M1059"/>
    <mergeCell ref="A1065:M1065"/>
    <mergeCell ref="A1071:M1071"/>
    <mergeCell ref="A1005:M1005"/>
    <mergeCell ref="A1011:M1011"/>
    <mergeCell ref="A1017:M1017"/>
    <mergeCell ref="A1023:M1023"/>
    <mergeCell ref="A1029:M1029"/>
    <mergeCell ref="A1035:M1035"/>
    <mergeCell ref="A1113:M1113"/>
    <mergeCell ref="A1119:M1119"/>
    <mergeCell ref="A1125:M1125"/>
    <mergeCell ref="A1131:M1131"/>
    <mergeCell ref="A1077:M1077"/>
    <mergeCell ref="A1083:M1083"/>
    <mergeCell ref="A1089:M1089"/>
    <mergeCell ref="A1095:M1095"/>
    <mergeCell ref="A1101:M1101"/>
    <mergeCell ref="A1107:M110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73C76-DFBB-465C-BE45-B76DB74054C5}">
  <sheetPr>
    <tabColor rgb="FF00B050"/>
    <pageSetUpPr fitToPage="1"/>
  </sheetPr>
  <dimension ref="A1:AG252"/>
  <sheetViews>
    <sheetView showGridLines="0" zoomScaleNormal="100" workbookViewId="0">
      <selection sqref="A1:N2"/>
    </sheetView>
  </sheetViews>
  <sheetFormatPr baseColWidth="10" defaultColWidth="0" defaultRowHeight="14.5" outlineLevelCol="1" x14ac:dyDescent="0.35"/>
  <cols>
    <col min="1" max="1" width="76.26953125" style="5" customWidth="1"/>
    <col min="2" max="13" width="16" hidden="1" customWidth="1" outlineLevel="1"/>
    <col min="14" max="14" width="17.7265625" bestFit="1" customWidth="1" collapsed="1"/>
    <col min="15" max="15" width="17.7265625" bestFit="1" customWidth="1"/>
    <col min="16" max="16" width="47.1796875" hidden="1" customWidth="1"/>
    <col min="17" max="17" width="20.453125" hidden="1" customWidth="1"/>
    <col min="18" max="19" width="13.7265625" hidden="1" customWidth="1"/>
    <col min="20" max="20" width="11.453125" hidden="1" customWidth="1"/>
    <col min="21" max="21" width="13.7265625" hidden="1" customWidth="1"/>
    <col min="22" max="33" width="0" hidden="1" customWidth="1"/>
    <col min="34" max="16384" width="11.453125" hidden="1"/>
  </cols>
  <sheetData>
    <row r="1" spans="1:14" x14ac:dyDescent="0.35">
      <c r="A1" s="77" t="s">
        <v>534</v>
      </c>
      <c r="B1" s="77"/>
      <c r="C1" s="77"/>
      <c r="D1" s="77"/>
      <c r="E1" s="77"/>
      <c r="F1" s="77"/>
      <c r="G1" s="77"/>
      <c r="H1" s="77"/>
      <c r="I1" s="77"/>
      <c r="J1" s="77"/>
      <c r="K1" s="77"/>
      <c r="L1" s="77"/>
      <c r="M1" s="77"/>
      <c r="N1" s="77"/>
    </row>
    <row r="2" spans="1:14" ht="15" thickBot="1" x14ac:dyDescent="0.4">
      <c r="A2" s="77"/>
      <c r="B2" s="77"/>
      <c r="C2" s="77"/>
      <c r="D2" s="77"/>
      <c r="E2" s="77"/>
      <c r="F2" s="77"/>
      <c r="G2" s="77"/>
      <c r="H2" s="77"/>
      <c r="I2" s="77"/>
      <c r="J2" s="77"/>
      <c r="K2" s="77"/>
      <c r="L2" s="77"/>
      <c r="M2" s="77"/>
      <c r="N2" s="77"/>
    </row>
    <row r="3" spans="1:14" ht="15" thickBot="1" x14ac:dyDescent="0.4">
      <c r="A3" s="1" t="s">
        <v>0</v>
      </c>
      <c r="B3" s="6">
        <v>44927</v>
      </c>
      <c r="C3" s="6">
        <v>44958</v>
      </c>
      <c r="D3" s="6">
        <v>44986</v>
      </c>
      <c r="E3" s="6">
        <v>45017</v>
      </c>
      <c r="F3" s="6">
        <v>45047</v>
      </c>
      <c r="G3" s="6">
        <v>45078</v>
      </c>
      <c r="H3" s="6">
        <v>45108</v>
      </c>
      <c r="I3" s="6">
        <v>45139</v>
      </c>
      <c r="J3" s="6">
        <v>45170</v>
      </c>
      <c r="K3" s="6">
        <v>45200</v>
      </c>
      <c r="L3" s="6">
        <v>45231</v>
      </c>
      <c r="M3" s="6">
        <v>45261</v>
      </c>
      <c r="N3" s="6" t="s">
        <v>1</v>
      </c>
    </row>
    <row r="4" spans="1:14" x14ac:dyDescent="0.35">
      <c r="A4" s="3" t="s">
        <v>2</v>
      </c>
      <c r="B4" s="8">
        <f>+B5+B14+B17+B23+B27+B35+B39+B41+B50+B57+B61+B65+B71</f>
        <v>206619389.99515343</v>
      </c>
      <c r="C4" s="8">
        <f t="shared" ref="C4:M4" si="0">+C5+C14+C17+C23+C27+C35+C39+C41+C50+C57+C61+C65+C71</f>
        <v>206560691.68959635</v>
      </c>
      <c r="D4" s="8">
        <f t="shared" si="0"/>
        <v>207027056.41668582</v>
      </c>
      <c r="E4" s="8">
        <f t="shared" si="0"/>
        <v>201952398.43750241</v>
      </c>
      <c r="F4" s="8">
        <f t="shared" si="0"/>
        <v>207921677.13396436</v>
      </c>
      <c r="G4" s="8">
        <f t="shared" si="0"/>
        <v>207233801.01768464</v>
      </c>
      <c r="H4" s="8">
        <f t="shared" si="0"/>
        <v>208207289.02422863</v>
      </c>
      <c r="I4" s="8">
        <f t="shared" si="0"/>
        <v>208368903.01251629</v>
      </c>
      <c r="J4" s="8">
        <f t="shared" si="0"/>
        <v>208530528.02803645</v>
      </c>
      <c r="K4" s="8">
        <f t="shared" si="0"/>
        <v>216600863.98291725</v>
      </c>
      <c r="L4" s="8">
        <f t="shared" si="0"/>
        <v>209012510.77756801</v>
      </c>
      <c r="M4" s="8">
        <f t="shared" si="0"/>
        <v>192888073.72378889</v>
      </c>
      <c r="N4" s="8">
        <f>SUM(B4:M4)</f>
        <v>2480923183.2396421</v>
      </c>
    </row>
    <row r="5" spans="1:14" x14ac:dyDescent="0.35">
      <c r="A5" s="3" t="s">
        <v>3</v>
      </c>
      <c r="B5" s="8">
        <f>SUM(B6:B13)</f>
        <v>18717917.91181818</v>
      </c>
      <c r="C5" s="8">
        <f t="shared" ref="C5:M5" si="1">SUM(C6:C13)</f>
        <v>18717917.91181818</v>
      </c>
      <c r="D5" s="8">
        <f t="shared" si="1"/>
        <v>18717917.91181818</v>
      </c>
      <c r="E5" s="8">
        <f t="shared" si="1"/>
        <v>14053219.591818227</v>
      </c>
      <c r="F5" s="8">
        <f t="shared" si="1"/>
        <v>18717917.91181818</v>
      </c>
      <c r="G5" s="8">
        <f t="shared" si="1"/>
        <v>18717917.91181818</v>
      </c>
      <c r="H5" s="8">
        <f t="shared" si="1"/>
        <v>18717917.91181818</v>
      </c>
      <c r="I5" s="8">
        <f t="shared" si="1"/>
        <v>18717917.91181818</v>
      </c>
      <c r="J5" s="8">
        <f t="shared" si="1"/>
        <v>18717917.91181818</v>
      </c>
      <c r="K5" s="8">
        <f t="shared" si="1"/>
        <v>18717917.91181818</v>
      </c>
      <c r="L5" s="8">
        <f t="shared" si="1"/>
        <v>18717917.91181818</v>
      </c>
      <c r="M5" s="8">
        <f t="shared" si="1"/>
        <v>4717823.3150000004</v>
      </c>
      <c r="N5" s="8">
        <f>SUM(B5:M5)</f>
        <v>205950222.02500001</v>
      </c>
    </row>
    <row r="6" spans="1:14" x14ac:dyDescent="0.35">
      <c r="A6" s="2" t="s">
        <v>4</v>
      </c>
      <c r="B6" s="7">
        <f>+P.Admin!B7+'P. Club'!B7+'P. CECAP'!B7+'P. Consejos Reg'!B7+'P. DEVOAS'!B7+'P. FOMYS'!B7</f>
        <v>49309.090909090912</v>
      </c>
      <c r="C6" s="7">
        <f>+P.Admin!C7+'P. Club'!C7+'P. CECAP'!C7+'P. Consejos Reg'!C7+'P. DEVOAS'!C7+'P. FOMYS'!C7</f>
        <v>49309.090909090912</v>
      </c>
      <c r="D6" s="7">
        <f>+P.Admin!D7+'P. Club'!D7+'P. CECAP'!D7+'P. Consejos Reg'!D7+'P. DEVOAS'!D7+'P. FOMYS'!D7</f>
        <v>49309.090909090912</v>
      </c>
      <c r="E6" s="7">
        <f>+P.Admin!E7+'P. Club'!E7+'P. CECAP'!E7+'P. Consejos Reg'!E7+'P. DEVOAS'!E7+'P. FOMYS'!E7</f>
        <v>38481.610909090901</v>
      </c>
      <c r="F6" s="7">
        <f>+P.Admin!F7+'P. Club'!F7+'P. CECAP'!F7+'P. Consejos Reg'!F7+'P. DEVOAS'!F7+'P. FOMYS'!F7</f>
        <v>49309.090909090912</v>
      </c>
      <c r="G6" s="7">
        <f>+P.Admin!G7+'P. Club'!G7+'P. CECAP'!G7+'P. Consejos Reg'!G7+'P. DEVOAS'!G7+'P. FOMYS'!G7</f>
        <v>49309.090909090912</v>
      </c>
      <c r="H6" s="7">
        <f>+P.Admin!H7+'P. Club'!H7+'P. CECAP'!H7+'P. Consejos Reg'!H7+'P. DEVOAS'!H7+'P. FOMYS'!H7</f>
        <v>49309.090909090912</v>
      </c>
      <c r="I6" s="7">
        <f>+P.Admin!I7+'P. Club'!I7+'P. CECAP'!I7+'P. Consejos Reg'!I7+'P. DEVOAS'!I7+'P. FOMYS'!I7</f>
        <v>49309.090909090912</v>
      </c>
      <c r="J6" s="7">
        <f>+P.Admin!J7+'P. Club'!J7+'P. CECAP'!J7+'P. Consejos Reg'!J7+'P. DEVOAS'!J7+'P. FOMYS'!J7</f>
        <v>49309.090909090912</v>
      </c>
      <c r="K6" s="7">
        <f>+P.Admin!K7+'P. Club'!K7+'P. CECAP'!K7+'P. Consejos Reg'!K7+'P. DEVOAS'!K7+'P. FOMYS'!K7</f>
        <v>49309.090909090912</v>
      </c>
      <c r="L6" s="7">
        <f>+P.Admin!L7+'P. Club'!L7+'P. CECAP'!L7+'P. Consejos Reg'!L7+'P. DEVOAS'!L7+'P. FOMYS'!L7</f>
        <v>49309.090909090912</v>
      </c>
      <c r="M6" s="7">
        <f>+P.Admin!M7+'P. Club'!M7+'P. CECAP'!M7+'P. Consejos Reg'!M7+'P. DEVOAS'!M7+'P. FOMYS'!M7</f>
        <v>10827.475</v>
      </c>
      <c r="N6" s="7">
        <f t="shared" ref="N6:N13" si="2">SUM(B6:M6)</f>
        <v>542399.99500000011</v>
      </c>
    </row>
    <row r="7" spans="1:14" x14ac:dyDescent="0.35">
      <c r="A7" s="2" t="s">
        <v>5</v>
      </c>
      <c r="B7" s="7">
        <f>+P.Admin!B8+'P. Club'!B8+'P. CECAP'!B8+'P. Consejos Reg'!B8+'P. DEVOAS'!B8+'P. FOMYS'!B8</f>
        <v>359440.96090909088</v>
      </c>
      <c r="C7" s="7">
        <f>+P.Admin!C8+'P. Club'!C8+'P. CECAP'!C8+'P. Consejos Reg'!C8+'P. DEVOAS'!C8+'P. FOMYS'!C8</f>
        <v>359440.96090909088</v>
      </c>
      <c r="D7" s="7">
        <f>+P.Admin!D8+'P. Club'!D8+'P. CECAP'!D8+'P. Consejos Reg'!D8+'P. DEVOAS'!D8+'P. FOMYS'!D8</f>
        <v>359440.96090909088</v>
      </c>
      <c r="E7" s="7">
        <f>+P.Admin!E8+'P. Club'!E8+'P. CECAP'!E8+'P. Consejos Reg'!E8+'P. DEVOAS'!E8+'P. FOMYS'!E8</f>
        <v>269580.720909091</v>
      </c>
      <c r="F7" s="7">
        <f>+P.Admin!F8+'P. Club'!F8+'P. CECAP'!F8+'P. Consejos Reg'!F8+'P. DEVOAS'!F8+'P. FOMYS'!F8</f>
        <v>359440.96090909088</v>
      </c>
      <c r="G7" s="7">
        <f>+P.Admin!G8+'P. Club'!G8+'P. CECAP'!G8+'P. Consejos Reg'!G8+'P. DEVOAS'!G8+'P. FOMYS'!G8</f>
        <v>359440.96090909088</v>
      </c>
      <c r="H7" s="7">
        <f>+P.Admin!H8+'P. Club'!H8+'P. CECAP'!H8+'P. Consejos Reg'!H8+'P. DEVOAS'!H8+'P. FOMYS'!H8</f>
        <v>359440.96090909088</v>
      </c>
      <c r="I7" s="7">
        <f>+P.Admin!I8+'P. Club'!I8+'P. CECAP'!I8+'P. Consejos Reg'!I8+'P. DEVOAS'!I8+'P. FOMYS'!I8</f>
        <v>359440.96090909088</v>
      </c>
      <c r="J7" s="7">
        <f>+P.Admin!J8+'P. Club'!J8+'P. CECAP'!J8+'P. Consejos Reg'!J8+'P. DEVOAS'!J8+'P. FOMYS'!J8</f>
        <v>359440.96090909088</v>
      </c>
      <c r="K7" s="7">
        <f>+P.Admin!K8+'P. Club'!K8+'P. CECAP'!K8+'P. Consejos Reg'!K8+'P. DEVOAS'!K8+'P. FOMYS'!K8</f>
        <v>359440.96090909088</v>
      </c>
      <c r="L7" s="7">
        <f>+P.Admin!L8+'P. Club'!L8+'P. CECAP'!L8+'P. Consejos Reg'!L8+'P. DEVOAS'!L8+'P. FOMYS'!L8</f>
        <v>359440.96090909088</v>
      </c>
      <c r="M7" s="7">
        <f>+P.Admin!M8+'P. Club'!M8+'P. CECAP'!M8+'P. Consejos Reg'!M8+'P. DEVOAS'!M8+'P. FOMYS'!M8</f>
        <v>89860.24</v>
      </c>
      <c r="N7" s="7">
        <f t="shared" si="2"/>
        <v>3953850.5700000003</v>
      </c>
    </row>
    <row r="8" spans="1:14" x14ac:dyDescent="0.35">
      <c r="A8" s="2" t="s">
        <v>6</v>
      </c>
      <c r="B8" s="7">
        <f>+P.Admin!B9+'P. Club'!B9+'P. CECAP'!B9+'P. Consejos Reg'!B9+'P. DEVOAS'!B9+'P. FOMYS'!B9</f>
        <v>15416784.554545455</v>
      </c>
      <c r="C8" s="7">
        <f>+P.Admin!C9+'P. Club'!C9+'P. CECAP'!C9+'P. Consejos Reg'!C9+'P. DEVOAS'!C9+'P. FOMYS'!C9</f>
        <v>15416784.554545455</v>
      </c>
      <c r="D8" s="7">
        <f>+P.Admin!D9+'P. Club'!D9+'P. CECAP'!D9+'P. Consejos Reg'!D9+'P. DEVOAS'!D9+'P. FOMYS'!D9</f>
        <v>15416784.554545455</v>
      </c>
      <c r="E8" s="7">
        <f>+P.Admin!E9+'P. Club'!E9+'P. CECAP'!E9+'P. Consejos Reg'!E9+'P. DEVOAS'!E9+'P. FOMYS'!E9</f>
        <v>11562588.414545499</v>
      </c>
      <c r="F8" s="7">
        <f>+P.Admin!F9+'P. Club'!F9+'P. CECAP'!F9+'P. Consejos Reg'!F9+'P. DEVOAS'!F9+'P. FOMYS'!F9</f>
        <v>15416784.554545455</v>
      </c>
      <c r="G8" s="7">
        <f>+P.Admin!G9+'P. Club'!G9+'P. CECAP'!G9+'P. Consejos Reg'!G9+'P. DEVOAS'!G9+'P. FOMYS'!G9</f>
        <v>15416784.554545455</v>
      </c>
      <c r="H8" s="7">
        <f>+P.Admin!H9+'P. Club'!H9+'P. CECAP'!H9+'P. Consejos Reg'!H9+'P. DEVOAS'!H9+'P. FOMYS'!H9</f>
        <v>15416784.554545455</v>
      </c>
      <c r="I8" s="7">
        <f>+P.Admin!I9+'P. Club'!I9+'P. CECAP'!I9+'P. Consejos Reg'!I9+'P. DEVOAS'!I9+'P. FOMYS'!I9</f>
        <v>15416784.554545455</v>
      </c>
      <c r="J8" s="7">
        <f>+P.Admin!J9+'P. Club'!J9+'P. CECAP'!J9+'P. Consejos Reg'!J9+'P. DEVOAS'!J9+'P. FOMYS'!J9</f>
        <v>15416784.554545455</v>
      </c>
      <c r="K8" s="7">
        <f>+P.Admin!K9+'P. Club'!K9+'P. CECAP'!K9+'P. Consejos Reg'!K9+'P. DEVOAS'!K9+'P. FOMYS'!K9</f>
        <v>15416784.554545455</v>
      </c>
      <c r="L8" s="7">
        <f>+P.Admin!L9+'P. Club'!L9+'P. CECAP'!L9+'P. Consejos Reg'!L9+'P. DEVOAS'!L9+'P. FOMYS'!L9</f>
        <v>15416784.554545455</v>
      </c>
      <c r="M8" s="7">
        <f>+P.Admin!M9+'P. Club'!M9+'P. CECAP'!M9+'P. Consejos Reg'!M9+'P. DEVOAS'!M9+'P. FOMYS'!M9</f>
        <v>3854196.1375000002</v>
      </c>
      <c r="N8" s="7">
        <f t="shared" si="2"/>
        <v>169584630.09750009</v>
      </c>
    </row>
    <row r="9" spans="1:14" x14ac:dyDescent="0.35">
      <c r="A9" s="2" t="s">
        <v>7</v>
      </c>
      <c r="B9" s="7">
        <f>+P.Admin!B10+'P. Club'!B10+'P. CECAP'!B10+'P. Consejos Reg'!B10+'P. DEVOAS'!B10+'P. FOMYS'!B10</f>
        <v>2384712.8509090911</v>
      </c>
      <c r="C9" s="7">
        <f>+P.Admin!C10+'P. Club'!C10+'P. CECAP'!C10+'P. Consejos Reg'!C10+'P. DEVOAS'!C10+'P. FOMYS'!C10</f>
        <v>2384712.8509090911</v>
      </c>
      <c r="D9" s="7">
        <f>+P.Admin!D10+'P. Club'!D10+'P. CECAP'!D10+'P. Consejos Reg'!D10+'P. DEVOAS'!D10+'P. FOMYS'!D10</f>
        <v>2384712.8509090911</v>
      </c>
      <c r="E9" s="7">
        <f>+P.Admin!E10+'P. Club'!E10+'P. CECAP'!E10+'P. Consejos Reg'!E10+'P. DEVOAS'!E10+'P. FOMYS'!E10</f>
        <v>1788534.6409090902</v>
      </c>
      <c r="F9" s="7">
        <f>+P.Admin!F10+'P. Club'!F10+'P. CECAP'!F10+'P. Consejos Reg'!F10+'P. DEVOAS'!F10+'P. FOMYS'!F10</f>
        <v>2384712.8509090911</v>
      </c>
      <c r="G9" s="7">
        <f>+P.Admin!G10+'P. Club'!G10+'P. CECAP'!G10+'P. Consejos Reg'!G10+'P. DEVOAS'!G10+'P. FOMYS'!G10</f>
        <v>2384712.8509090911</v>
      </c>
      <c r="H9" s="7">
        <f>+P.Admin!H10+'P. Club'!H10+'P. CECAP'!H10+'P. Consejos Reg'!H10+'P. DEVOAS'!H10+'P. FOMYS'!H10</f>
        <v>2384712.8509090911</v>
      </c>
      <c r="I9" s="7">
        <f>+P.Admin!I10+'P. Club'!I10+'P. CECAP'!I10+'P. Consejos Reg'!I10+'P. DEVOAS'!I10+'P. FOMYS'!I10</f>
        <v>2384712.8509090911</v>
      </c>
      <c r="J9" s="7">
        <f>+P.Admin!J10+'P. Club'!J10+'P. CECAP'!J10+'P. Consejos Reg'!J10+'P. DEVOAS'!J10+'P. FOMYS'!J10</f>
        <v>2384712.8509090911</v>
      </c>
      <c r="K9" s="7">
        <f>+P.Admin!K10+'P. Club'!K10+'P. CECAP'!K10+'P. Consejos Reg'!K10+'P. DEVOAS'!K10+'P. FOMYS'!K10</f>
        <v>2384712.8509090911</v>
      </c>
      <c r="L9" s="7">
        <f>+P.Admin!L10+'P. Club'!L10+'P. CECAP'!L10+'P. Consejos Reg'!L10+'P. DEVOAS'!L10+'P. FOMYS'!L10</f>
        <v>2384712.8509090911</v>
      </c>
      <c r="M9" s="7">
        <f>+P.Admin!M10+'P. Club'!M10+'P. CECAP'!M10+'P. Consejos Reg'!M10+'P. DEVOAS'!M10+'P. FOMYS'!M10</f>
        <v>596178.21250000002</v>
      </c>
      <c r="N9" s="7">
        <f t="shared" si="2"/>
        <v>26231841.362500001</v>
      </c>
    </row>
    <row r="10" spans="1:14" hidden="1" x14ac:dyDescent="0.35">
      <c r="A10" s="2" t="s">
        <v>8</v>
      </c>
      <c r="B10" s="7">
        <f>+P.Admin!B11+'P. Club'!B11+'P. CECAP'!B11+'P. Consejos Reg'!B11+'P. DEVOAS'!B11+'P. FOMYS'!B11</f>
        <v>0</v>
      </c>
      <c r="C10" s="7">
        <f>+P.Admin!C11+'P. Club'!C11+'P. CECAP'!C11+'P. Consejos Reg'!C11+'P. DEVOAS'!C11+'P. FOMYS'!C11</f>
        <v>0</v>
      </c>
      <c r="D10" s="7">
        <f>+P.Admin!D11+'P. Club'!D11+'P. CECAP'!D11+'P. Consejos Reg'!D11+'P. DEVOAS'!D11+'P. FOMYS'!D11</f>
        <v>0</v>
      </c>
      <c r="E10" s="7">
        <f>+P.Admin!E11+'P. Club'!E11+'P. CECAP'!E11+'P. Consejos Reg'!E11+'P. DEVOAS'!E11+'P. FOMYS'!E11</f>
        <v>0</v>
      </c>
      <c r="F10" s="7">
        <f>+P.Admin!F11+'P. Club'!F11+'P. CECAP'!F11+'P. Consejos Reg'!F11+'P. DEVOAS'!F11+'P. FOMYS'!F11</f>
        <v>0</v>
      </c>
      <c r="G10" s="7">
        <f>+P.Admin!G11+'P. Club'!G11+'P. CECAP'!G11+'P. Consejos Reg'!G11+'P. DEVOAS'!G11+'P. FOMYS'!G11</f>
        <v>0</v>
      </c>
      <c r="H10" s="7">
        <f>+P.Admin!H11+'P. Club'!H11+'P. CECAP'!H11+'P. Consejos Reg'!H11+'P. DEVOAS'!H11+'P. FOMYS'!H11</f>
        <v>0</v>
      </c>
      <c r="I10" s="7">
        <f>+P.Admin!I11+'P. Club'!I11+'P. CECAP'!I11+'P. Consejos Reg'!I11+'P. DEVOAS'!I11+'P. FOMYS'!I11</f>
        <v>0</v>
      </c>
      <c r="J10" s="7">
        <f>+P.Admin!J11+'P. Club'!J11+'P. CECAP'!J11+'P. Consejos Reg'!J11+'P. DEVOAS'!J11+'P. FOMYS'!J11</f>
        <v>0</v>
      </c>
      <c r="K10" s="7">
        <f>+P.Admin!K11+'P. Club'!K11+'P. CECAP'!K11+'P. Consejos Reg'!K11+'P. DEVOAS'!K11+'P. FOMYS'!K11</f>
        <v>0</v>
      </c>
      <c r="L10" s="7">
        <f>+P.Admin!L11+'P. Club'!L11+'P. CECAP'!L11+'P. Consejos Reg'!L11+'P. DEVOAS'!L11+'P. FOMYS'!L11</f>
        <v>0</v>
      </c>
      <c r="M10" s="7">
        <f>+P.Admin!M11+'P. Club'!M11+'P. CECAP'!M11+'P. Consejos Reg'!M11+'P. DEVOAS'!M11+'P. FOMYS'!M11</f>
        <v>0</v>
      </c>
      <c r="N10" s="7">
        <f t="shared" si="2"/>
        <v>0</v>
      </c>
    </row>
    <row r="11" spans="1:14" x14ac:dyDescent="0.35">
      <c r="A11" s="2" t="s">
        <v>9</v>
      </c>
      <c r="B11" s="7">
        <f>+P.Admin!B12+'P. Club'!B12+'P. CECAP'!B12+'P. Consejos Reg'!B12+'P. DEVOAS'!B12+'P. FOMYS'!B12</f>
        <v>53125</v>
      </c>
      <c r="C11" s="7">
        <f>+P.Admin!C12+'P. Club'!C12+'P. CECAP'!C12+'P. Consejos Reg'!C12+'P. DEVOAS'!C12+'P. FOMYS'!C12</f>
        <v>53125</v>
      </c>
      <c r="D11" s="7">
        <f>+P.Admin!D12+'P. Club'!D12+'P. CECAP'!D12+'P. Consejos Reg'!D12+'P. DEVOAS'!D12+'P. FOMYS'!D12</f>
        <v>53125</v>
      </c>
      <c r="E11" s="7">
        <f>+P.Admin!E12+'P. Club'!E12+'P. CECAP'!E12+'P. Consejos Reg'!E12+'P. DEVOAS'!E12+'P. FOMYS'!E12</f>
        <v>53125</v>
      </c>
      <c r="F11" s="7">
        <f>+P.Admin!F12+'P. Club'!F12+'P. CECAP'!F12+'P. Consejos Reg'!F12+'P. DEVOAS'!F12+'P. FOMYS'!F12</f>
        <v>53125</v>
      </c>
      <c r="G11" s="7">
        <f>+P.Admin!G12+'P. Club'!G12+'P. CECAP'!G12+'P. Consejos Reg'!G12+'P. DEVOAS'!G12+'P. FOMYS'!G12</f>
        <v>53125</v>
      </c>
      <c r="H11" s="7">
        <f>+P.Admin!H12+'P. Club'!H12+'P. CECAP'!H12+'P. Consejos Reg'!H12+'P. DEVOAS'!H12+'P. FOMYS'!H12</f>
        <v>53125</v>
      </c>
      <c r="I11" s="7">
        <f>+P.Admin!I12+'P. Club'!I12+'P. CECAP'!I12+'P. Consejos Reg'!I12+'P. DEVOAS'!I12+'P. FOMYS'!I12</f>
        <v>53125</v>
      </c>
      <c r="J11" s="7">
        <f>+P.Admin!J12+'P. Club'!J12+'P. CECAP'!J12+'P. Consejos Reg'!J12+'P. DEVOAS'!J12+'P. FOMYS'!J12</f>
        <v>53125</v>
      </c>
      <c r="K11" s="7">
        <f>+P.Admin!K12+'P. Club'!K12+'P. CECAP'!K12+'P. Consejos Reg'!K12+'P. DEVOAS'!K12+'P. FOMYS'!K12</f>
        <v>53125</v>
      </c>
      <c r="L11" s="7">
        <f>+P.Admin!L12+'P. Club'!L12+'P. CECAP'!L12+'P. Consejos Reg'!L12+'P. DEVOAS'!L12+'P. FOMYS'!L12</f>
        <v>53125</v>
      </c>
      <c r="M11" s="7">
        <f>+P.Admin!M12+'P. Club'!M12+'P. CECAP'!M12+'P. Consejos Reg'!M12+'P. DEVOAS'!M12+'P. FOMYS'!M12</f>
        <v>53125</v>
      </c>
      <c r="N11" s="7">
        <f t="shared" si="2"/>
        <v>637500</v>
      </c>
    </row>
    <row r="12" spans="1:14" x14ac:dyDescent="0.35">
      <c r="A12" s="2" t="s">
        <v>10</v>
      </c>
      <c r="B12" s="7">
        <f>+P.Admin!B13+'P. Club'!B13+'P. CECAP'!B13+'P. Consejos Reg'!B13+'P. DEVOAS'!B13+'P. FOMYS'!B13</f>
        <v>454545.45454545453</v>
      </c>
      <c r="C12" s="7">
        <f>+P.Admin!C13+'P. Club'!C13+'P. CECAP'!C13+'P. Consejos Reg'!C13+'P. DEVOAS'!C13+'P. FOMYS'!C13</f>
        <v>454545.45454545453</v>
      </c>
      <c r="D12" s="7">
        <f>+P.Admin!D13+'P. Club'!D13+'P. CECAP'!D13+'P. Consejos Reg'!D13+'P. DEVOAS'!D13+'P. FOMYS'!D13</f>
        <v>454545.45454545453</v>
      </c>
      <c r="E12" s="7">
        <f>+P.Admin!E13+'P. Club'!E13+'P. CECAP'!E13+'P. Consejos Reg'!E13+'P. DEVOAS'!E13+'P. FOMYS'!E13</f>
        <v>340909.204545455</v>
      </c>
      <c r="F12" s="7">
        <f>+P.Admin!F13+'P. Club'!F13+'P. CECAP'!F13+'P. Consejos Reg'!F13+'P. DEVOAS'!F13+'P. FOMYS'!F13</f>
        <v>454545.45454545453</v>
      </c>
      <c r="G12" s="7">
        <f>+P.Admin!G13+'P. Club'!G13+'P. CECAP'!G13+'P. Consejos Reg'!G13+'P. DEVOAS'!G13+'P. FOMYS'!G13</f>
        <v>454545.45454545453</v>
      </c>
      <c r="H12" s="7">
        <f>+P.Admin!H13+'P. Club'!H13+'P. CECAP'!H13+'P. Consejos Reg'!H13+'P. DEVOAS'!H13+'P. FOMYS'!H13</f>
        <v>454545.45454545453</v>
      </c>
      <c r="I12" s="7">
        <f>+P.Admin!I13+'P. Club'!I13+'P. CECAP'!I13+'P. Consejos Reg'!I13+'P. DEVOAS'!I13+'P. FOMYS'!I13</f>
        <v>454545.45454545453</v>
      </c>
      <c r="J12" s="7">
        <f>+P.Admin!J13+'P. Club'!J13+'P. CECAP'!J13+'P. Consejos Reg'!J13+'P. DEVOAS'!J13+'P. FOMYS'!J13</f>
        <v>454545.45454545453</v>
      </c>
      <c r="K12" s="7">
        <f>+P.Admin!K13+'P. Club'!K13+'P. CECAP'!K13+'P. Consejos Reg'!K13+'P. DEVOAS'!K13+'P. FOMYS'!K13</f>
        <v>454545.45454545453</v>
      </c>
      <c r="L12" s="7">
        <f>+P.Admin!L13+'P. Club'!L13+'P. CECAP'!L13+'P. Consejos Reg'!L13+'P. DEVOAS'!L13+'P. FOMYS'!L13</f>
        <v>454545.45454545453</v>
      </c>
      <c r="M12" s="7">
        <f>+P.Admin!M13+'P. Club'!M13+'P. CECAP'!M13+'P. Consejos Reg'!M13+'P. DEVOAS'!M13+'P. FOMYS'!M13</f>
        <v>113636.25</v>
      </c>
      <c r="N12" s="7">
        <f t="shared" si="2"/>
        <v>5000000</v>
      </c>
    </row>
    <row r="13" spans="1:14" hidden="1" x14ac:dyDescent="0.35">
      <c r="A13" s="2" t="s">
        <v>11</v>
      </c>
      <c r="B13" s="7">
        <f>+P.Admin!B14+'P. Club'!B14+'P. CECAP'!B14+'P. Consejos Reg'!B14+'P. DEVOAS'!B14+'P. FOMYS'!B14</f>
        <v>0</v>
      </c>
      <c r="C13" s="7">
        <f>+P.Admin!C14+'P. Club'!C14+'P. CECAP'!C14+'P. Consejos Reg'!C14+'P. DEVOAS'!C14+'P. FOMYS'!C14</f>
        <v>0</v>
      </c>
      <c r="D13" s="7">
        <f>+P.Admin!D14+'P. Club'!D14+'P. CECAP'!D14+'P. Consejos Reg'!D14+'P. DEVOAS'!D14+'P. FOMYS'!D14</f>
        <v>0</v>
      </c>
      <c r="E13" s="7">
        <f>+P.Admin!E14+'P. Club'!E14+'P. CECAP'!E14+'P. Consejos Reg'!E14+'P. DEVOAS'!E14+'P. FOMYS'!E14</f>
        <v>0</v>
      </c>
      <c r="F13" s="7">
        <f>+P.Admin!F14+'P. Club'!F14+'P. CECAP'!F14+'P. Consejos Reg'!F14+'P. DEVOAS'!F14+'P. FOMYS'!F14</f>
        <v>0</v>
      </c>
      <c r="G13" s="7">
        <f>+P.Admin!G14+'P. Club'!G14+'P. CECAP'!G14+'P. Consejos Reg'!G14+'P. DEVOAS'!G14+'P. FOMYS'!G14</f>
        <v>0</v>
      </c>
      <c r="H13" s="7">
        <f>+P.Admin!H14+'P. Club'!H14+'P. CECAP'!H14+'P. Consejos Reg'!H14+'P. DEVOAS'!H14+'P. FOMYS'!H14</f>
        <v>0</v>
      </c>
      <c r="I13" s="7">
        <f>+P.Admin!I14+'P. Club'!I14+'P. CECAP'!I14+'P. Consejos Reg'!I14+'P. DEVOAS'!I14+'P. FOMYS'!I14</f>
        <v>0</v>
      </c>
      <c r="J13" s="7">
        <f>+P.Admin!J14+'P. Club'!J14+'P. CECAP'!J14+'P. Consejos Reg'!J14+'P. DEVOAS'!J14+'P. FOMYS'!J14</f>
        <v>0</v>
      </c>
      <c r="K13" s="7">
        <f>+P.Admin!K14+'P. Club'!K14+'P. CECAP'!K14+'P. Consejos Reg'!K14+'P. DEVOAS'!K14+'P. FOMYS'!K14</f>
        <v>0</v>
      </c>
      <c r="L13" s="7">
        <f>+P.Admin!L14+'P. Club'!L14+'P. CECAP'!L14+'P. Consejos Reg'!L14+'P. DEVOAS'!L14+'P. FOMYS'!L14</f>
        <v>0</v>
      </c>
      <c r="M13" s="7">
        <f>+P.Admin!M14+'P. Club'!M14+'P. CECAP'!M14+'P. Consejos Reg'!M14+'P. DEVOAS'!M14+'P. FOMYS'!M14</f>
        <v>0</v>
      </c>
      <c r="N13" s="7">
        <f t="shared" si="2"/>
        <v>0</v>
      </c>
    </row>
    <row r="14" spans="1:14" hidden="1" x14ac:dyDescent="0.35">
      <c r="A14" s="3" t="s">
        <v>12</v>
      </c>
      <c r="B14" s="8">
        <f>SUM(B15:B16)</f>
        <v>0</v>
      </c>
      <c r="C14" s="8">
        <f t="shared" ref="C14:M14" si="3">SUM(C15:C16)</f>
        <v>0</v>
      </c>
      <c r="D14" s="8">
        <f t="shared" si="3"/>
        <v>0</v>
      </c>
      <c r="E14" s="8">
        <f t="shared" si="3"/>
        <v>0</v>
      </c>
      <c r="F14" s="8">
        <f t="shared" si="3"/>
        <v>0</v>
      </c>
      <c r="G14" s="8">
        <f t="shared" si="3"/>
        <v>0</v>
      </c>
      <c r="H14" s="8">
        <f t="shared" si="3"/>
        <v>0</v>
      </c>
      <c r="I14" s="8">
        <f t="shared" si="3"/>
        <v>0</v>
      </c>
      <c r="J14" s="8">
        <f t="shared" si="3"/>
        <v>0</v>
      </c>
      <c r="K14" s="8">
        <f t="shared" si="3"/>
        <v>0</v>
      </c>
      <c r="L14" s="8">
        <f t="shared" si="3"/>
        <v>0</v>
      </c>
      <c r="M14" s="8">
        <f t="shared" si="3"/>
        <v>0</v>
      </c>
      <c r="N14" s="8">
        <f t="shared" ref="N14:N27" si="4">SUM(B14:M14)</f>
        <v>0</v>
      </c>
    </row>
    <row r="15" spans="1:14" hidden="1" x14ac:dyDescent="0.35">
      <c r="A15" s="2" t="s">
        <v>13</v>
      </c>
      <c r="B15" s="7">
        <f>+P.Admin!B16+'P. Club'!B16+'P. CECAP'!B16+'P. Consejos Reg'!B16+'P. DEVOAS'!B16+'P. FOMYS'!B16</f>
        <v>0</v>
      </c>
      <c r="C15" s="7">
        <f>+P.Admin!C16+'P. Club'!C16+'P. CECAP'!C16+'P. Consejos Reg'!C16+'P. DEVOAS'!C16+'P. FOMYS'!C16</f>
        <v>0</v>
      </c>
      <c r="D15" s="7">
        <f>+P.Admin!D16+'P. Club'!D16+'P. CECAP'!D16+'P. Consejos Reg'!D16+'P. DEVOAS'!D16+'P. FOMYS'!D16</f>
        <v>0</v>
      </c>
      <c r="E15" s="7">
        <f>+P.Admin!E16+'P. Club'!E16+'P. CECAP'!E16+'P. Consejos Reg'!E16+'P. DEVOAS'!E16+'P. FOMYS'!E16</f>
        <v>0</v>
      </c>
      <c r="F15" s="7">
        <f>+P.Admin!F16+'P. Club'!F16+'P. CECAP'!F16+'P. Consejos Reg'!F16+'P. DEVOAS'!F16+'P. FOMYS'!F16</f>
        <v>0</v>
      </c>
      <c r="G15" s="7">
        <f>+P.Admin!G16+'P. Club'!G16+'P. CECAP'!G16+'P. Consejos Reg'!G16+'P. DEVOAS'!G16+'P. FOMYS'!G16</f>
        <v>0</v>
      </c>
      <c r="H15" s="7">
        <f>+P.Admin!H16+'P. Club'!H16+'P. CECAP'!H16+'P. Consejos Reg'!H16+'P. DEVOAS'!H16+'P. FOMYS'!H16</f>
        <v>0</v>
      </c>
      <c r="I15" s="7">
        <f>+P.Admin!I16+'P. Club'!I16+'P. CECAP'!I16+'P. Consejos Reg'!I16+'P. DEVOAS'!I16+'P. FOMYS'!I16</f>
        <v>0</v>
      </c>
      <c r="J15" s="7">
        <f>+P.Admin!J16+'P. Club'!J16+'P. CECAP'!J16+'P. Consejos Reg'!J16+'P. DEVOAS'!J16+'P. FOMYS'!J16</f>
        <v>0</v>
      </c>
      <c r="K15" s="7">
        <f>+P.Admin!K16+'P. Club'!K16+'P. CECAP'!K16+'P. Consejos Reg'!K16+'P. DEVOAS'!K16+'P. FOMYS'!K16</f>
        <v>0</v>
      </c>
      <c r="L15" s="7">
        <f>+P.Admin!L16+'P. Club'!L16+'P. CECAP'!L16+'P. Consejos Reg'!L16+'P. DEVOAS'!L16+'P. FOMYS'!L16</f>
        <v>0</v>
      </c>
      <c r="M15" s="7">
        <f>+P.Admin!M16+'P. Club'!M16+'P. CECAP'!M16+'P. Consejos Reg'!M16+'P. DEVOAS'!M16+'P. FOMYS'!M16</f>
        <v>0</v>
      </c>
      <c r="N15" s="7">
        <f t="shared" si="4"/>
        <v>0</v>
      </c>
    </row>
    <row r="16" spans="1:14" hidden="1" x14ac:dyDescent="0.35">
      <c r="A16" s="2" t="s">
        <v>14</v>
      </c>
      <c r="B16" s="7">
        <f>+P.Admin!B17+'P. Club'!B17+'P. CECAP'!B17+'P. Consejos Reg'!B17+'P. DEVOAS'!B17+'P. FOMYS'!B17</f>
        <v>0</v>
      </c>
      <c r="C16" s="7">
        <f>+P.Admin!C17+'P. Club'!C17+'P. CECAP'!C17+'P. Consejos Reg'!C17+'P. DEVOAS'!C17+'P. FOMYS'!C17</f>
        <v>0</v>
      </c>
      <c r="D16" s="7">
        <f>+P.Admin!D17+'P. Club'!D17+'P. CECAP'!D17+'P. Consejos Reg'!D17+'P. DEVOAS'!D17+'P. FOMYS'!D17</f>
        <v>0</v>
      </c>
      <c r="E16" s="7">
        <f>+P.Admin!E17+'P. Club'!E17+'P. CECAP'!E17+'P. Consejos Reg'!E17+'P. DEVOAS'!E17+'P. FOMYS'!E17</f>
        <v>0</v>
      </c>
      <c r="F16" s="7">
        <f>+P.Admin!F17+'P. Club'!F17+'P. CECAP'!F17+'P. Consejos Reg'!F17+'P. DEVOAS'!F17+'P. FOMYS'!F17</f>
        <v>0</v>
      </c>
      <c r="G16" s="7">
        <f>+P.Admin!G17+'P. Club'!G17+'P. CECAP'!G17+'P. Consejos Reg'!G17+'P. DEVOAS'!G17+'P. FOMYS'!G17</f>
        <v>0</v>
      </c>
      <c r="H16" s="7">
        <f>+P.Admin!H17+'P. Club'!H17+'P. CECAP'!H17+'P. Consejos Reg'!H17+'P. DEVOAS'!H17+'P. FOMYS'!H17</f>
        <v>0</v>
      </c>
      <c r="I16" s="7">
        <f>+P.Admin!I17+'P. Club'!I17+'P. CECAP'!I17+'P. Consejos Reg'!I17+'P. DEVOAS'!I17+'P. FOMYS'!I17</f>
        <v>0</v>
      </c>
      <c r="J16" s="7">
        <f>+P.Admin!J17+'P. Club'!J17+'P. CECAP'!J17+'P. Consejos Reg'!J17+'P. DEVOAS'!J17+'P. FOMYS'!J17</f>
        <v>0</v>
      </c>
      <c r="K16" s="7">
        <f>+P.Admin!K17+'P. Club'!K17+'P. CECAP'!K17+'P. Consejos Reg'!K17+'P. DEVOAS'!K17+'P. FOMYS'!K17</f>
        <v>0</v>
      </c>
      <c r="L16" s="7">
        <f>+P.Admin!L17+'P. Club'!L17+'P. CECAP'!L17+'P. Consejos Reg'!L17+'P. DEVOAS'!L17+'P. FOMYS'!L17</f>
        <v>0</v>
      </c>
      <c r="M16" s="7">
        <f>+P.Admin!M17+'P. Club'!M17+'P. CECAP'!M17+'P. Consejos Reg'!M17+'P. DEVOAS'!M17+'P. FOMYS'!M17</f>
        <v>0</v>
      </c>
      <c r="N16" s="7">
        <f t="shared" si="4"/>
        <v>0</v>
      </c>
    </row>
    <row r="17" spans="1:14" x14ac:dyDescent="0.35">
      <c r="A17" s="3" t="s">
        <v>15</v>
      </c>
      <c r="B17" s="8">
        <f>SUM(B18:B22)</f>
        <v>4833333.333333333</v>
      </c>
      <c r="C17" s="8">
        <f t="shared" ref="C17:M17" si="5">SUM(C18:C22)</f>
        <v>4833333.333333333</v>
      </c>
      <c r="D17" s="8">
        <f t="shared" si="5"/>
        <v>4833333.333333333</v>
      </c>
      <c r="E17" s="8">
        <f t="shared" si="5"/>
        <v>4833333.333333333</v>
      </c>
      <c r="F17" s="8">
        <f t="shared" si="5"/>
        <v>4833333.333333333</v>
      </c>
      <c r="G17" s="8">
        <f t="shared" si="5"/>
        <v>4833333.333333333</v>
      </c>
      <c r="H17" s="8">
        <f t="shared" si="5"/>
        <v>4833333.333333333</v>
      </c>
      <c r="I17" s="8">
        <f t="shared" si="5"/>
        <v>4833333.333333333</v>
      </c>
      <c r="J17" s="8">
        <f t="shared" si="5"/>
        <v>4833333.333333333</v>
      </c>
      <c r="K17" s="8">
        <f t="shared" si="5"/>
        <v>4833333.333333333</v>
      </c>
      <c r="L17" s="8">
        <f t="shared" si="5"/>
        <v>4833333.333333333</v>
      </c>
      <c r="M17" s="8">
        <f t="shared" si="5"/>
        <v>4833333.333333333</v>
      </c>
      <c r="N17" s="8">
        <f t="shared" si="4"/>
        <v>58000000.000000007</v>
      </c>
    </row>
    <row r="18" spans="1:14" hidden="1" x14ac:dyDescent="0.35">
      <c r="A18" s="2" t="s">
        <v>16</v>
      </c>
      <c r="B18" s="7">
        <f>+P.Admin!B19+'P. Club'!B19+'P. CECAP'!B19+'P. Consejos Reg'!B19+'P. DEVOAS'!B19+'P. FOMYS'!B19</f>
        <v>0</v>
      </c>
      <c r="C18" s="7">
        <f>+P.Admin!C19+'P. Club'!C19+'P. CECAP'!C19+'P. Consejos Reg'!C19+'P. DEVOAS'!C19+'P. FOMYS'!C19</f>
        <v>0</v>
      </c>
      <c r="D18" s="7">
        <f>+P.Admin!D19+'P. Club'!D19+'P. CECAP'!D19+'P. Consejos Reg'!D19+'P. DEVOAS'!D19+'P. FOMYS'!D19</f>
        <v>0</v>
      </c>
      <c r="E18" s="7">
        <f>+P.Admin!E19+'P. Club'!E19+'P. CECAP'!E19+'P. Consejos Reg'!E19+'P. DEVOAS'!E19+'P. FOMYS'!E19</f>
        <v>0</v>
      </c>
      <c r="F18" s="7">
        <f>+P.Admin!F19+'P. Club'!F19+'P. CECAP'!F19+'P. Consejos Reg'!F19+'P. DEVOAS'!F19+'P. FOMYS'!F19</f>
        <v>0</v>
      </c>
      <c r="G18" s="7">
        <f>+P.Admin!G19+'P. Club'!G19+'P. CECAP'!G19+'P. Consejos Reg'!G19+'P. DEVOAS'!G19+'P. FOMYS'!G19</f>
        <v>0</v>
      </c>
      <c r="H18" s="7">
        <f>+P.Admin!H19+'P. Club'!H19+'P. CECAP'!H19+'P. Consejos Reg'!H19+'P. DEVOAS'!H19+'P. FOMYS'!H19</f>
        <v>0</v>
      </c>
      <c r="I18" s="7">
        <f>+P.Admin!I19+'P. Club'!I19+'P. CECAP'!I19+'P. Consejos Reg'!I19+'P. DEVOAS'!I19+'P. FOMYS'!I19</f>
        <v>0</v>
      </c>
      <c r="J18" s="7">
        <f>+P.Admin!J19+'P. Club'!J19+'P. CECAP'!J19+'P. Consejos Reg'!J19+'P. DEVOAS'!J19+'P. FOMYS'!J19</f>
        <v>0</v>
      </c>
      <c r="K18" s="7">
        <f>+P.Admin!K19+'P. Club'!K19+'P. CECAP'!K19+'P. Consejos Reg'!K19+'P. DEVOAS'!K19+'P. FOMYS'!K19</f>
        <v>0</v>
      </c>
      <c r="L18" s="7">
        <f>+P.Admin!L19+'P. Club'!L19+'P. CECAP'!L19+'P. Consejos Reg'!L19+'P. DEVOAS'!L19+'P. FOMYS'!L19</f>
        <v>0</v>
      </c>
      <c r="M18" s="7">
        <f>+P.Admin!M19+'P. Club'!M19+'P. CECAP'!M19+'P. Consejos Reg'!M19+'P. DEVOAS'!M19+'P. FOMYS'!M19</f>
        <v>0</v>
      </c>
      <c r="N18" s="7">
        <f t="shared" si="4"/>
        <v>0</v>
      </c>
    </row>
    <row r="19" spans="1:14" x14ac:dyDescent="0.35">
      <c r="A19" s="2" t="s">
        <v>17</v>
      </c>
      <c r="B19" s="7">
        <f>+P.Admin!B20+'P. Club'!B20+'P. CECAP'!B20+'P. Consejos Reg'!B20+'P. DEVOAS'!B20+'P. FOMYS'!B20</f>
        <v>2916666.6666666665</v>
      </c>
      <c r="C19" s="7">
        <f>+P.Admin!C20+'P. Club'!C20+'P. CECAP'!C20+'P. Consejos Reg'!C20+'P. DEVOAS'!C20+'P. FOMYS'!C20</f>
        <v>2916666.6666666665</v>
      </c>
      <c r="D19" s="7">
        <f>+P.Admin!D20+'P. Club'!D20+'P. CECAP'!D20+'P. Consejos Reg'!D20+'P. DEVOAS'!D20+'P. FOMYS'!D20</f>
        <v>2916666.6666666665</v>
      </c>
      <c r="E19" s="7">
        <f>+P.Admin!E20+'P. Club'!E20+'P. CECAP'!E20+'P. Consejos Reg'!E20+'P. DEVOAS'!E20+'P. FOMYS'!E20</f>
        <v>2916666.6666666665</v>
      </c>
      <c r="F19" s="7">
        <f>+P.Admin!F20+'P. Club'!F20+'P. CECAP'!F20+'P. Consejos Reg'!F20+'P. DEVOAS'!F20+'P. FOMYS'!F20</f>
        <v>2916666.6666666665</v>
      </c>
      <c r="G19" s="7">
        <f>+P.Admin!G20+'P. Club'!G20+'P. CECAP'!G20+'P. Consejos Reg'!G20+'P. DEVOAS'!G20+'P. FOMYS'!G20</f>
        <v>2916666.6666666665</v>
      </c>
      <c r="H19" s="7">
        <f>+P.Admin!H20+'P. Club'!H20+'P. CECAP'!H20+'P. Consejos Reg'!H20+'P. DEVOAS'!H20+'P. FOMYS'!H20</f>
        <v>2916666.6666666665</v>
      </c>
      <c r="I19" s="7">
        <f>+P.Admin!I20+'P. Club'!I20+'P. CECAP'!I20+'P. Consejos Reg'!I20+'P. DEVOAS'!I20+'P. FOMYS'!I20</f>
        <v>2916666.6666666665</v>
      </c>
      <c r="J19" s="7">
        <f>+P.Admin!J20+'P. Club'!J20+'P. CECAP'!J20+'P. Consejos Reg'!J20+'P. DEVOAS'!J20+'P. FOMYS'!J20</f>
        <v>2916666.6666666665</v>
      </c>
      <c r="K19" s="7">
        <f>+P.Admin!K20+'P. Club'!K20+'P. CECAP'!K20+'P. Consejos Reg'!K20+'P. DEVOAS'!K20+'P. FOMYS'!K20</f>
        <v>2916666.6666666665</v>
      </c>
      <c r="L19" s="7">
        <f>+P.Admin!L20+'P. Club'!L20+'P. CECAP'!L20+'P. Consejos Reg'!L20+'P. DEVOAS'!L20+'P. FOMYS'!L20</f>
        <v>2916666.6666666665</v>
      </c>
      <c r="M19" s="7">
        <f>+P.Admin!M20+'P. Club'!M20+'P. CECAP'!M20+'P. Consejos Reg'!M20+'P. DEVOAS'!M20+'P. FOMYS'!M20</f>
        <v>2916666.6666666665</v>
      </c>
      <c r="N19" s="7">
        <f t="shared" si="4"/>
        <v>35000000.000000007</v>
      </c>
    </row>
    <row r="20" spans="1:14" x14ac:dyDescent="0.35">
      <c r="A20" s="2" t="s">
        <v>18</v>
      </c>
      <c r="B20" s="7">
        <f>+P.Admin!B21+'P. Club'!B21+'P. CECAP'!B21+'P. Consejos Reg'!B21+'P. DEVOAS'!B21+'P. FOMYS'!B21</f>
        <v>666666.66666666663</v>
      </c>
      <c r="C20" s="7">
        <f>+P.Admin!C21+'P. Club'!C21+'P. CECAP'!C21+'P. Consejos Reg'!C21+'P. DEVOAS'!C21+'P. FOMYS'!C21</f>
        <v>666666.66666666663</v>
      </c>
      <c r="D20" s="7">
        <f>+P.Admin!D21+'P. Club'!D21+'P. CECAP'!D21+'P. Consejos Reg'!D21+'P. DEVOAS'!D21+'P. FOMYS'!D21</f>
        <v>666666.66666666663</v>
      </c>
      <c r="E20" s="7">
        <f>+P.Admin!E21+'P. Club'!E21+'P. CECAP'!E21+'P. Consejos Reg'!E21+'P. DEVOAS'!E21+'P. FOMYS'!E21</f>
        <v>666666.66666666663</v>
      </c>
      <c r="F20" s="7">
        <f>+P.Admin!F21+'P. Club'!F21+'P. CECAP'!F21+'P. Consejos Reg'!F21+'P. DEVOAS'!F21+'P. FOMYS'!F21</f>
        <v>666666.66666666663</v>
      </c>
      <c r="G20" s="7">
        <f>+P.Admin!G21+'P. Club'!G21+'P. CECAP'!G21+'P. Consejos Reg'!G21+'P. DEVOAS'!G21+'P. FOMYS'!G21</f>
        <v>666666.66666666663</v>
      </c>
      <c r="H20" s="7">
        <f>+P.Admin!H21+'P. Club'!H21+'P. CECAP'!H21+'P. Consejos Reg'!H21+'P. DEVOAS'!H21+'P. FOMYS'!H21</f>
        <v>666666.66666666663</v>
      </c>
      <c r="I20" s="7">
        <f>+P.Admin!I21+'P. Club'!I21+'P. CECAP'!I21+'P. Consejos Reg'!I21+'P. DEVOAS'!I21+'P. FOMYS'!I21</f>
        <v>666666.66666666663</v>
      </c>
      <c r="J20" s="7">
        <f>+P.Admin!J21+'P. Club'!J21+'P. CECAP'!J21+'P. Consejos Reg'!J21+'P. DEVOAS'!J21+'P. FOMYS'!J21</f>
        <v>666666.66666666663</v>
      </c>
      <c r="K20" s="7">
        <f>+P.Admin!K21+'P. Club'!K21+'P. CECAP'!K21+'P. Consejos Reg'!K21+'P. DEVOAS'!K21+'P. FOMYS'!K21</f>
        <v>666666.66666666663</v>
      </c>
      <c r="L20" s="7">
        <f>+P.Admin!L21+'P. Club'!L21+'P. CECAP'!L21+'P. Consejos Reg'!L21+'P. DEVOAS'!L21+'P. FOMYS'!L21</f>
        <v>666666.66666666663</v>
      </c>
      <c r="M20" s="7">
        <f>+P.Admin!M21+'P. Club'!M21+'P. CECAP'!M21+'P. Consejos Reg'!M21+'P. DEVOAS'!M21+'P. FOMYS'!M21</f>
        <v>666666.66666666663</v>
      </c>
      <c r="N20" s="7">
        <f t="shared" si="4"/>
        <v>8000000.0000000009</v>
      </c>
    </row>
    <row r="21" spans="1:14" x14ac:dyDescent="0.35">
      <c r="A21" s="2" t="s">
        <v>19</v>
      </c>
      <c r="B21" s="7">
        <f>+P.Admin!B22+'P. Club'!B22+'P. CECAP'!B22+'P. Consejos Reg'!B22+'P. DEVOAS'!B22+'P. FOMYS'!B22</f>
        <v>1083333.3333333333</v>
      </c>
      <c r="C21" s="7">
        <f>+P.Admin!C22+'P. Club'!C22+'P. CECAP'!C22+'P. Consejos Reg'!C22+'P. DEVOAS'!C22+'P. FOMYS'!C22</f>
        <v>1083333.3333333333</v>
      </c>
      <c r="D21" s="7">
        <f>+P.Admin!D22+'P. Club'!D22+'P. CECAP'!D22+'P. Consejos Reg'!D22+'P. DEVOAS'!D22+'P. FOMYS'!D22</f>
        <v>1083333.3333333333</v>
      </c>
      <c r="E21" s="7">
        <f>+P.Admin!E22+'P. Club'!E22+'P. CECAP'!E22+'P. Consejos Reg'!E22+'P. DEVOAS'!E22+'P. FOMYS'!E22</f>
        <v>1083333.3333333333</v>
      </c>
      <c r="F21" s="7">
        <f>+P.Admin!F22+'P. Club'!F22+'P. CECAP'!F22+'P. Consejos Reg'!F22+'P. DEVOAS'!F22+'P. FOMYS'!F22</f>
        <v>1083333.3333333333</v>
      </c>
      <c r="G21" s="7">
        <f>+P.Admin!G22+'P. Club'!G22+'P. CECAP'!G22+'P. Consejos Reg'!G22+'P. DEVOAS'!G22+'P. FOMYS'!G22</f>
        <v>1083333.3333333333</v>
      </c>
      <c r="H21" s="7">
        <f>+P.Admin!H22+'P. Club'!H22+'P. CECAP'!H22+'P. Consejos Reg'!H22+'P. DEVOAS'!H22+'P. FOMYS'!H22</f>
        <v>1083333.3333333333</v>
      </c>
      <c r="I21" s="7">
        <f>+P.Admin!I22+'P. Club'!I22+'P. CECAP'!I22+'P. Consejos Reg'!I22+'P. DEVOAS'!I22+'P. FOMYS'!I22</f>
        <v>1083333.3333333333</v>
      </c>
      <c r="J21" s="7">
        <f>+P.Admin!J22+'P. Club'!J22+'P. CECAP'!J22+'P. Consejos Reg'!J22+'P. DEVOAS'!J22+'P. FOMYS'!J22</f>
        <v>1083333.3333333333</v>
      </c>
      <c r="K21" s="7">
        <f>+P.Admin!K22+'P. Club'!K22+'P. CECAP'!K22+'P. Consejos Reg'!K22+'P. DEVOAS'!K22+'P. FOMYS'!K22</f>
        <v>1083333.3333333333</v>
      </c>
      <c r="L21" s="7">
        <f>+P.Admin!L22+'P. Club'!L22+'P. CECAP'!L22+'P. Consejos Reg'!L22+'P. DEVOAS'!L22+'P. FOMYS'!L22</f>
        <v>1083333.3333333333</v>
      </c>
      <c r="M21" s="7">
        <f>+P.Admin!M22+'P. Club'!M22+'P. CECAP'!M22+'P. Consejos Reg'!M22+'P. DEVOAS'!M22+'P. FOMYS'!M22</f>
        <v>1083333.3333333333</v>
      </c>
      <c r="N21" s="7">
        <f t="shared" si="4"/>
        <v>13000000.000000002</v>
      </c>
    </row>
    <row r="22" spans="1:14" x14ac:dyDescent="0.35">
      <c r="A22" s="2" t="s">
        <v>20</v>
      </c>
      <c r="B22" s="7">
        <f>+P.Admin!B23+'P. Club'!B23+'P. CECAP'!B23+'P. Consejos Reg'!B23+'P. DEVOAS'!B23+'P. FOMYS'!B23</f>
        <v>166666.66666666666</v>
      </c>
      <c r="C22" s="7">
        <f>+P.Admin!C23+'P. Club'!C23+'P. CECAP'!C23+'P. Consejos Reg'!C23+'P. DEVOAS'!C23+'P. FOMYS'!C23</f>
        <v>166666.66666666666</v>
      </c>
      <c r="D22" s="7">
        <f>+P.Admin!D23+'P. Club'!D23+'P. CECAP'!D23+'P. Consejos Reg'!D23+'P. DEVOAS'!D23+'P. FOMYS'!D23</f>
        <v>166666.66666666666</v>
      </c>
      <c r="E22" s="7">
        <f>+P.Admin!E23+'P. Club'!E23+'P. CECAP'!E23+'P. Consejos Reg'!E23+'P. DEVOAS'!E23+'P. FOMYS'!E23</f>
        <v>166666.66666666666</v>
      </c>
      <c r="F22" s="7">
        <f>+P.Admin!F23+'P. Club'!F23+'P. CECAP'!F23+'P. Consejos Reg'!F23+'P. DEVOAS'!F23+'P. FOMYS'!F23</f>
        <v>166666.66666666666</v>
      </c>
      <c r="G22" s="7">
        <f>+P.Admin!G23+'P. Club'!G23+'P. CECAP'!G23+'P. Consejos Reg'!G23+'P. DEVOAS'!G23+'P. FOMYS'!G23</f>
        <v>166666.66666666666</v>
      </c>
      <c r="H22" s="7">
        <f>+P.Admin!H23+'P. Club'!H23+'P. CECAP'!H23+'P. Consejos Reg'!H23+'P. DEVOAS'!H23+'P. FOMYS'!H23</f>
        <v>166666.66666666666</v>
      </c>
      <c r="I22" s="7">
        <f>+P.Admin!I23+'P. Club'!I23+'P. CECAP'!I23+'P. Consejos Reg'!I23+'P. DEVOAS'!I23+'P. FOMYS'!I23</f>
        <v>166666.66666666666</v>
      </c>
      <c r="J22" s="7">
        <f>+P.Admin!J23+'P. Club'!J23+'P. CECAP'!J23+'P. Consejos Reg'!J23+'P. DEVOAS'!J23+'P. FOMYS'!J23</f>
        <v>166666.66666666666</v>
      </c>
      <c r="K22" s="7">
        <f>+P.Admin!K23+'P. Club'!K23+'P. CECAP'!K23+'P. Consejos Reg'!K23+'P. DEVOAS'!K23+'P. FOMYS'!K23</f>
        <v>166666.66666666666</v>
      </c>
      <c r="L22" s="7">
        <f>+P.Admin!L23+'P. Club'!L23+'P. CECAP'!L23+'P. Consejos Reg'!L23+'P. DEVOAS'!L23+'P. FOMYS'!L23</f>
        <v>166666.66666666666</v>
      </c>
      <c r="M22" s="7">
        <f>+P.Admin!M23+'P. Club'!M23+'P. CECAP'!M23+'P. Consejos Reg'!M23+'P. DEVOAS'!M23+'P. FOMYS'!M23</f>
        <v>166666.66666666666</v>
      </c>
      <c r="N22" s="7">
        <f t="shared" si="4"/>
        <v>2000000.0000000002</v>
      </c>
    </row>
    <row r="23" spans="1:14" x14ac:dyDescent="0.35">
      <c r="A23" s="3" t="s">
        <v>21</v>
      </c>
      <c r="B23" s="8">
        <f>SUM(B24:B26)</f>
        <v>0</v>
      </c>
      <c r="C23" s="8">
        <f t="shared" ref="C23:M23" si="6">SUM(C24:C26)</f>
        <v>0</v>
      </c>
      <c r="D23" s="8">
        <f t="shared" si="6"/>
        <v>0</v>
      </c>
      <c r="E23" s="8">
        <f t="shared" si="6"/>
        <v>0</v>
      </c>
      <c r="F23" s="8">
        <f t="shared" si="6"/>
        <v>0</v>
      </c>
      <c r="G23" s="8">
        <f t="shared" si="6"/>
        <v>0</v>
      </c>
      <c r="H23" s="8">
        <f t="shared" si="6"/>
        <v>0</v>
      </c>
      <c r="I23" s="8">
        <f t="shared" si="6"/>
        <v>0</v>
      </c>
      <c r="J23" s="8">
        <f t="shared" si="6"/>
        <v>0</v>
      </c>
      <c r="K23" s="8">
        <f t="shared" si="6"/>
        <v>7750000</v>
      </c>
      <c r="L23" s="8">
        <f t="shared" si="6"/>
        <v>0</v>
      </c>
      <c r="M23" s="8">
        <f t="shared" si="6"/>
        <v>0</v>
      </c>
      <c r="N23" s="8">
        <f t="shared" si="4"/>
        <v>7750000</v>
      </c>
    </row>
    <row r="24" spans="1:14" hidden="1" x14ac:dyDescent="0.35">
      <c r="A24" s="2" t="s">
        <v>22</v>
      </c>
      <c r="B24" s="7">
        <f>+P.Admin!B25+'P. Club'!B25+'P. CECAP'!B25+'P. Consejos Reg'!B25+'P. DEVOAS'!B25+'P. FOMYS'!B25</f>
        <v>0</v>
      </c>
      <c r="C24" s="7">
        <f>+P.Admin!C25+'P. Club'!C25+'P. CECAP'!C25+'P. Consejos Reg'!C25+'P. DEVOAS'!C25+'P. FOMYS'!C25</f>
        <v>0</v>
      </c>
      <c r="D24" s="7">
        <f>+P.Admin!D25+'P. Club'!D25+'P. CECAP'!D25+'P. Consejos Reg'!D25+'P. DEVOAS'!D25+'P. FOMYS'!D25</f>
        <v>0</v>
      </c>
      <c r="E24" s="7">
        <f>+P.Admin!E25+'P. Club'!E25+'P. CECAP'!E25+'P. Consejos Reg'!E25+'P. DEVOAS'!E25+'P. FOMYS'!E25</f>
        <v>0</v>
      </c>
      <c r="F24" s="7">
        <f>+P.Admin!F25+'P. Club'!F25+'P. CECAP'!F25+'P. Consejos Reg'!F25+'P. DEVOAS'!F25+'P. FOMYS'!F25</f>
        <v>0</v>
      </c>
      <c r="G24" s="7">
        <f>+P.Admin!G25+'P. Club'!G25+'P. CECAP'!G25+'P. Consejos Reg'!G25+'P. DEVOAS'!G25+'P. FOMYS'!G25</f>
        <v>0</v>
      </c>
      <c r="H24" s="7">
        <f>+P.Admin!H25+'P. Club'!H25+'P. CECAP'!H25+'P. Consejos Reg'!H25+'P. DEVOAS'!H25+'P. FOMYS'!H25</f>
        <v>0</v>
      </c>
      <c r="I24" s="7">
        <f>+P.Admin!I25+'P. Club'!I25+'P. CECAP'!I25+'P. Consejos Reg'!I25+'P. DEVOAS'!I25+'P. FOMYS'!I25</f>
        <v>0</v>
      </c>
      <c r="J24" s="7">
        <f>+P.Admin!J25+'P. Club'!J25+'P. CECAP'!J25+'P. Consejos Reg'!J25+'P. DEVOAS'!J25+'P. FOMYS'!J25</f>
        <v>0</v>
      </c>
      <c r="K24" s="7">
        <f>+P.Admin!K25+'P. Club'!K25+'P. CECAP'!K25+'P. Consejos Reg'!K25+'P. DEVOAS'!K25+'P. FOMYS'!K25</f>
        <v>0</v>
      </c>
      <c r="L24" s="7">
        <f>+P.Admin!L25+'P. Club'!L25+'P. CECAP'!L25+'P. Consejos Reg'!L25+'P. DEVOAS'!L25+'P. FOMYS'!L25</f>
        <v>0</v>
      </c>
      <c r="M24" s="7">
        <f>+P.Admin!M25+'P. Club'!M25+'P. CECAP'!M25+'P. Consejos Reg'!M25+'P. DEVOAS'!M25+'P. FOMYS'!M25</f>
        <v>0</v>
      </c>
      <c r="N24" s="7">
        <f t="shared" si="4"/>
        <v>0</v>
      </c>
    </row>
    <row r="25" spans="1:14" x14ac:dyDescent="0.35">
      <c r="A25" s="2" t="s">
        <v>23</v>
      </c>
      <c r="B25" s="7">
        <f>+P.Admin!B26+'P. Club'!B26+'P. CECAP'!B26+'P. Consejos Reg'!B26+'P. DEVOAS'!B26+'P. FOMYS'!B26</f>
        <v>0</v>
      </c>
      <c r="C25" s="7">
        <f>+P.Admin!C26+'P. Club'!C26+'P. CECAP'!C26+'P. Consejos Reg'!C26+'P. DEVOAS'!C26+'P. FOMYS'!C26</f>
        <v>0</v>
      </c>
      <c r="D25" s="7">
        <f>+P.Admin!D26+'P. Club'!D26+'P. CECAP'!D26+'P. Consejos Reg'!D26+'P. DEVOAS'!D26+'P. FOMYS'!D26</f>
        <v>0</v>
      </c>
      <c r="E25" s="7">
        <f>+P.Admin!E26+'P. Club'!E26+'P. CECAP'!E26+'P. Consejos Reg'!E26+'P. DEVOAS'!E26+'P. FOMYS'!E26</f>
        <v>0</v>
      </c>
      <c r="F25" s="7">
        <f>+P.Admin!F26+'P. Club'!F26+'P. CECAP'!F26+'P. Consejos Reg'!F26+'P. DEVOAS'!F26+'P. FOMYS'!F26</f>
        <v>0</v>
      </c>
      <c r="G25" s="7">
        <f>+P.Admin!G26+'P. Club'!G26+'P. CECAP'!G26+'P. Consejos Reg'!G26+'P. DEVOAS'!G26+'P. FOMYS'!G26</f>
        <v>0</v>
      </c>
      <c r="H25" s="7">
        <f>+P.Admin!H26+'P. Club'!H26+'P. CECAP'!H26+'P. Consejos Reg'!H26+'P. DEVOAS'!H26+'P. FOMYS'!H26</f>
        <v>0</v>
      </c>
      <c r="I25" s="7">
        <f>+P.Admin!I26+'P. Club'!I26+'P. CECAP'!I26+'P. Consejos Reg'!I26+'P. DEVOAS'!I26+'P. FOMYS'!I26</f>
        <v>0</v>
      </c>
      <c r="J25" s="7">
        <f>+P.Admin!J26+'P. Club'!J26+'P. CECAP'!J26+'P. Consejos Reg'!J26+'P. DEVOAS'!J26+'P. FOMYS'!J26</f>
        <v>0</v>
      </c>
      <c r="K25" s="7">
        <f>+P.Admin!K26+'P. Club'!K26+'P. CECAP'!K26+'P. Consejos Reg'!K26+'P. DEVOAS'!K26+'P. FOMYS'!K26</f>
        <v>1750000</v>
      </c>
      <c r="L25" s="7">
        <f>+P.Admin!L26+'P. Club'!L26+'P. CECAP'!L26+'P. Consejos Reg'!L26+'P. DEVOAS'!L26+'P. FOMYS'!L26</f>
        <v>0</v>
      </c>
      <c r="M25" s="7">
        <f>+P.Admin!M26+'P. Club'!M26+'P. CECAP'!M26+'P. Consejos Reg'!M26+'P. DEVOAS'!M26+'P. FOMYS'!M26</f>
        <v>0</v>
      </c>
      <c r="N25" s="7">
        <f t="shared" si="4"/>
        <v>1750000</v>
      </c>
    </row>
    <row r="26" spans="1:14" x14ac:dyDescent="0.35">
      <c r="A26" s="2" t="s">
        <v>24</v>
      </c>
      <c r="B26" s="7">
        <f>+P.Admin!B27+'P. Club'!B27+'P. CECAP'!B27+'P. Consejos Reg'!B27+'P. DEVOAS'!B27+'P. FOMYS'!B27</f>
        <v>0</v>
      </c>
      <c r="C26" s="7">
        <f>+P.Admin!C27+'P. Club'!C27+'P. CECAP'!C27+'P. Consejos Reg'!C27+'P. DEVOAS'!C27+'P. FOMYS'!C27</f>
        <v>0</v>
      </c>
      <c r="D26" s="7">
        <f>+P.Admin!D27+'P. Club'!D27+'P. CECAP'!D27+'P. Consejos Reg'!D27+'P. DEVOAS'!D27+'P. FOMYS'!D27</f>
        <v>0</v>
      </c>
      <c r="E26" s="7">
        <f>+P.Admin!E27+'P. Club'!E27+'P. CECAP'!E27+'P. Consejos Reg'!E27+'P. DEVOAS'!E27+'P. FOMYS'!E27</f>
        <v>0</v>
      </c>
      <c r="F26" s="7">
        <f>+P.Admin!F27+'P. Club'!F27+'P. CECAP'!F27+'P. Consejos Reg'!F27+'P. DEVOAS'!F27+'P. FOMYS'!F27</f>
        <v>0</v>
      </c>
      <c r="G26" s="7">
        <f>+P.Admin!G27+'P. Club'!G27+'P. CECAP'!G27+'P. Consejos Reg'!G27+'P. DEVOAS'!G27+'P. FOMYS'!G27</f>
        <v>0</v>
      </c>
      <c r="H26" s="7">
        <f>+P.Admin!H27+'P. Club'!H27+'P. CECAP'!H27+'P. Consejos Reg'!H27+'P. DEVOAS'!H27+'P. FOMYS'!H27</f>
        <v>0</v>
      </c>
      <c r="I26" s="7">
        <f>+P.Admin!I27+'P. Club'!I27+'P. CECAP'!I27+'P. Consejos Reg'!I27+'P. DEVOAS'!I27+'P. FOMYS'!I27</f>
        <v>0</v>
      </c>
      <c r="J26" s="7">
        <f>+P.Admin!J27+'P. Club'!J27+'P. CECAP'!J27+'P. Consejos Reg'!J27+'P. DEVOAS'!J27+'P. FOMYS'!J27</f>
        <v>0</v>
      </c>
      <c r="K26" s="7">
        <f>+P.Admin!K27+'P. Club'!K27+'P. CECAP'!K27+'P. Consejos Reg'!K27+'P. DEVOAS'!K27+'P. FOMYS'!K27</f>
        <v>6000000</v>
      </c>
      <c r="L26" s="7">
        <f>+P.Admin!L27+'P. Club'!L27+'P. CECAP'!L27+'P. Consejos Reg'!L27+'P. DEVOAS'!L27+'P. FOMYS'!L27</f>
        <v>0</v>
      </c>
      <c r="M26" s="7">
        <f>+P.Admin!M27+'P. Club'!M27+'P. CECAP'!M27+'P. Consejos Reg'!M27+'P. DEVOAS'!M27+'P. FOMYS'!M27</f>
        <v>0</v>
      </c>
      <c r="N26" s="7">
        <f t="shared" si="4"/>
        <v>6000000</v>
      </c>
    </row>
    <row r="27" spans="1:14" x14ac:dyDescent="0.35">
      <c r="A27" s="3" t="s">
        <v>25</v>
      </c>
      <c r="B27" s="8">
        <f>SUM(B28:B34)</f>
        <v>11964473.999791667</v>
      </c>
      <c r="C27" s="8">
        <f t="shared" ref="C27:M27" si="7">SUM(C28:C34)</f>
        <v>11964473.999791667</v>
      </c>
      <c r="D27" s="8">
        <f t="shared" si="7"/>
        <v>11964473.999791667</v>
      </c>
      <c r="E27" s="8">
        <f t="shared" si="7"/>
        <v>11392973.999791667</v>
      </c>
      <c r="F27" s="8">
        <f t="shared" si="7"/>
        <v>12535973.999791667</v>
      </c>
      <c r="G27" s="8">
        <f t="shared" si="7"/>
        <v>11964473.999791667</v>
      </c>
      <c r="H27" s="8">
        <f t="shared" si="7"/>
        <v>11964473.999791667</v>
      </c>
      <c r="I27" s="8">
        <f t="shared" si="7"/>
        <v>11964473.999791667</v>
      </c>
      <c r="J27" s="8">
        <f t="shared" si="7"/>
        <v>11964473.999791667</v>
      </c>
      <c r="K27" s="8">
        <f t="shared" si="7"/>
        <v>11964473.999791667</v>
      </c>
      <c r="L27" s="8">
        <f t="shared" si="7"/>
        <v>11964473.999791667</v>
      </c>
      <c r="M27" s="8">
        <f t="shared" si="7"/>
        <v>9678473.9997916669</v>
      </c>
      <c r="N27" s="8">
        <f t="shared" si="4"/>
        <v>141287687.9975</v>
      </c>
    </row>
    <row r="28" spans="1:14" x14ac:dyDescent="0.35">
      <c r="A28" s="2" t="s">
        <v>26</v>
      </c>
      <c r="B28" s="7">
        <f>+P.Admin!B29+'P. Club'!B29+'P. CECAP'!B29+'P. Consejos Reg'!B29+'P. DEVOAS'!B29+'P. FOMYS'!B29</f>
        <v>941666.66666666663</v>
      </c>
      <c r="C28" s="7">
        <f>+P.Admin!C29+'P. Club'!C29+'P. CECAP'!C29+'P. Consejos Reg'!C29+'P. DEVOAS'!C29+'P. FOMYS'!C29</f>
        <v>941666.66666666663</v>
      </c>
      <c r="D28" s="7">
        <f>+P.Admin!D29+'P. Club'!D29+'P. CECAP'!D29+'P. Consejos Reg'!D29+'P. DEVOAS'!D29+'P. FOMYS'!D29</f>
        <v>941666.66666666663</v>
      </c>
      <c r="E28" s="7">
        <f>+P.Admin!E29+'P. Club'!E29+'P. CECAP'!E29+'P. Consejos Reg'!E29+'P. DEVOAS'!E29+'P. FOMYS'!E29</f>
        <v>941666.66666666663</v>
      </c>
      <c r="F28" s="7">
        <f>+P.Admin!F29+'P. Club'!F29+'P. CECAP'!F29+'P. Consejos Reg'!F29+'P. DEVOAS'!F29+'P. FOMYS'!F29</f>
        <v>941666.66666666663</v>
      </c>
      <c r="G28" s="7">
        <f>+P.Admin!G29+'P. Club'!G29+'P. CECAP'!G29+'P. Consejos Reg'!G29+'P. DEVOAS'!G29+'P. FOMYS'!G29</f>
        <v>941666.66666666663</v>
      </c>
      <c r="H28" s="7">
        <f>+P.Admin!H29+'P. Club'!H29+'P. CECAP'!H29+'P. Consejos Reg'!H29+'P. DEVOAS'!H29+'P. FOMYS'!H29</f>
        <v>941666.66666666663</v>
      </c>
      <c r="I28" s="7">
        <f>+P.Admin!I29+'P. Club'!I29+'P. CECAP'!I29+'P. Consejos Reg'!I29+'P. DEVOAS'!I29+'P. FOMYS'!I29</f>
        <v>941666.66666666663</v>
      </c>
      <c r="J28" s="7">
        <f>+P.Admin!J29+'P. Club'!J29+'P. CECAP'!J29+'P. Consejos Reg'!J29+'P. DEVOAS'!J29+'P. FOMYS'!J29</f>
        <v>941666.66666666663</v>
      </c>
      <c r="K28" s="7">
        <f>+P.Admin!K29+'P. Club'!K29+'P. CECAP'!K29+'P. Consejos Reg'!K29+'P. DEVOAS'!K29+'P. FOMYS'!K29</f>
        <v>941666.66666666663</v>
      </c>
      <c r="L28" s="7">
        <f>+P.Admin!L29+'P. Club'!L29+'P. CECAP'!L29+'P. Consejos Reg'!L29+'P. DEVOAS'!L29+'P. FOMYS'!L29</f>
        <v>941666.66666666663</v>
      </c>
      <c r="M28" s="7">
        <f>+P.Admin!M29+'P. Club'!M29+'P. CECAP'!M29+'P. Consejos Reg'!M29+'P. DEVOAS'!M29+'P. FOMYS'!M29</f>
        <v>941666.66666666663</v>
      </c>
      <c r="N28" s="7">
        <f t="shared" ref="N28:N34" si="8">SUM(B28:M28)</f>
        <v>11299999.999999998</v>
      </c>
    </row>
    <row r="29" spans="1:14" x14ac:dyDescent="0.35">
      <c r="A29" s="2" t="s">
        <v>27</v>
      </c>
      <c r="B29" s="7">
        <f>+P.Admin!B30+'P. Club'!B30+'P. CECAP'!B30+'P. Consejos Reg'!B30+'P. DEVOAS'!B30+'P. FOMYS'!B30</f>
        <v>6150000</v>
      </c>
      <c r="C29" s="7">
        <f>+P.Admin!C30+'P. Club'!C30+'P. CECAP'!C30+'P. Consejos Reg'!C30+'P. DEVOAS'!C30+'P. FOMYS'!C30</f>
        <v>6150000</v>
      </c>
      <c r="D29" s="7">
        <f>+P.Admin!D30+'P. Club'!D30+'P. CECAP'!D30+'P. Consejos Reg'!D30+'P. DEVOAS'!D30+'P. FOMYS'!D30</f>
        <v>6150000</v>
      </c>
      <c r="E29" s="7">
        <f>+P.Admin!E30+'P. Club'!E30+'P. CECAP'!E30+'P. Consejos Reg'!E30+'P. DEVOAS'!E30+'P. FOMYS'!E30</f>
        <v>6150000</v>
      </c>
      <c r="F29" s="7">
        <f>+P.Admin!F30+'P. Club'!F30+'P. CECAP'!F30+'P. Consejos Reg'!F30+'P. DEVOAS'!F30+'P. FOMYS'!F30</f>
        <v>6150000</v>
      </c>
      <c r="G29" s="7">
        <f>+P.Admin!G30+'P. Club'!G30+'P. CECAP'!G30+'P. Consejos Reg'!G30+'P. DEVOAS'!G30+'P. FOMYS'!G30</f>
        <v>6150000</v>
      </c>
      <c r="H29" s="7">
        <f>+P.Admin!H30+'P. Club'!H30+'P. CECAP'!H30+'P. Consejos Reg'!H30+'P. DEVOAS'!H30+'P. FOMYS'!H30</f>
        <v>6150000</v>
      </c>
      <c r="I29" s="7">
        <f>+P.Admin!I30+'P. Club'!I30+'P. CECAP'!I30+'P. Consejos Reg'!I30+'P. DEVOAS'!I30+'P. FOMYS'!I30</f>
        <v>6150000</v>
      </c>
      <c r="J29" s="7">
        <f>+P.Admin!J30+'P. Club'!J30+'P. CECAP'!J30+'P. Consejos Reg'!J30+'P. DEVOAS'!J30+'P. FOMYS'!J30</f>
        <v>6150000</v>
      </c>
      <c r="K29" s="7">
        <f>+P.Admin!K30+'P. Club'!K30+'P. CECAP'!K30+'P. Consejos Reg'!K30+'P. DEVOAS'!K30+'P. FOMYS'!K30</f>
        <v>6150000</v>
      </c>
      <c r="L29" s="7">
        <f>+P.Admin!L30+'P. Club'!L30+'P. CECAP'!L30+'P. Consejos Reg'!L30+'P. DEVOAS'!L30+'P. FOMYS'!L30</f>
        <v>6150000</v>
      </c>
      <c r="M29" s="7">
        <f>+P.Admin!M30+'P. Club'!M30+'P. CECAP'!M30+'P. Consejos Reg'!M30+'P. DEVOAS'!M30+'P. FOMYS'!M30</f>
        <v>6150000</v>
      </c>
      <c r="N29" s="7">
        <f t="shared" si="8"/>
        <v>73800000</v>
      </c>
    </row>
    <row r="30" spans="1:14" x14ac:dyDescent="0.35">
      <c r="A30" s="2" t="s">
        <v>28</v>
      </c>
      <c r="B30" s="7">
        <f>+P.Admin!B31+'P. Club'!B31+'P. CECAP'!B31+'P. Consejos Reg'!B31+'P. DEVOAS'!B31+'P. FOMYS'!B31</f>
        <v>2152473.9997916664</v>
      </c>
      <c r="C30" s="7">
        <f>+P.Admin!C31+'P. Club'!C31+'P. CECAP'!C31+'P. Consejos Reg'!C31+'P. DEVOAS'!C31+'P. FOMYS'!C31</f>
        <v>2152473.9997916664</v>
      </c>
      <c r="D30" s="7">
        <f>+P.Admin!D31+'P. Club'!D31+'P. CECAP'!D31+'P. Consejos Reg'!D31+'P. DEVOAS'!D31+'P. FOMYS'!D31</f>
        <v>2152473.9997916664</v>
      </c>
      <c r="E30" s="7">
        <f>+P.Admin!E31+'P. Club'!E31+'P. CECAP'!E31+'P. Consejos Reg'!E31+'P. DEVOAS'!E31+'P. FOMYS'!E31</f>
        <v>2152473.9997916664</v>
      </c>
      <c r="F30" s="7">
        <f>+P.Admin!F31+'P. Club'!F31+'P. CECAP'!F31+'P. Consejos Reg'!F31+'P. DEVOAS'!F31+'P. FOMYS'!F31</f>
        <v>2152473.9997916664</v>
      </c>
      <c r="G30" s="7">
        <f>+P.Admin!G31+'P. Club'!G31+'P. CECAP'!G31+'P. Consejos Reg'!G31+'P. DEVOAS'!G31+'P. FOMYS'!G31</f>
        <v>2152473.9997916664</v>
      </c>
      <c r="H30" s="7">
        <f>+P.Admin!H31+'P. Club'!H31+'P. CECAP'!H31+'P. Consejos Reg'!H31+'P. DEVOAS'!H31+'P. FOMYS'!H31</f>
        <v>2152473.9997916664</v>
      </c>
      <c r="I30" s="7">
        <f>+P.Admin!I31+'P. Club'!I31+'P. CECAP'!I31+'P. Consejos Reg'!I31+'P. DEVOAS'!I31+'P. FOMYS'!I31</f>
        <v>2152473.9997916664</v>
      </c>
      <c r="J30" s="7">
        <f>+P.Admin!J31+'P. Club'!J31+'P. CECAP'!J31+'P. Consejos Reg'!J31+'P. DEVOAS'!J31+'P. FOMYS'!J31</f>
        <v>2152473.9997916664</v>
      </c>
      <c r="K30" s="7">
        <f>+P.Admin!K31+'P. Club'!K31+'P. CECAP'!K31+'P. Consejos Reg'!K31+'P. DEVOAS'!K31+'P. FOMYS'!K31</f>
        <v>2152473.9997916664</v>
      </c>
      <c r="L30" s="7">
        <f>+P.Admin!L31+'P. Club'!L31+'P. CECAP'!L31+'P. Consejos Reg'!L31+'P. DEVOAS'!L31+'P. FOMYS'!L31</f>
        <v>2152473.9997916664</v>
      </c>
      <c r="M30" s="7">
        <f>+P.Admin!M31+'P. Club'!M31+'P. CECAP'!M31+'P. Consejos Reg'!M31+'P. DEVOAS'!M31+'P. FOMYS'!M31</f>
        <v>2152473.9997916664</v>
      </c>
      <c r="N30" s="7">
        <f t="shared" si="8"/>
        <v>25829687.997499999</v>
      </c>
    </row>
    <row r="31" spans="1:14" x14ac:dyDescent="0.35">
      <c r="A31" s="2" t="s">
        <v>29</v>
      </c>
      <c r="B31" s="7">
        <f>+P.Admin!B32+'P. Club'!B32+'P. CECAP'!B32+'P. Consejos Reg'!B32+'P. DEVOAS'!B32+'P. FOMYS'!B32</f>
        <v>226000</v>
      </c>
      <c r="C31" s="7">
        <f>+P.Admin!C32+'P. Club'!C32+'P. CECAP'!C32+'P. Consejos Reg'!C32+'P. DEVOAS'!C32+'P. FOMYS'!C32</f>
        <v>226000</v>
      </c>
      <c r="D31" s="7">
        <f>+P.Admin!D32+'P. Club'!D32+'P. CECAP'!D32+'P. Consejos Reg'!D32+'P. DEVOAS'!D32+'P. FOMYS'!D32</f>
        <v>226000</v>
      </c>
      <c r="E31" s="7">
        <f>+P.Admin!E32+'P. Club'!E32+'P. CECAP'!E32+'P. Consejos Reg'!E32+'P. DEVOAS'!E32+'P. FOMYS'!E32</f>
        <v>226000</v>
      </c>
      <c r="F31" s="7">
        <f>+P.Admin!F32+'P. Club'!F32+'P. CECAP'!F32+'P. Consejos Reg'!F32+'P. DEVOAS'!F32+'P. FOMYS'!F32</f>
        <v>226000</v>
      </c>
      <c r="G31" s="7">
        <f>+P.Admin!G32+'P. Club'!G32+'P. CECAP'!G32+'P. Consejos Reg'!G32+'P. DEVOAS'!G32+'P. FOMYS'!G32</f>
        <v>226000</v>
      </c>
      <c r="H31" s="7">
        <f>+P.Admin!H32+'P. Club'!H32+'P. CECAP'!H32+'P. Consejos Reg'!H32+'P. DEVOAS'!H32+'P. FOMYS'!H32</f>
        <v>226000</v>
      </c>
      <c r="I31" s="7">
        <f>+P.Admin!I32+'P. Club'!I32+'P. CECAP'!I32+'P. Consejos Reg'!I32+'P. DEVOAS'!I32+'P. FOMYS'!I32</f>
        <v>226000</v>
      </c>
      <c r="J31" s="7">
        <f>+P.Admin!J32+'P. Club'!J32+'P. CECAP'!J32+'P. Consejos Reg'!J32+'P. DEVOAS'!J32+'P. FOMYS'!J32</f>
        <v>226000</v>
      </c>
      <c r="K31" s="7">
        <f>+P.Admin!K32+'P. Club'!K32+'P. CECAP'!K32+'P. Consejos Reg'!K32+'P. DEVOAS'!K32+'P. FOMYS'!K32</f>
        <v>226000</v>
      </c>
      <c r="L31" s="7">
        <f>+P.Admin!L32+'P. Club'!L32+'P. CECAP'!L32+'P. Consejos Reg'!L32+'P. DEVOAS'!L32+'P. FOMYS'!L32</f>
        <v>226000</v>
      </c>
      <c r="M31" s="7">
        <f>+P.Admin!M32+'P. Club'!M32+'P. CECAP'!M32+'P. Consejos Reg'!M32+'P. DEVOAS'!M32+'P. FOMYS'!M32</f>
        <v>226000</v>
      </c>
      <c r="N31" s="7">
        <f t="shared" si="8"/>
        <v>2712000</v>
      </c>
    </row>
    <row r="32" spans="1:14" x14ac:dyDescent="0.35">
      <c r="A32" s="2" t="s">
        <v>30</v>
      </c>
      <c r="B32" s="7">
        <f>+P.Admin!B33+'P. Club'!B33+'P. CECAP'!B33+'P. Consejos Reg'!B33+'P. DEVOAS'!B33+'P. FOMYS'!B33</f>
        <v>2286000</v>
      </c>
      <c r="C32" s="7">
        <f>+P.Admin!C33+'P. Club'!C33+'P. CECAP'!C33+'P. Consejos Reg'!C33+'P. DEVOAS'!C33+'P. FOMYS'!C33</f>
        <v>2286000</v>
      </c>
      <c r="D32" s="7">
        <f>+P.Admin!D33+'P. Club'!D33+'P. CECAP'!D33+'P. Consejos Reg'!D33+'P. DEVOAS'!D33+'P. FOMYS'!D33</f>
        <v>2286000</v>
      </c>
      <c r="E32" s="7">
        <f>+P.Admin!E33+'P. Club'!E33+'P. CECAP'!E33+'P. Consejos Reg'!E33+'P. DEVOAS'!E33+'P. FOMYS'!E33</f>
        <v>1714500</v>
      </c>
      <c r="F32" s="7">
        <f>+P.Admin!F33+'P. Club'!F33+'P. CECAP'!F33+'P. Consejos Reg'!F33+'P. DEVOAS'!F33+'P. FOMYS'!F33</f>
        <v>2857500</v>
      </c>
      <c r="G32" s="7">
        <f>+P.Admin!G33+'P. Club'!G33+'P. CECAP'!G33+'P. Consejos Reg'!G33+'P. DEVOAS'!G33+'P. FOMYS'!G33</f>
        <v>2286000</v>
      </c>
      <c r="H32" s="7">
        <f>+P.Admin!H33+'P. Club'!H33+'P. CECAP'!H33+'P. Consejos Reg'!H33+'P. DEVOAS'!H33+'P. FOMYS'!H33</f>
        <v>2286000</v>
      </c>
      <c r="I32" s="7">
        <f>+P.Admin!I33+'P. Club'!I33+'P. CECAP'!I33+'P. Consejos Reg'!I33+'P. DEVOAS'!I33+'P. FOMYS'!I33</f>
        <v>2286000</v>
      </c>
      <c r="J32" s="7">
        <f>+P.Admin!J33+'P. Club'!J33+'P. CECAP'!J33+'P. Consejos Reg'!J33+'P. DEVOAS'!J33+'P. FOMYS'!J33</f>
        <v>2286000</v>
      </c>
      <c r="K32" s="7">
        <f>+P.Admin!K33+'P. Club'!K33+'P. CECAP'!K33+'P. Consejos Reg'!K33+'P. DEVOAS'!K33+'P. FOMYS'!K33</f>
        <v>2286000</v>
      </c>
      <c r="L32" s="7">
        <f>+P.Admin!L33+'P. Club'!L33+'P. CECAP'!L33+'P. Consejos Reg'!L33+'P. DEVOAS'!L33+'P. FOMYS'!L33</f>
        <v>2286000</v>
      </c>
      <c r="M32" s="7">
        <f>+P.Admin!M33+'P. Club'!M33+'P. CECAP'!M33+'P. Consejos Reg'!M33+'P. DEVOAS'!M33+'P. FOMYS'!M33</f>
        <v>0</v>
      </c>
      <c r="N32" s="7">
        <f t="shared" si="8"/>
        <v>25146000</v>
      </c>
    </row>
    <row r="33" spans="1:14" hidden="1" x14ac:dyDescent="0.35">
      <c r="A33" s="2" t="s">
        <v>31</v>
      </c>
      <c r="B33" s="7">
        <f>+P.Admin!B34+'P. Club'!B34+'P. CECAP'!B34+'P. Consejos Reg'!B34+'P. DEVOAS'!B34+'P. FOMYS'!B34</f>
        <v>0</v>
      </c>
      <c r="C33" s="7">
        <f>+P.Admin!C34+'P. Club'!C34+'P. CECAP'!C34+'P. Consejos Reg'!C34+'P. DEVOAS'!C34+'P. FOMYS'!C34</f>
        <v>0</v>
      </c>
      <c r="D33" s="7">
        <f>+P.Admin!D34+'P. Club'!D34+'P. CECAP'!D34+'P. Consejos Reg'!D34+'P. DEVOAS'!D34+'P. FOMYS'!D34</f>
        <v>0</v>
      </c>
      <c r="E33" s="7">
        <f>+P.Admin!E34+'P. Club'!E34+'P. CECAP'!E34+'P. Consejos Reg'!E34+'P. DEVOAS'!E34+'P. FOMYS'!E34</f>
        <v>0</v>
      </c>
      <c r="F33" s="7">
        <f>+P.Admin!F34+'P. Club'!F34+'P. CECAP'!F34+'P. Consejos Reg'!F34+'P. DEVOAS'!F34+'P. FOMYS'!F34</f>
        <v>0</v>
      </c>
      <c r="G33" s="7">
        <f>+P.Admin!G34+'P. Club'!G34+'P. CECAP'!G34+'P. Consejos Reg'!G34+'P. DEVOAS'!G34+'P. FOMYS'!G34</f>
        <v>0</v>
      </c>
      <c r="H33" s="7">
        <f>+P.Admin!H34+'P. Club'!H34+'P. CECAP'!H34+'P. Consejos Reg'!H34+'P. DEVOAS'!H34+'P. FOMYS'!H34</f>
        <v>0</v>
      </c>
      <c r="I33" s="7">
        <f>+P.Admin!I34+'P. Club'!I34+'P. CECAP'!I34+'P. Consejos Reg'!I34+'P. DEVOAS'!I34+'P. FOMYS'!I34</f>
        <v>0</v>
      </c>
      <c r="J33" s="7">
        <f>+P.Admin!J34+'P. Club'!J34+'P. CECAP'!J34+'P. Consejos Reg'!J34+'P. DEVOAS'!J34+'P. FOMYS'!J34</f>
        <v>0</v>
      </c>
      <c r="K33" s="7">
        <f>+P.Admin!K34+'P. Club'!K34+'P. CECAP'!K34+'P. Consejos Reg'!K34+'P. DEVOAS'!K34+'P. FOMYS'!K34</f>
        <v>0</v>
      </c>
      <c r="L33" s="7">
        <f>+P.Admin!L34+'P. Club'!L34+'P. CECAP'!L34+'P. Consejos Reg'!L34+'P. DEVOAS'!L34+'P. FOMYS'!L34</f>
        <v>0</v>
      </c>
      <c r="M33" s="7">
        <f>+P.Admin!M34+'P. Club'!M34+'P. CECAP'!M34+'P. Consejos Reg'!M34+'P. DEVOAS'!M34+'P. FOMYS'!M34</f>
        <v>0</v>
      </c>
      <c r="N33" s="7">
        <f t="shared" si="8"/>
        <v>0</v>
      </c>
    </row>
    <row r="34" spans="1:14" x14ac:dyDescent="0.35">
      <c r="A34" s="2" t="s">
        <v>32</v>
      </c>
      <c r="B34" s="7">
        <f>+P.Admin!B35+'P. Club'!B35+'P. CECAP'!B35+'P. Consejos Reg'!B35+'P. DEVOAS'!B35+'P. FOMYS'!B35</f>
        <v>208333.33333333334</v>
      </c>
      <c r="C34" s="7">
        <f>+P.Admin!C35+'P. Club'!C35+'P. CECAP'!C35+'P. Consejos Reg'!C35+'P. DEVOAS'!C35+'P. FOMYS'!C35</f>
        <v>208333.33333333334</v>
      </c>
      <c r="D34" s="7">
        <f>+P.Admin!D35+'P. Club'!D35+'P. CECAP'!D35+'P. Consejos Reg'!D35+'P. DEVOAS'!D35+'P. FOMYS'!D35</f>
        <v>208333.33333333334</v>
      </c>
      <c r="E34" s="7">
        <f>+P.Admin!E35+'P. Club'!E35+'P. CECAP'!E35+'P. Consejos Reg'!E35+'P. DEVOAS'!E35+'P. FOMYS'!E35</f>
        <v>208333.33333333334</v>
      </c>
      <c r="F34" s="7">
        <f>+P.Admin!F35+'P. Club'!F35+'P. CECAP'!F35+'P. Consejos Reg'!F35+'P. DEVOAS'!F35+'P. FOMYS'!F35</f>
        <v>208333.33333333334</v>
      </c>
      <c r="G34" s="7">
        <f>+P.Admin!G35+'P. Club'!G35+'P. CECAP'!G35+'P. Consejos Reg'!G35+'P. DEVOAS'!G35+'P. FOMYS'!G35</f>
        <v>208333.33333333334</v>
      </c>
      <c r="H34" s="7">
        <f>+P.Admin!H35+'P. Club'!H35+'P. CECAP'!H35+'P. Consejos Reg'!H35+'P. DEVOAS'!H35+'P. FOMYS'!H35</f>
        <v>208333.33333333334</v>
      </c>
      <c r="I34" s="7">
        <f>+P.Admin!I35+'P. Club'!I35+'P. CECAP'!I35+'P. Consejos Reg'!I35+'P. DEVOAS'!I35+'P. FOMYS'!I35</f>
        <v>208333.33333333334</v>
      </c>
      <c r="J34" s="7">
        <f>+P.Admin!J35+'P. Club'!J35+'P. CECAP'!J35+'P. Consejos Reg'!J35+'P. DEVOAS'!J35+'P. FOMYS'!J35</f>
        <v>208333.33333333334</v>
      </c>
      <c r="K34" s="7">
        <f>+P.Admin!K35+'P. Club'!K35+'P. CECAP'!K35+'P. Consejos Reg'!K35+'P. DEVOAS'!K35+'P. FOMYS'!K35</f>
        <v>208333.33333333334</v>
      </c>
      <c r="L34" s="7">
        <f>+P.Admin!L35+'P. Club'!L35+'P. CECAP'!L35+'P. Consejos Reg'!L35+'P. DEVOAS'!L35+'P. FOMYS'!L35</f>
        <v>208333.33333333334</v>
      </c>
      <c r="M34" s="7">
        <f>+P.Admin!M35+'P. Club'!M35+'P. CECAP'!M35+'P. Consejos Reg'!M35+'P. DEVOAS'!M35+'P. FOMYS'!M35</f>
        <v>208333.33333333334</v>
      </c>
      <c r="N34" s="7">
        <f t="shared" si="8"/>
        <v>2500000</v>
      </c>
    </row>
    <row r="35" spans="1:14" x14ac:dyDescent="0.35">
      <c r="A35" s="3" t="s">
        <v>33</v>
      </c>
      <c r="B35" s="8">
        <f>SUM(B36:B38)</f>
        <v>2236462.3091666666</v>
      </c>
      <c r="C35" s="8">
        <f t="shared" ref="C35:M35" si="9">SUM(C36:C38)</f>
        <v>2236462.3091666666</v>
      </c>
      <c r="D35" s="8">
        <f t="shared" si="9"/>
        <v>2236462.3091666666</v>
      </c>
      <c r="E35" s="8">
        <f t="shared" si="9"/>
        <v>2236462.3091666666</v>
      </c>
      <c r="F35" s="8">
        <f t="shared" si="9"/>
        <v>2236462.3091666666</v>
      </c>
      <c r="G35" s="8">
        <f t="shared" si="9"/>
        <v>2236462.3091666666</v>
      </c>
      <c r="H35" s="8">
        <f t="shared" si="9"/>
        <v>2236462.3091666666</v>
      </c>
      <c r="I35" s="8">
        <f t="shared" si="9"/>
        <v>2236462.3091666666</v>
      </c>
      <c r="J35" s="8">
        <f t="shared" si="9"/>
        <v>2236462.3091666666</v>
      </c>
      <c r="K35" s="8">
        <f t="shared" si="9"/>
        <v>2236462.3091666666</v>
      </c>
      <c r="L35" s="8">
        <f t="shared" si="9"/>
        <v>2236462.3091666666</v>
      </c>
      <c r="M35" s="8">
        <f t="shared" si="9"/>
        <v>2236462.3091666666</v>
      </c>
      <c r="N35" s="8">
        <f t="shared" ref="N35:N41" si="10">SUM(B35:M35)</f>
        <v>26837547.709999997</v>
      </c>
    </row>
    <row r="36" spans="1:14" x14ac:dyDescent="0.35">
      <c r="A36" s="2" t="s">
        <v>34</v>
      </c>
      <c r="B36" s="7">
        <f>+P.Admin!B37+'P. Club'!B37+'P. CECAP'!B37+'P. Consejos Reg'!B37+'P. DEVOAS'!B37+'P. FOMYS'!B37</f>
        <v>83333.333333333328</v>
      </c>
      <c r="C36" s="7">
        <f>+P.Admin!C37+'P. Club'!C37+'P. CECAP'!C37+'P. Consejos Reg'!C37+'P. DEVOAS'!C37+'P. FOMYS'!C37</f>
        <v>83333.333333333328</v>
      </c>
      <c r="D36" s="7">
        <f>+P.Admin!D37+'P. Club'!D37+'P. CECAP'!D37+'P. Consejos Reg'!D37+'P. DEVOAS'!D37+'P. FOMYS'!D37</f>
        <v>83333.333333333328</v>
      </c>
      <c r="E36" s="7">
        <f>+P.Admin!E37+'P. Club'!E37+'P. CECAP'!E37+'P. Consejos Reg'!E37+'P. DEVOAS'!E37+'P. FOMYS'!E37</f>
        <v>83333.333333333328</v>
      </c>
      <c r="F36" s="7">
        <f>+P.Admin!F37+'P. Club'!F37+'P. CECAP'!F37+'P. Consejos Reg'!F37+'P. DEVOAS'!F37+'P. FOMYS'!F37</f>
        <v>83333.333333333328</v>
      </c>
      <c r="G36" s="7">
        <f>+P.Admin!G37+'P. Club'!G37+'P. CECAP'!G37+'P. Consejos Reg'!G37+'P. DEVOAS'!G37+'P. FOMYS'!G37</f>
        <v>83333.333333333328</v>
      </c>
      <c r="H36" s="7">
        <f>+P.Admin!H37+'P. Club'!H37+'P. CECAP'!H37+'P. Consejos Reg'!H37+'P. DEVOAS'!H37+'P. FOMYS'!H37</f>
        <v>83333.333333333328</v>
      </c>
      <c r="I36" s="7">
        <f>+P.Admin!I37+'P. Club'!I37+'P. CECAP'!I37+'P. Consejos Reg'!I37+'P. DEVOAS'!I37+'P. FOMYS'!I37</f>
        <v>83333.333333333328</v>
      </c>
      <c r="J36" s="7">
        <f>+P.Admin!J37+'P. Club'!J37+'P. CECAP'!J37+'P. Consejos Reg'!J37+'P. DEVOAS'!J37+'P. FOMYS'!J37</f>
        <v>83333.333333333328</v>
      </c>
      <c r="K36" s="7">
        <f>+P.Admin!K37+'P. Club'!K37+'P. CECAP'!K37+'P. Consejos Reg'!K37+'P. DEVOAS'!K37+'P. FOMYS'!K37</f>
        <v>83333.333333333328</v>
      </c>
      <c r="L36" s="7">
        <f>+P.Admin!L37+'P. Club'!L37+'P. CECAP'!L37+'P. Consejos Reg'!L37+'P. DEVOAS'!L37+'P. FOMYS'!L37</f>
        <v>83333.333333333328</v>
      </c>
      <c r="M36" s="7">
        <f>+P.Admin!M37+'P. Club'!M37+'P. CECAP'!M37+'P. Consejos Reg'!M37+'P. DEVOAS'!M37+'P. FOMYS'!M37</f>
        <v>83333.333333333328</v>
      </c>
      <c r="N36" s="7">
        <f t="shared" si="10"/>
        <v>1000000.0000000001</v>
      </c>
    </row>
    <row r="37" spans="1:14" x14ac:dyDescent="0.35">
      <c r="A37" s="2" t="s">
        <v>35</v>
      </c>
      <c r="B37" s="7">
        <f>+P.Admin!B38+'P. Club'!B38+'P. CECAP'!B38+'P. Consejos Reg'!B38+'P. DEVOAS'!B38+'P. FOMYS'!B38</f>
        <v>819795.64249999996</v>
      </c>
      <c r="C37" s="7">
        <f>+P.Admin!C38+'P. Club'!C38+'P. CECAP'!C38+'P. Consejos Reg'!C38+'P. DEVOAS'!C38+'P. FOMYS'!C38</f>
        <v>819795.64249999996</v>
      </c>
      <c r="D37" s="7">
        <f>+P.Admin!D38+'P. Club'!D38+'P. CECAP'!D38+'P. Consejos Reg'!D38+'P. DEVOAS'!D38+'P. FOMYS'!D38</f>
        <v>819795.64249999996</v>
      </c>
      <c r="E37" s="7">
        <f>+P.Admin!E38+'P. Club'!E38+'P. CECAP'!E38+'P. Consejos Reg'!E38+'P. DEVOAS'!E38+'P. FOMYS'!E38</f>
        <v>819795.64249999996</v>
      </c>
      <c r="F37" s="7">
        <f>+P.Admin!F38+'P. Club'!F38+'P. CECAP'!F38+'P. Consejos Reg'!F38+'P. DEVOAS'!F38+'P. FOMYS'!F38</f>
        <v>819795.64249999996</v>
      </c>
      <c r="G37" s="7">
        <f>+P.Admin!G38+'P. Club'!G38+'P. CECAP'!G38+'P. Consejos Reg'!G38+'P. DEVOAS'!G38+'P. FOMYS'!G38</f>
        <v>819795.64249999996</v>
      </c>
      <c r="H37" s="7">
        <f>+P.Admin!H38+'P. Club'!H38+'P. CECAP'!H38+'P. Consejos Reg'!H38+'P. DEVOAS'!H38+'P. FOMYS'!H38</f>
        <v>819795.64249999996</v>
      </c>
      <c r="I37" s="7">
        <f>+P.Admin!I38+'P. Club'!I38+'P. CECAP'!I38+'P. Consejos Reg'!I38+'P. DEVOAS'!I38+'P. FOMYS'!I38</f>
        <v>819795.64249999996</v>
      </c>
      <c r="J37" s="7">
        <f>+P.Admin!J38+'P. Club'!J38+'P. CECAP'!J38+'P. Consejos Reg'!J38+'P. DEVOAS'!J38+'P. FOMYS'!J38</f>
        <v>819795.64249999996</v>
      </c>
      <c r="K37" s="7">
        <f>+P.Admin!K38+'P. Club'!K38+'P. CECAP'!K38+'P. Consejos Reg'!K38+'P. DEVOAS'!K38+'P. FOMYS'!K38</f>
        <v>819795.64249999996</v>
      </c>
      <c r="L37" s="7">
        <f>+P.Admin!L38+'P. Club'!L38+'P. CECAP'!L38+'P. Consejos Reg'!L38+'P. DEVOAS'!L38+'P. FOMYS'!L38</f>
        <v>819795.64249999996</v>
      </c>
      <c r="M37" s="7">
        <f>+P.Admin!M38+'P. Club'!M38+'P. CECAP'!M38+'P. Consejos Reg'!M38+'P. DEVOAS'!M38+'P. FOMYS'!M38</f>
        <v>819795.64249999996</v>
      </c>
      <c r="N37" s="7">
        <f t="shared" si="10"/>
        <v>9837547.709999999</v>
      </c>
    </row>
    <row r="38" spans="1:14" x14ac:dyDescent="0.35">
      <c r="A38" s="2" t="s">
        <v>36</v>
      </c>
      <c r="B38" s="7">
        <f>+P.Admin!B39+'P. Club'!B39+'P. CECAP'!B39+'P. Consejos Reg'!B39+'P. DEVOAS'!B39+'P. FOMYS'!B39</f>
        <v>1333333.3333333333</v>
      </c>
      <c r="C38" s="7">
        <f>+P.Admin!C39+'P. Club'!C39+'P. CECAP'!C39+'P. Consejos Reg'!C39+'P. DEVOAS'!C39+'P. FOMYS'!C39</f>
        <v>1333333.3333333333</v>
      </c>
      <c r="D38" s="7">
        <f>+P.Admin!D39+'P. Club'!D39+'P. CECAP'!D39+'P. Consejos Reg'!D39+'P. DEVOAS'!D39+'P. FOMYS'!D39</f>
        <v>1333333.3333333333</v>
      </c>
      <c r="E38" s="7">
        <f>+P.Admin!E39+'P. Club'!E39+'P. CECAP'!E39+'P. Consejos Reg'!E39+'P. DEVOAS'!E39+'P. FOMYS'!E39</f>
        <v>1333333.3333333333</v>
      </c>
      <c r="F38" s="7">
        <f>+P.Admin!F39+'P. Club'!F39+'P. CECAP'!F39+'P. Consejos Reg'!F39+'P. DEVOAS'!F39+'P. FOMYS'!F39</f>
        <v>1333333.3333333333</v>
      </c>
      <c r="G38" s="7">
        <f>+P.Admin!G39+'P. Club'!G39+'P. CECAP'!G39+'P. Consejos Reg'!G39+'P. DEVOAS'!G39+'P. FOMYS'!G39</f>
        <v>1333333.3333333333</v>
      </c>
      <c r="H38" s="7">
        <f>+P.Admin!H39+'P. Club'!H39+'P. CECAP'!H39+'P. Consejos Reg'!H39+'P. DEVOAS'!H39+'P. FOMYS'!H39</f>
        <v>1333333.3333333333</v>
      </c>
      <c r="I38" s="7">
        <f>+P.Admin!I39+'P. Club'!I39+'P. CECAP'!I39+'P. Consejos Reg'!I39+'P. DEVOAS'!I39+'P. FOMYS'!I39</f>
        <v>1333333.3333333333</v>
      </c>
      <c r="J38" s="7">
        <f>+P.Admin!J39+'P. Club'!J39+'P. CECAP'!J39+'P. Consejos Reg'!J39+'P. DEVOAS'!J39+'P. FOMYS'!J39</f>
        <v>1333333.3333333333</v>
      </c>
      <c r="K38" s="7">
        <f>+P.Admin!K39+'P. Club'!K39+'P. CECAP'!K39+'P. Consejos Reg'!K39+'P. DEVOAS'!K39+'P. FOMYS'!K39</f>
        <v>1333333.3333333333</v>
      </c>
      <c r="L38" s="7">
        <f>+P.Admin!L39+'P. Club'!L39+'P. CECAP'!L39+'P. Consejos Reg'!L39+'P. DEVOAS'!L39+'P. FOMYS'!L39</f>
        <v>1333333.3333333333</v>
      </c>
      <c r="M38" s="7">
        <f>+P.Admin!M39+'P. Club'!M39+'P. CECAP'!M39+'P. Consejos Reg'!M39+'P. DEVOAS'!M39+'P. FOMYS'!M39</f>
        <v>1333333.3333333333</v>
      </c>
      <c r="N38" s="7">
        <f t="shared" si="10"/>
        <v>16000000.000000002</v>
      </c>
    </row>
    <row r="39" spans="1:14" x14ac:dyDescent="0.35">
      <c r="A39" s="3" t="s">
        <v>37</v>
      </c>
      <c r="B39" s="8">
        <f>SUM(B40)</f>
        <v>3519500.33292</v>
      </c>
      <c r="C39" s="8">
        <f t="shared" ref="C39:M39" si="11">SUM(C40)</f>
        <v>3523572.804</v>
      </c>
      <c r="D39" s="8">
        <f t="shared" si="11"/>
        <v>3527645.2750800001</v>
      </c>
      <c r="E39" s="8">
        <f t="shared" si="11"/>
        <v>3531717.7461600006</v>
      </c>
      <c r="F39" s="8">
        <f t="shared" si="11"/>
        <v>3535790.2172400001</v>
      </c>
      <c r="G39" s="8">
        <f t="shared" si="11"/>
        <v>3539862.6883199997</v>
      </c>
      <c r="H39" s="8">
        <f t="shared" si="11"/>
        <v>3543935.1594000002</v>
      </c>
      <c r="I39" s="8">
        <f t="shared" si="11"/>
        <v>3548007.6304799998</v>
      </c>
      <c r="J39" s="8">
        <f t="shared" si="11"/>
        <v>3552080.1015599999</v>
      </c>
      <c r="K39" s="8">
        <f t="shared" si="11"/>
        <v>3556152.5726400004</v>
      </c>
      <c r="L39" s="8">
        <f t="shared" si="11"/>
        <v>3560225.0437200004</v>
      </c>
      <c r="M39" s="8">
        <f t="shared" si="11"/>
        <v>3564297.5148</v>
      </c>
      <c r="N39" s="8">
        <f t="shared" si="10"/>
        <v>42502787.086319998</v>
      </c>
    </row>
    <row r="40" spans="1:14" x14ac:dyDescent="0.35">
      <c r="A40" s="2" t="s">
        <v>38</v>
      </c>
      <c r="B40" s="7">
        <f>+P.Admin!B41+'P. Club'!B41+'P. CECAP'!B41+'P. Consejos Reg'!B41+'P. DEVOAS'!B41+'P. FOMYS'!B41</f>
        <v>3519500.33292</v>
      </c>
      <c r="C40" s="7">
        <f>+P.Admin!C41+'P. Club'!C41+'P. CECAP'!C41+'P. Consejos Reg'!C41+'P. DEVOAS'!C41+'P. FOMYS'!C41</f>
        <v>3523572.804</v>
      </c>
      <c r="D40" s="7">
        <f>+P.Admin!D41+'P. Club'!D41+'P. CECAP'!D41+'P. Consejos Reg'!D41+'P. DEVOAS'!D41+'P. FOMYS'!D41</f>
        <v>3527645.2750800001</v>
      </c>
      <c r="E40" s="7">
        <f>+P.Admin!E41+'P. Club'!E41+'P. CECAP'!E41+'P. Consejos Reg'!E41+'P. DEVOAS'!E41+'P. FOMYS'!E41</f>
        <v>3531717.7461600006</v>
      </c>
      <c r="F40" s="7">
        <f>+P.Admin!F41+'P. Club'!F41+'P. CECAP'!F41+'P. Consejos Reg'!F41+'P. DEVOAS'!F41+'P. FOMYS'!F41</f>
        <v>3535790.2172400001</v>
      </c>
      <c r="G40" s="7">
        <f>+P.Admin!G41+'P. Club'!G41+'P. CECAP'!G41+'P. Consejos Reg'!G41+'P. DEVOAS'!G41+'P. FOMYS'!G41</f>
        <v>3539862.6883199997</v>
      </c>
      <c r="H40" s="7">
        <f>+P.Admin!H41+'P. Club'!H41+'P. CECAP'!H41+'P. Consejos Reg'!H41+'P. DEVOAS'!H41+'P. FOMYS'!H41</f>
        <v>3543935.1594000002</v>
      </c>
      <c r="I40" s="7">
        <f>+P.Admin!I41+'P. Club'!I41+'P. CECAP'!I41+'P. Consejos Reg'!I41+'P. DEVOAS'!I41+'P. FOMYS'!I41</f>
        <v>3548007.6304799998</v>
      </c>
      <c r="J40" s="7">
        <f>+P.Admin!J41+'P. Club'!J41+'P. CECAP'!J41+'P. Consejos Reg'!J41+'P. DEVOAS'!J41+'P. FOMYS'!J41</f>
        <v>3552080.1015599999</v>
      </c>
      <c r="K40" s="7">
        <f>+P.Admin!K41+'P. Club'!K41+'P. CECAP'!K41+'P. Consejos Reg'!K41+'P. DEVOAS'!K41+'P. FOMYS'!K41</f>
        <v>3556152.5726400004</v>
      </c>
      <c r="L40" s="7">
        <f>+P.Admin!L41+'P. Club'!L41+'P. CECAP'!L41+'P. Consejos Reg'!L41+'P. DEVOAS'!L41+'P. FOMYS'!L41</f>
        <v>3560225.0437200004</v>
      </c>
      <c r="M40" s="7">
        <f>+P.Admin!M41+'P. Club'!M41+'P. CECAP'!M41+'P. Consejos Reg'!M41+'P. DEVOAS'!M41+'P. FOMYS'!M41</f>
        <v>3564297.5148</v>
      </c>
      <c r="N40" s="7">
        <f t="shared" si="10"/>
        <v>42502787.086319998</v>
      </c>
    </row>
    <row r="41" spans="1:14" x14ac:dyDescent="0.35">
      <c r="A41" s="3" t="s">
        <v>39</v>
      </c>
      <c r="B41" s="8">
        <f>SUM(B42:B49)</f>
        <v>27131798.617456935</v>
      </c>
      <c r="C41" s="8">
        <f t="shared" ref="C41:M41" si="12">SUM(C42:C49)</f>
        <v>26917128.751069855</v>
      </c>
      <c r="D41" s="8">
        <f t="shared" si="12"/>
        <v>27227521.91732933</v>
      </c>
      <c r="E41" s="8">
        <f t="shared" si="12"/>
        <v>27233090.697315853</v>
      </c>
      <c r="F41" s="8">
        <f t="shared" si="12"/>
        <v>27238699.512947842</v>
      </c>
      <c r="G41" s="8">
        <f t="shared" si="12"/>
        <v>26966351.835838124</v>
      </c>
      <c r="H41" s="8">
        <f t="shared" si="12"/>
        <v>27783868.281552143</v>
      </c>
      <c r="I41" s="8">
        <f t="shared" si="12"/>
        <v>27789510.709009778</v>
      </c>
      <c r="J41" s="8">
        <f t="shared" si="12"/>
        <v>27795164.163699955</v>
      </c>
      <c r="K41" s="8">
        <f t="shared" si="12"/>
        <v>27959528.557750762</v>
      </c>
      <c r="L41" s="8">
        <f t="shared" si="12"/>
        <v>27965203.791571498</v>
      </c>
      <c r="M41" s="8">
        <f t="shared" si="12"/>
        <v>27970889.773780558</v>
      </c>
      <c r="N41" s="8">
        <f t="shared" si="10"/>
        <v>329978756.60932267</v>
      </c>
    </row>
    <row r="42" spans="1:14" x14ac:dyDescent="0.35">
      <c r="A42" s="2" t="s">
        <v>40</v>
      </c>
      <c r="B42" s="7">
        <f>+P.Admin!B43+'P. Club'!B43+'P. CECAP'!B43+'P. Consejos Reg'!B43+'P. DEVOAS'!B43+'P. FOMYS'!B43</f>
        <v>88391.187500000015</v>
      </c>
      <c r="C42" s="7">
        <f>+P.Admin!C43+'P. Club'!C43+'P. CECAP'!C43+'P. Consejos Reg'!C43+'P. DEVOAS'!C43+'P. FOMYS'!C43</f>
        <v>88391.187500000015</v>
      </c>
      <c r="D42" s="7">
        <f>+P.Admin!D43+'P. Club'!D43+'P. CECAP'!D43+'P. Consejos Reg'!D43+'P. DEVOAS'!D43+'P. FOMYS'!D43</f>
        <v>88391.187500000015</v>
      </c>
      <c r="E42" s="7">
        <f>+P.Admin!E43+'P. Club'!E43+'P. CECAP'!E43+'P. Consejos Reg'!E43+'P. DEVOAS'!E43+'P. FOMYS'!E43</f>
        <v>88391.187500000015</v>
      </c>
      <c r="F42" s="7">
        <f>+P.Admin!F43+'P. Club'!F43+'P. CECAP'!F43+'P. Consejos Reg'!F43+'P. DEVOAS'!F43+'P. FOMYS'!F43</f>
        <v>88391.187500000015</v>
      </c>
      <c r="G42" s="7">
        <f>+P.Admin!G43+'P. Club'!G43+'P. CECAP'!G43+'P. Consejos Reg'!G43+'P. DEVOAS'!G43+'P. FOMYS'!G43</f>
        <v>88391.187500000015</v>
      </c>
      <c r="H42" s="7">
        <f>+P.Admin!H43+'P. Club'!H43+'P. CECAP'!H43+'P. Consejos Reg'!H43+'P. DEVOAS'!H43+'P. FOMYS'!H43</f>
        <v>88391.187500000015</v>
      </c>
      <c r="I42" s="7">
        <f>+P.Admin!I43+'P. Club'!I43+'P. CECAP'!I43+'P. Consejos Reg'!I43+'P. DEVOAS'!I43+'P. FOMYS'!I43</f>
        <v>88391.187500000015</v>
      </c>
      <c r="J42" s="7">
        <f>+P.Admin!J43+'P. Club'!J43+'P. CECAP'!J43+'P. Consejos Reg'!J43+'P. DEVOAS'!J43+'P. FOMYS'!J43</f>
        <v>88391.187500000015</v>
      </c>
      <c r="K42" s="7">
        <f>+P.Admin!K43+'P. Club'!K43+'P. CECAP'!K43+'P. Consejos Reg'!K43+'P. DEVOAS'!K43+'P. FOMYS'!K43</f>
        <v>88391.187500000015</v>
      </c>
      <c r="L42" s="7">
        <f>+P.Admin!L43+'P. Club'!L43+'P. CECAP'!L43+'P. Consejos Reg'!L43+'P. DEVOAS'!L43+'P. FOMYS'!L43</f>
        <v>88391.187500000015</v>
      </c>
      <c r="M42" s="7">
        <f>+P.Admin!M43+'P. Club'!M43+'P. CECAP'!M43+'P. Consejos Reg'!M43+'P. DEVOAS'!M43+'P. FOMYS'!M43</f>
        <v>88391.187500000015</v>
      </c>
      <c r="N42" s="7">
        <f t="shared" ref="N42:N49" si="13">SUM(B42:M42)</f>
        <v>1060694.2500000002</v>
      </c>
    </row>
    <row r="43" spans="1:14" x14ac:dyDescent="0.35">
      <c r="A43" s="2" t="s">
        <v>41</v>
      </c>
      <c r="B43" s="7">
        <f>+P.Admin!B44+'P. Club'!B44+'P. CECAP'!B44+'P. Consejos Reg'!B44+'P. DEVOAS'!B44+'P. FOMYS'!B44</f>
        <v>65841.9375</v>
      </c>
      <c r="C43" s="7">
        <f>+P.Admin!C44+'P. Club'!C44+'P. CECAP'!C44+'P. Consejos Reg'!C44+'P. DEVOAS'!C44+'P. FOMYS'!C44</f>
        <v>65841.9375</v>
      </c>
      <c r="D43" s="7">
        <f>+P.Admin!D44+'P. Club'!D44+'P. CECAP'!D44+'P. Consejos Reg'!D44+'P. DEVOAS'!D44+'P. FOMYS'!D44</f>
        <v>65841.9375</v>
      </c>
      <c r="E43" s="7">
        <f>+P.Admin!E44+'P. Club'!E44+'P. CECAP'!E44+'P. Consejos Reg'!E44+'P. DEVOAS'!E44+'P. FOMYS'!E44</f>
        <v>65841.9375</v>
      </c>
      <c r="F43" s="7">
        <f>+P.Admin!F44+'P. Club'!F44+'P. CECAP'!F44+'P. Consejos Reg'!F44+'P. DEVOAS'!F44+'P. FOMYS'!F44</f>
        <v>65841.9375</v>
      </c>
      <c r="G43" s="7">
        <f>+P.Admin!G44+'P. Club'!G44+'P. CECAP'!G44+'P. Consejos Reg'!G44+'P. DEVOAS'!G44+'P. FOMYS'!G44</f>
        <v>65841.9375</v>
      </c>
      <c r="H43" s="7">
        <f>+P.Admin!H44+'P. Club'!H44+'P. CECAP'!H44+'P. Consejos Reg'!H44+'P. DEVOAS'!H44+'P. FOMYS'!H44</f>
        <v>65841.9375</v>
      </c>
      <c r="I43" s="7">
        <f>+P.Admin!I44+'P. Club'!I44+'P. CECAP'!I44+'P. Consejos Reg'!I44+'P. DEVOAS'!I44+'P. FOMYS'!I44</f>
        <v>65841.9375</v>
      </c>
      <c r="J43" s="7">
        <f>+P.Admin!J44+'P. Club'!J44+'P. CECAP'!J44+'P. Consejos Reg'!J44+'P. DEVOAS'!J44+'P. FOMYS'!J44</f>
        <v>65841.9375</v>
      </c>
      <c r="K43" s="7">
        <f>+P.Admin!K44+'P. Club'!K44+'P. CECAP'!K44+'P. Consejos Reg'!K44+'P. DEVOAS'!K44+'P. FOMYS'!K44</f>
        <v>65841.9375</v>
      </c>
      <c r="L43" s="7">
        <f>+P.Admin!L44+'P. Club'!L44+'P. CECAP'!L44+'P. Consejos Reg'!L44+'P. DEVOAS'!L44+'P. FOMYS'!L44</f>
        <v>65841.9375</v>
      </c>
      <c r="M43" s="7">
        <f>+P.Admin!M44+'P. Club'!M44+'P. CECAP'!M44+'P. Consejos Reg'!M44+'P. DEVOAS'!M44+'P. FOMYS'!M44</f>
        <v>65841.9375</v>
      </c>
      <c r="N43" s="7">
        <f t="shared" si="13"/>
        <v>790103.25</v>
      </c>
    </row>
    <row r="44" spans="1:14" x14ac:dyDescent="0.35">
      <c r="A44" s="2" t="s">
        <v>42</v>
      </c>
      <c r="B44" s="7">
        <f>+P.Admin!B45+'P. Club'!B45+'P. CECAP'!B45+'P. Consejos Reg'!B45+'P. DEVOAS'!B45+'P. FOMYS'!B45</f>
        <v>25944956.244450413</v>
      </c>
      <c r="C44" s="7">
        <f>+P.Admin!C45+'P. Club'!C45+'P. CECAP'!C45+'P. Consejos Reg'!C45+'P. DEVOAS'!C45+'P. FOMYS'!C45</f>
        <v>25733618.533208471</v>
      </c>
      <c r="D44" s="7">
        <f>+P.Admin!D45+'P. Club'!D45+'P. CECAP'!D45+'P. Consejos Reg'!D45+'P. DEVOAS'!D45+'P. FOMYS'!D45</f>
        <v>26047374.399368584</v>
      </c>
      <c r="E44" s="7">
        <f>+P.Admin!E45+'P. Club'!E45+'P. CECAP'!E45+'P. Consejos Reg'!E45+'P. DEVOAS'!E45+'P. FOMYS'!E45</f>
        <v>26056336.704004832</v>
      </c>
      <c r="F44" s="7">
        <f>+P.Admin!F45+'P. Club'!F45+'P. CECAP'!F45+'P. Consejos Reg'!F45+'P. DEVOAS'!F45+'P. FOMYS'!F45</f>
        <v>26065370.151595835</v>
      </c>
      <c r="G44" s="7">
        <f>+P.Admin!G45+'P. Club'!G45+'P. CECAP'!G45+'P. Consejos Reg'!G45+'P. DEVOAS'!G45+'P. FOMYS'!G45</f>
        <v>25796478.498904753</v>
      </c>
      <c r="H44" s="7">
        <f>+P.Admin!H45+'P. Club'!H45+'P. CECAP'!H45+'P. Consejos Reg'!H45+'P. DEVOAS'!H45+'P. FOMYS'!H45</f>
        <v>26617482.649261251</v>
      </c>
      <c r="I44" s="7">
        <f>+P.Admin!I45+'P. Club'!I45+'P. CECAP'!I45+'P. Consejos Reg'!I45+'P. DEVOAS'!I45+'P. FOMYS'!I45</f>
        <v>26626644.751987249</v>
      </c>
      <c r="J44" s="7">
        <f>+P.Admin!J45+'P. Club'!J45+'P. CECAP'!J45+'P. Consejos Reg'!J45+'P. DEVOAS'!J45+'P. FOMYS'!J45</f>
        <v>26635850.14563575</v>
      </c>
      <c r="K44" s="7">
        <f>+P.Admin!K45+'P. Club'!K45+'P. CECAP'!K45+'P. Consejos Reg'!K45+'P. DEVOAS'!K45+'P. FOMYS'!K45</f>
        <v>26803799.038085334</v>
      </c>
      <c r="L44" s="7">
        <f>+P.Admin!L45+'P. Club'!L45+'P. CECAP'!L45+'P. Consejos Reg'!L45+'P. DEVOAS'!L45+'P. FOMYS'!L45</f>
        <v>26813091.628206838</v>
      </c>
      <c r="M44" s="7">
        <f>+P.Admin!M45+'P. Club'!M45+'P. CECAP'!M45+'P. Consejos Reg'!M45+'P. DEVOAS'!M45+'P. FOMYS'!M45</f>
        <v>26822428.125816088</v>
      </c>
      <c r="N44" s="7">
        <f t="shared" si="13"/>
        <v>315963430.87052542</v>
      </c>
    </row>
    <row r="45" spans="1:14" hidden="1" x14ac:dyDescent="0.35">
      <c r="A45" s="2" t="s">
        <v>43</v>
      </c>
      <c r="B45" s="7">
        <f>+P.Admin!B46+'P. Club'!B46+'P. CECAP'!B46+'P. Consejos Reg'!B46+'P. DEVOAS'!B46+'P. FOMYS'!B46</f>
        <v>0</v>
      </c>
      <c r="C45" s="7">
        <f>+P.Admin!C46+'P. Club'!C46+'P. CECAP'!C46+'P. Consejos Reg'!C46+'P. DEVOAS'!C46+'P. FOMYS'!C46</f>
        <v>0</v>
      </c>
      <c r="D45" s="7">
        <f>+P.Admin!D46+'P. Club'!D46+'P. CECAP'!D46+'P. Consejos Reg'!D46+'P. DEVOAS'!D46+'P. FOMYS'!D46</f>
        <v>0</v>
      </c>
      <c r="E45" s="7">
        <f>+P.Admin!E46+'P. Club'!E46+'P. CECAP'!E46+'P. Consejos Reg'!E46+'P. DEVOAS'!E46+'P. FOMYS'!E46</f>
        <v>0</v>
      </c>
      <c r="F45" s="7">
        <f>+P.Admin!F46+'P. Club'!F46+'P. CECAP'!F46+'P. Consejos Reg'!F46+'P. DEVOAS'!F46+'P. FOMYS'!F46</f>
        <v>0</v>
      </c>
      <c r="G45" s="7">
        <f>+P.Admin!G46+'P. Club'!G46+'P. CECAP'!G46+'P. Consejos Reg'!G46+'P. DEVOAS'!G46+'P. FOMYS'!G46</f>
        <v>0</v>
      </c>
      <c r="H45" s="7">
        <f>+P.Admin!H46+'P. Club'!H46+'P. CECAP'!H46+'P. Consejos Reg'!H46+'P. DEVOAS'!H46+'P. FOMYS'!H46</f>
        <v>0</v>
      </c>
      <c r="I45" s="7">
        <f>+P.Admin!I46+'P. Club'!I46+'P. CECAP'!I46+'P. Consejos Reg'!I46+'P. DEVOAS'!I46+'P. FOMYS'!I46</f>
        <v>0</v>
      </c>
      <c r="J45" s="7">
        <f>+P.Admin!J46+'P. Club'!J46+'P. CECAP'!J46+'P. Consejos Reg'!J46+'P. DEVOAS'!J46+'P. FOMYS'!J46</f>
        <v>0</v>
      </c>
      <c r="K45" s="7">
        <f>+P.Admin!K46+'P. Club'!K46+'P. CECAP'!K46+'P. Consejos Reg'!K46+'P. DEVOAS'!K46+'P. FOMYS'!K46</f>
        <v>0</v>
      </c>
      <c r="L45" s="7">
        <f>+P.Admin!L46+'P. Club'!L46+'P. CECAP'!L46+'P. Consejos Reg'!L46+'P. DEVOAS'!L46+'P. FOMYS'!L46</f>
        <v>0</v>
      </c>
      <c r="M45" s="7">
        <f>+P.Admin!M46+'P. Club'!M46+'P. CECAP'!M46+'P. Consejos Reg'!M46+'P. DEVOAS'!M46+'P. FOMYS'!M46</f>
        <v>0</v>
      </c>
      <c r="N45" s="7">
        <f t="shared" si="13"/>
        <v>0</v>
      </c>
    </row>
    <row r="46" spans="1:14" hidden="1" x14ac:dyDescent="0.35">
      <c r="A46" s="2" t="s">
        <v>44</v>
      </c>
      <c r="B46" s="7">
        <f>+P.Admin!B47+'P. Club'!B47+'P. CECAP'!B47+'P. Consejos Reg'!B47+'P. DEVOAS'!B47+'P. FOMYS'!B47</f>
        <v>0</v>
      </c>
      <c r="C46" s="7">
        <f>+P.Admin!C47+'P. Club'!C47+'P. CECAP'!C47+'P. Consejos Reg'!C47+'P. DEVOAS'!C47+'P. FOMYS'!C47</f>
        <v>0</v>
      </c>
      <c r="D46" s="7">
        <f>+P.Admin!D47+'P. Club'!D47+'P. CECAP'!D47+'P. Consejos Reg'!D47+'P. DEVOAS'!D47+'P. FOMYS'!D47</f>
        <v>0</v>
      </c>
      <c r="E46" s="7">
        <f>+P.Admin!E47+'P. Club'!E47+'P. CECAP'!E47+'P. Consejos Reg'!E47+'P. DEVOAS'!E47+'P. FOMYS'!E47</f>
        <v>0</v>
      </c>
      <c r="F46" s="7">
        <f>+P.Admin!F47+'P. Club'!F47+'P. CECAP'!F47+'P. Consejos Reg'!F47+'P. DEVOAS'!F47+'P. FOMYS'!F47</f>
        <v>0</v>
      </c>
      <c r="G46" s="7">
        <f>+P.Admin!G47+'P. Club'!G47+'P. CECAP'!G47+'P. Consejos Reg'!G47+'P. DEVOAS'!G47+'P. FOMYS'!G47</f>
        <v>0</v>
      </c>
      <c r="H46" s="7">
        <f>+P.Admin!H47+'P. Club'!H47+'P. CECAP'!H47+'P. Consejos Reg'!H47+'P. DEVOAS'!H47+'P. FOMYS'!H47</f>
        <v>0</v>
      </c>
      <c r="I46" s="7">
        <f>+P.Admin!I47+'P. Club'!I47+'P. CECAP'!I47+'P. Consejos Reg'!I47+'P. DEVOAS'!I47+'P. FOMYS'!I47</f>
        <v>0</v>
      </c>
      <c r="J46" s="7">
        <f>+P.Admin!J47+'P. Club'!J47+'P. CECAP'!J47+'P. Consejos Reg'!J47+'P. DEVOAS'!J47+'P. FOMYS'!J47</f>
        <v>0</v>
      </c>
      <c r="K46" s="7">
        <f>+P.Admin!K47+'P. Club'!K47+'P. CECAP'!K47+'P. Consejos Reg'!K47+'P. DEVOAS'!K47+'P. FOMYS'!K47</f>
        <v>0</v>
      </c>
      <c r="L46" s="7">
        <f>+P.Admin!L47+'P. Club'!L47+'P. CECAP'!L47+'P. Consejos Reg'!L47+'P. DEVOAS'!L47+'P. FOMYS'!L47</f>
        <v>0</v>
      </c>
      <c r="M46" s="7">
        <f>+P.Admin!M47+'P. Club'!M47+'P. CECAP'!M47+'P. Consejos Reg'!M47+'P. DEVOAS'!M47+'P. FOMYS'!M47</f>
        <v>0</v>
      </c>
      <c r="N46" s="7">
        <f t="shared" si="13"/>
        <v>0</v>
      </c>
    </row>
    <row r="47" spans="1:14" x14ac:dyDescent="0.35">
      <c r="A47" s="2" t="s">
        <v>45</v>
      </c>
      <c r="B47" s="7">
        <f>+P.Admin!B48+'P. Club'!B48+'P. CECAP'!B48+'P. Consejos Reg'!B48+'P. DEVOAS'!B48+'P. FOMYS'!B48</f>
        <v>1032609.2480065222</v>
      </c>
      <c r="C47" s="7">
        <f>+P.Admin!C48+'P. Club'!C48+'P. CECAP'!C48+'P. Consejos Reg'!C48+'P. DEVOAS'!C48+'P. FOMYS'!C48</f>
        <v>1029277.0928613833</v>
      </c>
      <c r="D47" s="7">
        <f>+P.Admin!D48+'P. Club'!D48+'P. CECAP'!D48+'P. Consejos Reg'!D48+'P. DEVOAS'!D48+'P. FOMYS'!D48</f>
        <v>1025914.3929607475</v>
      </c>
      <c r="E47" s="7">
        <f>+P.Admin!E48+'P. Club'!E48+'P. CECAP'!E48+'P. Consejos Reg'!E48+'P. DEVOAS'!E48+'P. FOMYS'!E48</f>
        <v>1022520.8683110224</v>
      </c>
      <c r="F47" s="7">
        <f>+P.Admin!F48+'P. Club'!F48+'P. CECAP'!F48+'P. Consejos Reg'!F48+'P. DEVOAS'!F48+'P. FOMYS'!F48</f>
        <v>1019096.2363520083</v>
      </c>
      <c r="G47" s="7">
        <f>+P.Admin!G48+'P. Club'!G48+'P. CECAP'!G48+'P. Consejos Reg'!G48+'P. DEVOAS'!G48+'P. FOMYS'!G48</f>
        <v>1015640.2119333697</v>
      </c>
      <c r="H47" s="7">
        <f>+P.Admin!H48+'P. Club'!H48+'P. CECAP'!H48+'P. Consejos Reg'!H48+'P. DEVOAS'!H48+'P. FOMYS'!H48</f>
        <v>1012152.5072908937</v>
      </c>
      <c r="I47" s="7">
        <f>+P.Admin!I48+'P. Club'!I48+'P. CECAP'!I48+'P. Consejos Reg'!I48+'P. DEVOAS'!I48+'P. FOMYS'!I48</f>
        <v>1008632.8320225283</v>
      </c>
      <c r="J47" s="7">
        <f>+P.Admin!J48+'P. Club'!J48+'P. CECAP'!J48+'P. Consejos Reg'!J48+'P. DEVOAS'!J48+'P. FOMYS'!J48</f>
        <v>1005080.893064203</v>
      </c>
      <c r="K47" s="7">
        <f>+P.Admin!K48+'P. Club'!K48+'P. CECAP'!K48+'P. Consejos Reg'!K48+'P. DEVOAS'!K48+'P. FOMYS'!K48</f>
        <v>1001496.3946654261</v>
      </c>
      <c r="L47" s="7">
        <f>+P.Admin!L48+'P. Club'!L48+'P. CECAP'!L48+'P. Consejos Reg'!L48+'P. DEVOAS'!L48+'P. FOMYS'!L48</f>
        <v>997879.03836466069</v>
      </c>
      <c r="M47" s="7">
        <f>+P.Admin!M48+'P. Club'!M48+'P. CECAP'!M48+'P. Consejos Reg'!M48+'P. DEVOAS'!M48+'P. FOMYS'!M48</f>
        <v>994228.52296447149</v>
      </c>
      <c r="N47" s="7">
        <f t="shared" si="13"/>
        <v>12164528.238797236</v>
      </c>
    </row>
    <row r="48" spans="1:14" hidden="1" x14ac:dyDescent="0.35">
      <c r="A48" s="2" t="s">
        <v>46</v>
      </c>
      <c r="B48" s="7">
        <f>+P.Admin!B49+'P. Club'!B49+'P. CECAP'!B49+'P. Consejos Reg'!B49+'P. DEVOAS'!B49+'P. FOMYS'!B49</f>
        <v>0</v>
      </c>
      <c r="C48" s="7">
        <f>+P.Admin!C49+'P. Club'!C49+'P. CECAP'!C49+'P. Consejos Reg'!C49+'P. DEVOAS'!C49+'P. FOMYS'!C49</f>
        <v>0</v>
      </c>
      <c r="D48" s="7">
        <f>+P.Admin!D49+'P. Club'!D49+'P. CECAP'!D49+'P. Consejos Reg'!D49+'P. DEVOAS'!D49+'P. FOMYS'!D49</f>
        <v>0</v>
      </c>
      <c r="E48" s="7">
        <f>+P.Admin!E49+'P. Club'!E49+'P. CECAP'!E49+'P. Consejos Reg'!E49+'P. DEVOAS'!E49+'P. FOMYS'!E49</f>
        <v>0</v>
      </c>
      <c r="F48" s="7">
        <f>+P.Admin!F49+'P. Club'!F49+'P. CECAP'!F49+'P. Consejos Reg'!F49+'P. DEVOAS'!F49+'P. FOMYS'!F49</f>
        <v>0</v>
      </c>
      <c r="G48" s="7">
        <f>+P.Admin!G49+'P. Club'!G49+'P. CECAP'!G49+'P. Consejos Reg'!G49+'P. DEVOAS'!G49+'P. FOMYS'!G49</f>
        <v>0</v>
      </c>
      <c r="H48" s="7">
        <f>+P.Admin!H49+'P. Club'!H49+'P. CECAP'!H49+'P. Consejos Reg'!H49+'P. DEVOAS'!H49+'P. FOMYS'!H49</f>
        <v>0</v>
      </c>
      <c r="I48" s="7">
        <f>+P.Admin!I49+'P. Club'!I49+'P. CECAP'!I49+'P. Consejos Reg'!I49+'P. DEVOAS'!I49+'P. FOMYS'!I49</f>
        <v>0</v>
      </c>
      <c r="J48" s="7">
        <f>+P.Admin!J49+'P. Club'!J49+'P. CECAP'!J49+'P. Consejos Reg'!J49+'P. DEVOAS'!J49+'P. FOMYS'!J49</f>
        <v>0</v>
      </c>
      <c r="K48" s="7">
        <f>+P.Admin!K49+'P. Club'!K49+'P. CECAP'!K49+'P. Consejos Reg'!K49+'P. DEVOAS'!K49+'P. FOMYS'!K49</f>
        <v>0</v>
      </c>
      <c r="L48" s="7">
        <f>+P.Admin!L49+'P. Club'!L49+'P. CECAP'!L49+'P. Consejos Reg'!L49+'P. DEVOAS'!L49+'P. FOMYS'!L49</f>
        <v>0</v>
      </c>
      <c r="M48" s="7">
        <f>+P.Admin!M49+'P. Club'!M49+'P. CECAP'!M49+'P. Consejos Reg'!M49+'P. DEVOAS'!M49+'P. FOMYS'!M49</f>
        <v>0</v>
      </c>
      <c r="N48" s="7">
        <f t="shared" si="13"/>
        <v>0</v>
      </c>
    </row>
    <row r="49" spans="1:14" hidden="1" x14ac:dyDescent="0.35">
      <c r="A49" s="2" t="s">
        <v>47</v>
      </c>
      <c r="B49" s="7">
        <f>+P.Admin!B50+'P. Club'!B50+'P. CECAP'!B50+'P. Consejos Reg'!B50+'P. DEVOAS'!B50+'P. FOMYS'!B50</f>
        <v>0</v>
      </c>
      <c r="C49" s="7">
        <f>+P.Admin!C50+'P. Club'!C50+'P. CECAP'!C50+'P. Consejos Reg'!C50+'P. DEVOAS'!C50+'P. FOMYS'!C50</f>
        <v>0</v>
      </c>
      <c r="D49" s="7">
        <f>+P.Admin!D50+'P. Club'!D50+'P. CECAP'!D50+'P. Consejos Reg'!D50+'P. DEVOAS'!D50+'P. FOMYS'!D50</f>
        <v>0</v>
      </c>
      <c r="E49" s="7">
        <f>+P.Admin!E50+'P. Club'!E50+'P. CECAP'!E50+'P. Consejos Reg'!E50+'P. DEVOAS'!E50+'P. FOMYS'!E50</f>
        <v>0</v>
      </c>
      <c r="F49" s="7">
        <f>+P.Admin!F50+'P. Club'!F50+'P. CECAP'!F50+'P. Consejos Reg'!F50+'P. DEVOAS'!F50+'P. FOMYS'!F50</f>
        <v>0</v>
      </c>
      <c r="G49" s="7">
        <f>+P.Admin!G50+'P. Club'!G50+'P. CECAP'!G50+'P. Consejos Reg'!G50+'P. DEVOAS'!G50+'P. FOMYS'!G50</f>
        <v>0</v>
      </c>
      <c r="H49" s="7">
        <f>+P.Admin!H50+'P. Club'!H50+'P. CECAP'!H50+'P. Consejos Reg'!H50+'P. DEVOAS'!H50+'P. FOMYS'!H50</f>
        <v>0</v>
      </c>
      <c r="I49" s="7">
        <f>+P.Admin!I50+'P. Club'!I50+'P. CECAP'!I50+'P. Consejos Reg'!I50+'P. DEVOAS'!I50+'P. FOMYS'!I50</f>
        <v>0</v>
      </c>
      <c r="J49" s="7">
        <f>+P.Admin!J50+'P. Club'!J50+'P. CECAP'!J50+'P. Consejos Reg'!J50+'P. DEVOAS'!J50+'P. FOMYS'!J50</f>
        <v>0</v>
      </c>
      <c r="K49" s="7">
        <f>+P.Admin!K50+'P. Club'!K50+'P. CECAP'!K50+'P. Consejos Reg'!K50+'P. DEVOAS'!K50+'P. FOMYS'!K50</f>
        <v>0</v>
      </c>
      <c r="L49" s="7">
        <f>+P.Admin!L50+'P. Club'!L50+'P. CECAP'!L50+'P. Consejos Reg'!L50+'P. DEVOAS'!L50+'P. FOMYS'!L50</f>
        <v>0</v>
      </c>
      <c r="M49" s="7">
        <f>+P.Admin!M50+'P. Club'!M50+'P. CECAP'!M50+'P. Consejos Reg'!M50+'P. DEVOAS'!M50+'P. FOMYS'!M50</f>
        <v>0</v>
      </c>
      <c r="N49" s="7">
        <f t="shared" si="13"/>
        <v>0</v>
      </c>
    </row>
    <row r="50" spans="1:14" x14ac:dyDescent="0.35">
      <c r="A50" s="3" t="s">
        <v>48</v>
      </c>
      <c r="B50" s="8">
        <f>SUM(B51:B56)</f>
        <v>135025513.00858334</v>
      </c>
      <c r="C50" s="8">
        <f t="shared" ref="C50:M50" si="14">SUM(C51:C56)</f>
        <v>135177412.09833333</v>
      </c>
      <c r="D50" s="8">
        <f t="shared" si="14"/>
        <v>135329311.18808332</v>
      </c>
      <c r="E50" s="8">
        <f t="shared" si="14"/>
        <v>135481210.27783334</v>
      </c>
      <c r="F50" s="8">
        <f t="shared" si="14"/>
        <v>135633109.36758336</v>
      </c>
      <c r="G50" s="8">
        <f t="shared" si="14"/>
        <v>135785008.45733333</v>
      </c>
      <c r="H50" s="8">
        <f t="shared" si="14"/>
        <v>135936907.54708332</v>
      </c>
      <c r="I50" s="8">
        <f t="shared" si="14"/>
        <v>136088806.63683334</v>
      </c>
      <c r="J50" s="8">
        <f t="shared" si="14"/>
        <v>136240705.72658333</v>
      </c>
      <c r="K50" s="8">
        <f t="shared" si="14"/>
        <v>136392604.81633332</v>
      </c>
      <c r="L50" s="8">
        <f t="shared" si="14"/>
        <v>136544503.90608335</v>
      </c>
      <c r="M50" s="8">
        <f t="shared" si="14"/>
        <v>136696402.99583334</v>
      </c>
      <c r="N50" s="8">
        <f>SUM(B50:M50)</f>
        <v>1630331496.0265</v>
      </c>
    </row>
    <row r="51" spans="1:14" x14ac:dyDescent="0.35">
      <c r="A51" s="2" t="s">
        <v>49</v>
      </c>
      <c r="B51" s="7">
        <f>+P.Admin!B52+'P. Club'!B52+'P. CECAP'!B52+'P. Consejos Reg'!B52+'P. DEVOAS'!B52+'P. FOMYS'!B52</f>
        <v>67438968.181349993</v>
      </c>
      <c r="C51" s="7">
        <f>+P.Admin!C52+'P. Club'!C52+'P. CECAP'!C52+'P. Consejos Reg'!C52+'P. DEVOAS'!C52+'P. FOMYS'!C52</f>
        <v>67516518.834999993</v>
      </c>
      <c r="D51" s="7">
        <f>+P.Admin!D52+'P. Club'!D52+'P. CECAP'!D52+'P. Consejos Reg'!D52+'P. DEVOAS'!D52+'P. FOMYS'!D52</f>
        <v>67594069.488650009</v>
      </c>
      <c r="E51" s="7">
        <f>+P.Admin!E52+'P. Club'!E52+'P. CECAP'!E52+'P. Consejos Reg'!E52+'P. DEVOAS'!E52+'P. FOMYS'!E52</f>
        <v>67671620.14230001</v>
      </c>
      <c r="F51" s="7">
        <f>+P.Admin!F52+'P. Club'!F52+'P. CECAP'!F52+'P. Consejos Reg'!F52+'P. DEVOAS'!F52+'P. FOMYS'!F52</f>
        <v>67749170.79595001</v>
      </c>
      <c r="G51" s="7">
        <f>+P.Admin!G52+'P. Club'!G52+'P. CECAP'!G52+'P. Consejos Reg'!G52+'P. DEVOAS'!G52+'P. FOMYS'!G52</f>
        <v>67826721.449599996</v>
      </c>
      <c r="H51" s="7">
        <f>+P.Admin!H52+'P. Club'!H52+'P. CECAP'!H52+'P. Consejos Reg'!H52+'P. DEVOAS'!H52+'P. FOMYS'!H52</f>
        <v>67904272.103249997</v>
      </c>
      <c r="I51" s="7">
        <f>+P.Admin!I52+'P. Club'!I52+'P. CECAP'!I52+'P. Consejos Reg'!I52+'P. DEVOAS'!I52+'P. FOMYS'!I52</f>
        <v>67981822.756899998</v>
      </c>
      <c r="J51" s="7">
        <f>+P.Admin!J52+'P. Club'!J52+'P. CECAP'!J52+'P. Consejos Reg'!J52+'P. DEVOAS'!J52+'P. FOMYS'!J52</f>
        <v>68059373.410549998</v>
      </c>
      <c r="K51" s="7">
        <f>+P.Admin!K52+'P. Club'!K52+'P. CECAP'!K52+'P. Consejos Reg'!K52+'P. DEVOAS'!K52+'P. FOMYS'!K52</f>
        <v>68136924.064199999</v>
      </c>
      <c r="L51" s="7">
        <f>+P.Admin!L52+'P. Club'!L52+'P. CECAP'!L52+'P. Consejos Reg'!L52+'P. DEVOAS'!L52+'P. FOMYS'!L52</f>
        <v>68214474.71785</v>
      </c>
      <c r="M51" s="7">
        <f>+P.Admin!M52+'P. Club'!M52+'P. CECAP'!M52+'P. Consejos Reg'!M52+'P. DEVOAS'!M52+'P. FOMYS'!M52</f>
        <v>68292025.3715</v>
      </c>
      <c r="N51" s="7">
        <f t="shared" ref="N51:N56" si="15">SUM(B51:M51)</f>
        <v>814385961.31709993</v>
      </c>
    </row>
    <row r="52" spans="1:14" x14ac:dyDescent="0.35">
      <c r="A52" s="2" t="s">
        <v>50</v>
      </c>
      <c r="B52" s="7">
        <f>+P.Admin!B53+'P. Club'!B53+'P. CECAP'!B53+'P. Consejos Reg'!B53+'P. DEVOAS'!B53+'P. FOMYS'!B53</f>
        <v>10017039.9901</v>
      </c>
      <c r="C52" s="7">
        <f>+P.Admin!C53+'P. Club'!C53+'P. CECAP'!C53+'P. Consejos Reg'!C53+'P. DEVOAS'!C53+'P. FOMYS'!C53</f>
        <v>10028630.870000001</v>
      </c>
      <c r="D52" s="7">
        <f>+P.Admin!D53+'P. Club'!D53+'P. CECAP'!D53+'P. Consejos Reg'!D53+'P. DEVOAS'!D53+'P. FOMYS'!D53</f>
        <v>10040221.749899998</v>
      </c>
      <c r="E52" s="7">
        <f>+P.Admin!E53+'P. Club'!E53+'P. CECAP'!E53+'P. Consejos Reg'!E53+'P. DEVOAS'!E53+'P. FOMYS'!E53</f>
        <v>10051812.629800001</v>
      </c>
      <c r="F52" s="7">
        <f>+P.Admin!F53+'P. Club'!F53+'P. CECAP'!F53+'P. Consejos Reg'!F53+'P. DEVOAS'!F53+'P. FOMYS'!F53</f>
        <v>10063403.5097</v>
      </c>
      <c r="G52" s="7">
        <f>+P.Admin!G53+'P. Club'!G53+'P. CECAP'!G53+'P. Consejos Reg'!G53+'P. DEVOAS'!G53+'P. FOMYS'!G53</f>
        <v>10074994.389599999</v>
      </c>
      <c r="H52" s="7">
        <f>+P.Admin!H53+'P. Club'!H53+'P. CECAP'!H53+'P. Consejos Reg'!H53+'P. DEVOAS'!H53+'P. FOMYS'!H53</f>
        <v>10086585.2695</v>
      </c>
      <c r="I52" s="7">
        <f>+P.Admin!I53+'P. Club'!I53+'P. CECAP'!I53+'P. Consejos Reg'!I53+'P. DEVOAS'!I53+'P. FOMYS'!I53</f>
        <v>10098176.1494</v>
      </c>
      <c r="J52" s="7">
        <f>+P.Admin!J53+'P. Club'!J53+'P. CECAP'!J53+'P. Consejos Reg'!J53+'P. DEVOAS'!J53+'P. FOMYS'!J53</f>
        <v>10109767.029300001</v>
      </c>
      <c r="K52" s="7">
        <f>+P.Admin!K53+'P. Club'!K53+'P. CECAP'!K53+'P. Consejos Reg'!K53+'P. DEVOAS'!K53+'P. FOMYS'!K53</f>
        <v>10121357.909200002</v>
      </c>
      <c r="L52" s="7">
        <f>+P.Admin!L53+'P. Club'!L53+'P. CECAP'!L53+'P. Consejos Reg'!L53+'P. DEVOAS'!L53+'P. FOMYS'!L53</f>
        <v>10132948.789100002</v>
      </c>
      <c r="M52" s="7">
        <f>+P.Admin!M53+'P. Club'!M53+'P. CECAP'!M53+'P. Consejos Reg'!M53+'P. DEVOAS'!M53+'P. FOMYS'!M53</f>
        <v>10144539.669000002</v>
      </c>
      <c r="N52" s="7">
        <f t="shared" si="15"/>
        <v>120969477.95460001</v>
      </c>
    </row>
    <row r="53" spans="1:14" x14ac:dyDescent="0.35">
      <c r="A53" s="2" t="s">
        <v>51</v>
      </c>
      <c r="B53" s="7">
        <f>+P.Admin!B54+'P. Club'!B54+'P. CECAP'!B54+'P. Consejos Reg'!B54+'P. DEVOAS'!B54+'P. FOMYS'!B54</f>
        <v>37690574.593100011</v>
      </c>
      <c r="C53" s="7">
        <f>+P.Admin!C54+'P. Club'!C54+'P. CECAP'!C54+'P. Consejos Reg'!C54+'P. DEVOAS'!C54+'P. FOMYS'!C54</f>
        <v>37734186.969999999</v>
      </c>
      <c r="D53" s="7">
        <f>+P.Admin!D54+'P. Club'!D54+'P. CECAP'!D54+'P. Consejos Reg'!D54+'P. DEVOAS'!D54+'P. FOMYS'!D54</f>
        <v>37777799.346899994</v>
      </c>
      <c r="E53" s="7">
        <f>+P.Admin!E54+'P. Club'!E54+'P. CECAP'!E54+'P. Consejos Reg'!E54+'P. DEVOAS'!E54+'P. FOMYS'!E54</f>
        <v>37821411.723800004</v>
      </c>
      <c r="F53" s="7">
        <f>+P.Admin!F54+'P. Club'!F54+'P. CECAP'!F54+'P. Consejos Reg'!F54+'P. DEVOAS'!F54+'P. FOMYS'!F54</f>
        <v>37865024.100700006</v>
      </c>
      <c r="G53" s="7">
        <f>+P.Admin!G54+'P. Club'!G54+'P. CECAP'!G54+'P. Consejos Reg'!G54+'P. DEVOAS'!G54+'P. FOMYS'!G54</f>
        <v>37908636.477600001</v>
      </c>
      <c r="H53" s="7">
        <f>+P.Admin!H54+'P. Club'!H54+'P. CECAP'!H54+'P. Consejos Reg'!H54+'P. DEVOAS'!H54+'P. FOMYS'!H54</f>
        <v>37952248.854499996</v>
      </c>
      <c r="I53" s="7">
        <f>+P.Admin!I54+'P. Club'!I54+'P. CECAP'!I54+'P. Consejos Reg'!I54+'P. DEVOAS'!I54+'P. FOMYS'!I54</f>
        <v>37995861.231400006</v>
      </c>
      <c r="J53" s="7">
        <f>+P.Admin!J54+'P. Club'!J54+'P. CECAP'!J54+'P. Consejos Reg'!J54+'P. DEVOAS'!J54+'P. FOMYS'!J54</f>
        <v>38039473.6083</v>
      </c>
      <c r="K53" s="7">
        <f>+P.Admin!K54+'P. Club'!K54+'P. CECAP'!K54+'P. Consejos Reg'!K54+'P. DEVOAS'!K54+'P. FOMYS'!K54</f>
        <v>38083085.985200003</v>
      </c>
      <c r="L53" s="7">
        <f>+P.Admin!L54+'P. Club'!L54+'P. CECAP'!L54+'P. Consejos Reg'!L54+'P. DEVOAS'!L54+'P. FOMYS'!L54</f>
        <v>38126698.362099998</v>
      </c>
      <c r="M53" s="7">
        <f>+P.Admin!M54+'P. Club'!M54+'P. CECAP'!M54+'P. Consejos Reg'!M54+'P. DEVOAS'!M54+'P. FOMYS'!M54</f>
        <v>38170310.739000008</v>
      </c>
      <c r="N53" s="7">
        <f t="shared" si="15"/>
        <v>455165311.99259996</v>
      </c>
    </row>
    <row r="54" spans="1:14" x14ac:dyDescent="0.35">
      <c r="A54" s="2" t="s">
        <v>52</v>
      </c>
      <c r="B54" s="7">
        <f>+P.Admin!B55+'P. Club'!B55+'P. CECAP'!B55+'P. Consejos Reg'!B55+'P. DEVOAS'!B55+'P. FOMYS'!B55</f>
        <v>993850.00000000012</v>
      </c>
      <c r="C54" s="7">
        <f>+P.Admin!C55+'P. Club'!C55+'P. CECAP'!C55+'P. Consejos Reg'!C55+'P. DEVOAS'!C55+'P. FOMYS'!C55</f>
        <v>995000</v>
      </c>
      <c r="D54" s="7">
        <f>+P.Admin!D55+'P. Club'!D55+'P. CECAP'!D55+'P. Consejos Reg'!D55+'P. DEVOAS'!D55+'P. FOMYS'!D55</f>
        <v>996150</v>
      </c>
      <c r="E54" s="7">
        <f>+P.Admin!E55+'P. Club'!E55+'P. CECAP'!E55+'P. Consejos Reg'!E55+'P. DEVOAS'!E55+'P. FOMYS'!E55</f>
        <v>997300.00000000012</v>
      </c>
      <c r="F54" s="7">
        <f>+P.Admin!F55+'P. Club'!F55+'P. CECAP'!F55+'P. Consejos Reg'!F55+'P. DEVOAS'!F55+'P. FOMYS'!F55</f>
        <v>998449.99999999988</v>
      </c>
      <c r="G54" s="7">
        <f>+P.Admin!G55+'P. Club'!G55+'P. CECAP'!G55+'P. Consejos Reg'!G55+'P. DEVOAS'!G55+'P. FOMYS'!G55</f>
        <v>999600</v>
      </c>
      <c r="H54" s="7">
        <f>+P.Admin!H55+'P. Club'!H55+'P. CECAP'!H55+'P. Consejos Reg'!H55+'P. DEVOAS'!H55+'P. FOMYS'!H55</f>
        <v>1000750</v>
      </c>
      <c r="I54" s="7">
        <f>+P.Admin!I55+'P. Club'!I55+'P. CECAP'!I55+'P. Consejos Reg'!I55+'P. DEVOAS'!I55+'P. FOMYS'!I55</f>
        <v>1001900</v>
      </c>
      <c r="J54" s="7">
        <f>+P.Admin!J55+'P. Club'!J55+'P. CECAP'!J55+'P. Consejos Reg'!J55+'P. DEVOAS'!J55+'P. FOMYS'!J55</f>
        <v>1003050.0000000001</v>
      </c>
      <c r="K54" s="7">
        <f>+P.Admin!K55+'P. Club'!K55+'P. CECAP'!K55+'P. Consejos Reg'!K55+'P. DEVOAS'!K55+'P. FOMYS'!K55</f>
        <v>1004200</v>
      </c>
      <c r="L54" s="7">
        <f>+P.Admin!L55+'P. Club'!L55+'P. CECAP'!L55+'P. Consejos Reg'!L55+'P. DEVOAS'!L55+'P. FOMYS'!L55</f>
        <v>1005350</v>
      </c>
      <c r="M54" s="7">
        <f>+P.Admin!M55+'P. Club'!M55+'P. CECAP'!M55+'P. Consejos Reg'!M55+'P. DEVOAS'!M55+'P. FOMYS'!M55</f>
        <v>1006500.0000000001</v>
      </c>
      <c r="N54" s="7">
        <f t="shared" si="15"/>
        <v>12002100</v>
      </c>
    </row>
    <row r="55" spans="1:14" x14ac:dyDescent="0.35">
      <c r="A55" s="2" t="s">
        <v>53</v>
      </c>
      <c r="B55" s="7">
        <f>+P.Admin!B56+'P. Club'!B56+'P. CECAP'!B56+'P. Consejos Reg'!B56+'P. DEVOAS'!B56+'P. FOMYS'!B56</f>
        <v>15551746.910700001</v>
      </c>
      <c r="C55" s="7">
        <f>+P.Admin!C56+'P. Club'!C56+'P. CECAP'!C56+'P. Consejos Reg'!C56+'P. DEVOAS'!C56+'P. FOMYS'!C56</f>
        <v>15569742.090000002</v>
      </c>
      <c r="D55" s="7">
        <f>+P.Admin!D56+'P. Club'!D56+'P. CECAP'!D56+'P. Consejos Reg'!D56+'P. DEVOAS'!D56+'P. FOMYS'!D56</f>
        <v>15587737.269299999</v>
      </c>
      <c r="E55" s="7">
        <f>+P.Admin!E56+'P. Club'!E56+'P. CECAP'!E56+'P. Consejos Reg'!E56+'P. DEVOAS'!E56+'P. FOMYS'!E56</f>
        <v>15605732.4486</v>
      </c>
      <c r="F55" s="7">
        <f>+P.Admin!F56+'P. Club'!F56+'P. CECAP'!F56+'P. Consejos Reg'!F56+'P. DEVOAS'!F56+'P. FOMYS'!F56</f>
        <v>15623727.627899999</v>
      </c>
      <c r="G55" s="7">
        <f>+P.Admin!G56+'P. Club'!G56+'P. CECAP'!G56+'P. Consejos Reg'!G56+'P. DEVOAS'!G56+'P. FOMYS'!G56</f>
        <v>15641722.807199998</v>
      </c>
      <c r="H55" s="7">
        <f>+P.Admin!H56+'P. Club'!H56+'P. CECAP'!H56+'P. Consejos Reg'!H56+'P. DEVOAS'!H56+'P. FOMYS'!H56</f>
        <v>15659717.986500001</v>
      </c>
      <c r="I55" s="7">
        <f>+P.Admin!I56+'P. Club'!I56+'P. CECAP'!I56+'P. Consejos Reg'!I56+'P. DEVOAS'!I56+'P. FOMYS'!I56</f>
        <v>15677713.165800001</v>
      </c>
      <c r="J55" s="7">
        <f>+P.Admin!J56+'P. Club'!J56+'P. CECAP'!J56+'P. Consejos Reg'!J56+'P. DEVOAS'!J56+'P. FOMYS'!J56</f>
        <v>15695708.345100002</v>
      </c>
      <c r="K55" s="7">
        <f>+P.Admin!K56+'P. Club'!K56+'P. CECAP'!K56+'P. Consejos Reg'!K56+'P. DEVOAS'!K56+'P. FOMYS'!K56</f>
        <v>15713703.5244</v>
      </c>
      <c r="L55" s="7">
        <f>+P.Admin!L56+'P. Club'!L56+'P. CECAP'!L56+'P. Consejos Reg'!L56+'P. DEVOAS'!L56+'P. FOMYS'!L56</f>
        <v>15731698.7037</v>
      </c>
      <c r="M55" s="7">
        <f>+P.Admin!M56+'P. Club'!M56+'P. CECAP'!M56+'P. Consejos Reg'!M56+'P. DEVOAS'!M56+'P. FOMYS'!M56</f>
        <v>15749693.883000003</v>
      </c>
      <c r="N55" s="7">
        <f t="shared" si="15"/>
        <v>187808644.76220003</v>
      </c>
    </row>
    <row r="56" spans="1:14" x14ac:dyDescent="0.35">
      <c r="A56" s="2" t="s">
        <v>54</v>
      </c>
      <c r="B56" s="7">
        <f>+P.Admin!B57+'P. Club'!B57+'P. CECAP'!B57+'P. Consejos Reg'!B57+'P. DEVOAS'!B57+'P. FOMYS'!B57</f>
        <v>3333333.3333333335</v>
      </c>
      <c r="C56" s="7">
        <f>+P.Admin!C57+'P. Club'!C57+'P. CECAP'!C57+'P. Consejos Reg'!C57+'P. DEVOAS'!C57+'P. FOMYS'!C57</f>
        <v>3333333.3333333335</v>
      </c>
      <c r="D56" s="7">
        <f>+P.Admin!D57+'P. Club'!D57+'P. CECAP'!D57+'P. Consejos Reg'!D57+'P. DEVOAS'!D57+'P. FOMYS'!D57</f>
        <v>3333333.3333333335</v>
      </c>
      <c r="E56" s="7">
        <f>+P.Admin!E57+'P. Club'!E57+'P. CECAP'!E57+'P. Consejos Reg'!E57+'P. DEVOAS'!E57+'P. FOMYS'!E57</f>
        <v>3333333.3333333335</v>
      </c>
      <c r="F56" s="7">
        <f>+P.Admin!F57+'P. Club'!F57+'P. CECAP'!F57+'P. Consejos Reg'!F57+'P. DEVOAS'!F57+'P. FOMYS'!F57</f>
        <v>3333333.3333333335</v>
      </c>
      <c r="G56" s="7">
        <f>+P.Admin!G57+'P. Club'!G57+'P. CECAP'!G57+'P. Consejos Reg'!G57+'P. DEVOAS'!G57+'P. FOMYS'!G57</f>
        <v>3333333.3333333335</v>
      </c>
      <c r="H56" s="7">
        <f>+P.Admin!H57+'P. Club'!H57+'P. CECAP'!H57+'P. Consejos Reg'!H57+'P. DEVOAS'!H57+'P. FOMYS'!H57</f>
        <v>3333333.3333333335</v>
      </c>
      <c r="I56" s="7">
        <f>+P.Admin!I57+'P. Club'!I57+'P. CECAP'!I57+'P. Consejos Reg'!I57+'P. DEVOAS'!I57+'P. FOMYS'!I57</f>
        <v>3333333.3333333335</v>
      </c>
      <c r="J56" s="7">
        <f>+P.Admin!J57+'P. Club'!J57+'P. CECAP'!J57+'P. Consejos Reg'!J57+'P. DEVOAS'!J57+'P. FOMYS'!J57</f>
        <v>3333333.3333333335</v>
      </c>
      <c r="K56" s="7">
        <f>+P.Admin!K57+'P. Club'!K57+'P. CECAP'!K57+'P. Consejos Reg'!K57+'P. DEVOAS'!K57+'P. FOMYS'!K57</f>
        <v>3333333.3333333335</v>
      </c>
      <c r="L56" s="7">
        <f>+P.Admin!L57+'P. Club'!L57+'P. CECAP'!L57+'P. Consejos Reg'!L57+'P. DEVOAS'!L57+'P. FOMYS'!L57</f>
        <v>3333333.3333333335</v>
      </c>
      <c r="M56" s="7">
        <f>+P.Admin!M57+'P. Club'!M57+'P. CECAP'!M57+'P. Consejos Reg'!M57+'P. DEVOAS'!M57+'P. FOMYS'!M57</f>
        <v>3333333.3333333335</v>
      </c>
      <c r="N56" s="7">
        <f t="shared" si="15"/>
        <v>40000000</v>
      </c>
    </row>
    <row r="57" spans="1:14" hidden="1" x14ac:dyDescent="0.35">
      <c r="A57" s="3" t="s">
        <v>55</v>
      </c>
      <c r="B57" s="8">
        <f>SUM(B58:B60)</f>
        <v>0</v>
      </c>
      <c r="C57" s="8">
        <f t="shared" ref="C57:M57" si="16">SUM(C58:C60)</f>
        <v>0</v>
      </c>
      <c r="D57" s="8">
        <f t="shared" si="16"/>
        <v>0</v>
      </c>
      <c r="E57" s="8">
        <f t="shared" si="16"/>
        <v>0</v>
      </c>
      <c r="F57" s="8">
        <f t="shared" si="16"/>
        <v>0</v>
      </c>
      <c r="G57" s="8">
        <f t="shared" si="16"/>
        <v>0</v>
      </c>
      <c r="H57" s="8">
        <f t="shared" si="16"/>
        <v>0</v>
      </c>
      <c r="I57" s="8">
        <f t="shared" si="16"/>
        <v>0</v>
      </c>
      <c r="J57" s="8">
        <f t="shared" si="16"/>
        <v>0</v>
      </c>
      <c r="K57" s="8">
        <f t="shared" si="16"/>
        <v>0</v>
      </c>
      <c r="L57" s="8">
        <f t="shared" si="16"/>
        <v>0</v>
      </c>
      <c r="M57" s="8">
        <f t="shared" si="16"/>
        <v>0</v>
      </c>
      <c r="N57" s="8">
        <f t="shared" ref="N57:N78" si="17">SUM(B57:M57)</f>
        <v>0</v>
      </c>
    </row>
    <row r="58" spans="1:14" hidden="1" x14ac:dyDescent="0.35">
      <c r="A58" s="2" t="s">
        <v>56</v>
      </c>
      <c r="B58" s="7">
        <f>+P.Admin!B59+'P. Club'!B59+'P. CECAP'!B59+'P. Consejos Reg'!B59+'P. DEVOAS'!B59+'P. FOMYS'!B59</f>
        <v>0</v>
      </c>
      <c r="C58" s="7">
        <f>+P.Admin!C59+'P. Club'!C59+'P. CECAP'!C59+'P. Consejos Reg'!C59+'P. DEVOAS'!C59+'P. FOMYS'!C59</f>
        <v>0</v>
      </c>
      <c r="D58" s="7">
        <f>+P.Admin!D59+'P. Club'!D59+'P. CECAP'!D59+'P. Consejos Reg'!D59+'P. DEVOAS'!D59+'P. FOMYS'!D59</f>
        <v>0</v>
      </c>
      <c r="E58" s="7">
        <f>+P.Admin!E59+'P. Club'!E59+'P. CECAP'!E59+'P. Consejos Reg'!E59+'P. DEVOAS'!E59+'P. FOMYS'!E59</f>
        <v>0</v>
      </c>
      <c r="F58" s="7">
        <f>+P.Admin!F59+'P. Club'!F59+'P. CECAP'!F59+'P. Consejos Reg'!F59+'P. DEVOAS'!F59+'P. FOMYS'!F59</f>
        <v>0</v>
      </c>
      <c r="G58" s="7">
        <f>+P.Admin!G59+'P. Club'!G59+'P. CECAP'!G59+'P. Consejos Reg'!G59+'P. DEVOAS'!G59+'P. FOMYS'!G59</f>
        <v>0</v>
      </c>
      <c r="H58" s="7">
        <f>+P.Admin!H59+'P. Club'!H59+'P. CECAP'!H59+'P. Consejos Reg'!H59+'P. DEVOAS'!H59+'P. FOMYS'!H59</f>
        <v>0</v>
      </c>
      <c r="I58" s="7">
        <f>+P.Admin!I59+'P. Club'!I59+'P. CECAP'!I59+'P. Consejos Reg'!I59+'P. DEVOAS'!I59+'P. FOMYS'!I59</f>
        <v>0</v>
      </c>
      <c r="J58" s="7">
        <f>+P.Admin!J59+'P. Club'!J59+'P. CECAP'!J59+'P. Consejos Reg'!J59+'P. DEVOAS'!J59+'P. FOMYS'!J59</f>
        <v>0</v>
      </c>
      <c r="K58" s="7">
        <f>+P.Admin!K59+'P. Club'!K59+'P. CECAP'!K59+'P. Consejos Reg'!K59+'P. DEVOAS'!K59+'P. FOMYS'!K59</f>
        <v>0</v>
      </c>
      <c r="L58" s="7">
        <f>+P.Admin!L59+'P. Club'!L59+'P. CECAP'!L59+'P. Consejos Reg'!L59+'P. DEVOAS'!L59+'P. FOMYS'!L59</f>
        <v>0</v>
      </c>
      <c r="M58" s="7">
        <f>+P.Admin!M59+'P. Club'!M59+'P. CECAP'!M59+'P. Consejos Reg'!M59+'P. DEVOAS'!M59+'P. FOMYS'!M59</f>
        <v>0</v>
      </c>
      <c r="N58" s="7">
        <f t="shared" si="17"/>
        <v>0</v>
      </c>
    </row>
    <row r="59" spans="1:14" hidden="1" x14ac:dyDescent="0.35">
      <c r="A59" s="2" t="s">
        <v>57</v>
      </c>
      <c r="B59" s="7">
        <f>+P.Admin!B60+'P. Club'!B60+'P. CECAP'!B60+'P. Consejos Reg'!B60+'P. DEVOAS'!B60+'P. FOMYS'!B60</f>
        <v>0</v>
      </c>
      <c r="C59" s="7">
        <f>+P.Admin!C60+'P. Club'!C60+'P. CECAP'!C60+'P. Consejos Reg'!C60+'P. DEVOAS'!C60+'P. FOMYS'!C60</f>
        <v>0</v>
      </c>
      <c r="D59" s="7">
        <f>+P.Admin!D60+'P. Club'!D60+'P. CECAP'!D60+'P. Consejos Reg'!D60+'P. DEVOAS'!D60+'P. FOMYS'!D60</f>
        <v>0</v>
      </c>
      <c r="E59" s="7">
        <f>+P.Admin!E60+'P. Club'!E60+'P. CECAP'!E60+'P. Consejos Reg'!E60+'P. DEVOAS'!E60+'P. FOMYS'!E60</f>
        <v>0</v>
      </c>
      <c r="F59" s="7">
        <f>+P.Admin!F60+'P. Club'!F60+'P. CECAP'!F60+'P. Consejos Reg'!F60+'P. DEVOAS'!F60+'P. FOMYS'!F60</f>
        <v>0</v>
      </c>
      <c r="G59" s="7">
        <f>+P.Admin!G60+'P. Club'!G60+'P. CECAP'!G60+'P. Consejos Reg'!G60+'P. DEVOAS'!G60+'P. FOMYS'!G60</f>
        <v>0</v>
      </c>
      <c r="H59" s="7">
        <f>+P.Admin!H60+'P. Club'!H60+'P. CECAP'!H60+'P. Consejos Reg'!H60+'P. DEVOAS'!H60+'P. FOMYS'!H60</f>
        <v>0</v>
      </c>
      <c r="I59" s="7">
        <f>+P.Admin!I60+'P. Club'!I60+'P. CECAP'!I60+'P. Consejos Reg'!I60+'P. DEVOAS'!I60+'P. FOMYS'!I60</f>
        <v>0</v>
      </c>
      <c r="J59" s="7">
        <f>+P.Admin!J60+'P. Club'!J60+'P. CECAP'!J60+'P. Consejos Reg'!J60+'P. DEVOAS'!J60+'P. FOMYS'!J60</f>
        <v>0</v>
      </c>
      <c r="K59" s="7">
        <f>+P.Admin!K60+'P. Club'!K60+'P. CECAP'!K60+'P. Consejos Reg'!K60+'P. DEVOAS'!K60+'P. FOMYS'!K60</f>
        <v>0</v>
      </c>
      <c r="L59" s="7">
        <f>+P.Admin!L60+'P. Club'!L60+'P. CECAP'!L60+'P. Consejos Reg'!L60+'P. DEVOAS'!L60+'P. FOMYS'!L60</f>
        <v>0</v>
      </c>
      <c r="M59" s="7">
        <f>+P.Admin!M60+'P. Club'!M60+'P. CECAP'!M60+'P. Consejos Reg'!M60+'P. DEVOAS'!M60+'P. FOMYS'!M60</f>
        <v>0</v>
      </c>
      <c r="N59" s="7">
        <f t="shared" si="17"/>
        <v>0</v>
      </c>
    </row>
    <row r="60" spans="1:14" hidden="1" x14ac:dyDescent="0.35">
      <c r="A60" s="2" t="s">
        <v>58</v>
      </c>
      <c r="B60" s="7">
        <f>+P.Admin!B61+'P. Club'!B61+'P. CECAP'!B61+'P. Consejos Reg'!B61+'P. DEVOAS'!B61+'P. FOMYS'!B61</f>
        <v>0</v>
      </c>
      <c r="C60" s="7">
        <f>+P.Admin!C61+'P. Club'!C61+'P. CECAP'!C61+'P. Consejos Reg'!C61+'P. DEVOAS'!C61+'P. FOMYS'!C61</f>
        <v>0</v>
      </c>
      <c r="D60" s="7">
        <f>+P.Admin!D61+'P. Club'!D61+'P. CECAP'!D61+'P. Consejos Reg'!D61+'P. DEVOAS'!D61+'P. FOMYS'!D61</f>
        <v>0</v>
      </c>
      <c r="E60" s="7">
        <f>+P.Admin!E61+'P. Club'!E61+'P. CECAP'!E61+'P. Consejos Reg'!E61+'P. DEVOAS'!E61+'P. FOMYS'!E61</f>
        <v>0</v>
      </c>
      <c r="F60" s="7">
        <f>+P.Admin!F61+'P. Club'!F61+'P. CECAP'!F61+'P. Consejos Reg'!F61+'P. DEVOAS'!F61+'P. FOMYS'!F61</f>
        <v>0</v>
      </c>
      <c r="G60" s="7">
        <f>+P.Admin!G61+'P. Club'!G61+'P. CECAP'!G61+'P. Consejos Reg'!G61+'P. DEVOAS'!G61+'P. FOMYS'!G61</f>
        <v>0</v>
      </c>
      <c r="H60" s="7">
        <f>+P.Admin!H61+'P. Club'!H61+'P. CECAP'!H61+'P. Consejos Reg'!H61+'P. DEVOAS'!H61+'P. FOMYS'!H61</f>
        <v>0</v>
      </c>
      <c r="I60" s="7">
        <f>+P.Admin!I61+'P. Club'!I61+'P. CECAP'!I61+'P. Consejos Reg'!I61+'P. DEVOAS'!I61+'P. FOMYS'!I61</f>
        <v>0</v>
      </c>
      <c r="J60" s="7">
        <f>+P.Admin!J61+'P. Club'!J61+'P. CECAP'!J61+'P. Consejos Reg'!J61+'P. DEVOAS'!J61+'P. FOMYS'!J61</f>
        <v>0</v>
      </c>
      <c r="K60" s="7">
        <f>+P.Admin!K61+'P. Club'!K61+'P. CECAP'!K61+'P. Consejos Reg'!K61+'P. DEVOAS'!K61+'P. FOMYS'!K61</f>
        <v>0</v>
      </c>
      <c r="L60" s="7">
        <f>+P.Admin!L61+'P. Club'!L61+'P. CECAP'!L61+'P. Consejos Reg'!L61+'P. DEVOAS'!L61+'P. FOMYS'!L61</f>
        <v>0</v>
      </c>
      <c r="M60" s="7">
        <f>+P.Admin!M61+'P. Club'!M61+'P. CECAP'!M61+'P. Consejos Reg'!M61+'P. DEVOAS'!M61+'P. FOMYS'!M61</f>
        <v>0</v>
      </c>
      <c r="N60" s="7">
        <f t="shared" si="17"/>
        <v>0</v>
      </c>
    </row>
    <row r="61" spans="1:14" x14ac:dyDescent="0.35">
      <c r="A61" s="3" t="s">
        <v>59</v>
      </c>
      <c r="B61" s="8">
        <f>SUM(B62:B64)</f>
        <v>2838496.6320833331</v>
      </c>
      <c r="C61" s="8">
        <f t="shared" ref="C61:M61" si="18">SUM(C62:C64)</f>
        <v>2838496.6320833331</v>
      </c>
      <c r="D61" s="8">
        <f t="shared" si="18"/>
        <v>2838496.6320833331</v>
      </c>
      <c r="E61" s="8">
        <f t="shared" si="18"/>
        <v>2838496.6320833331</v>
      </c>
      <c r="F61" s="8">
        <f t="shared" si="18"/>
        <v>2838496.6320833331</v>
      </c>
      <c r="G61" s="8">
        <f t="shared" si="18"/>
        <v>2838496.6320833331</v>
      </c>
      <c r="H61" s="8">
        <f t="shared" si="18"/>
        <v>2838496.6320833331</v>
      </c>
      <c r="I61" s="8">
        <f t="shared" si="18"/>
        <v>2838496.6320833331</v>
      </c>
      <c r="J61" s="8">
        <f t="shared" si="18"/>
        <v>2838496.6320833331</v>
      </c>
      <c r="K61" s="8">
        <f t="shared" si="18"/>
        <v>2838496.6320833331</v>
      </c>
      <c r="L61" s="8">
        <f t="shared" si="18"/>
        <v>2838496.6320833331</v>
      </c>
      <c r="M61" s="8">
        <f t="shared" si="18"/>
        <v>2838496.6320833331</v>
      </c>
      <c r="N61" s="8">
        <f t="shared" si="17"/>
        <v>34061959.585000001</v>
      </c>
    </row>
    <row r="62" spans="1:14" x14ac:dyDescent="0.35">
      <c r="A62" s="2" t="s">
        <v>60</v>
      </c>
      <c r="B62" s="7">
        <f>+P.Admin!B63+'P. Club'!B63+'P. CECAP'!B63+'P. Consejos Reg'!B63+'P. DEVOAS'!B63+'P. FOMYS'!B63</f>
        <v>1755163.2987500001</v>
      </c>
      <c r="C62" s="7">
        <f>+P.Admin!C63+'P. Club'!C63+'P. CECAP'!C63+'P. Consejos Reg'!C63+'P. DEVOAS'!C63+'P. FOMYS'!C63</f>
        <v>1755163.2987500001</v>
      </c>
      <c r="D62" s="7">
        <f>+P.Admin!D63+'P. Club'!D63+'P. CECAP'!D63+'P. Consejos Reg'!D63+'P. DEVOAS'!D63+'P. FOMYS'!D63</f>
        <v>1755163.2987500001</v>
      </c>
      <c r="E62" s="7">
        <f>+P.Admin!E63+'P. Club'!E63+'P. CECAP'!E63+'P. Consejos Reg'!E63+'P. DEVOAS'!E63+'P. FOMYS'!E63</f>
        <v>1755163.2987500001</v>
      </c>
      <c r="F62" s="7">
        <f>+P.Admin!F63+'P. Club'!F63+'P. CECAP'!F63+'P. Consejos Reg'!F63+'P. DEVOAS'!F63+'P. FOMYS'!F63</f>
        <v>1755163.2987500001</v>
      </c>
      <c r="G62" s="7">
        <f>+P.Admin!G63+'P. Club'!G63+'P. CECAP'!G63+'P. Consejos Reg'!G63+'P. DEVOAS'!G63+'P. FOMYS'!G63</f>
        <v>1755163.2987500001</v>
      </c>
      <c r="H62" s="7">
        <f>+P.Admin!H63+'P. Club'!H63+'P. CECAP'!H63+'P. Consejos Reg'!H63+'P. DEVOAS'!H63+'P. FOMYS'!H63</f>
        <v>1755163.2987500001</v>
      </c>
      <c r="I62" s="7">
        <f>+P.Admin!I63+'P. Club'!I63+'P. CECAP'!I63+'P. Consejos Reg'!I63+'P. DEVOAS'!I63+'P. FOMYS'!I63</f>
        <v>1755163.2987500001</v>
      </c>
      <c r="J62" s="7">
        <f>+P.Admin!J63+'P. Club'!J63+'P. CECAP'!J63+'P. Consejos Reg'!J63+'P. DEVOAS'!J63+'P. FOMYS'!J63</f>
        <v>1755163.2987500001</v>
      </c>
      <c r="K62" s="7">
        <f>+P.Admin!K63+'P. Club'!K63+'P. CECAP'!K63+'P. Consejos Reg'!K63+'P. DEVOAS'!K63+'P. FOMYS'!K63</f>
        <v>1755163.2987500001</v>
      </c>
      <c r="L62" s="7">
        <f>+P.Admin!L63+'P. Club'!L63+'P. CECAP'!L63+'P. Consejos Reg'!L63+'P. DEVOAS'!L63+'P. FOMYS'!L63</f>
        <v>1755163.2987500001</v>
      </c>
      <c r="M62" s="7">
        <f>+P.Admin!M63+'P. Club'!M63+'P. CECAP'!M63+'P. Consejos Reg'!M63+'P. DEVOAS'!M63+'P. FOMYS'!M63</f>
        <v>1755163.2987500001</v>
      </c>
      <c r="N62" s="7">
        <f t="shared" si="17"/>
        <v>21061959.585000001</v>
      </c>
    </row>
    <row r="63" spans="1:14" x14ac:dyDescent="0.35">
      <c r="A63" s="2" t="s">
        <v>61</v>
      </c>
      <c r="B63" s="7">
        <f>+P.Admin!B64+'P. Club'!B64+'P. CECAP'!B64+'P. Consejos Reg'!B64+'P. DEVOAS'!B64+'P. FOMYS'!B64</f>
        <v>1083333.3333333333</v>
      </c>
      <c r="C63" s="7">
        <f>+P.Admin!C64+'P. Club'!C64+'P. CECAP'!C64+'P. Consejos Reg'!C64+'P. DEVOAS'!C64+'P. FOMYS'!C64</f>
        <v>1083333.3333333333</v>
      </c>
      <c r="D63" s="7">
        <f>+P.Admin!D64+'P. Club'!D64+'P. CECAP'!D64+'P. Consejos Reg'!D64+'P. DEVOAS'!D64+'P. FOMYS'!D64</f>
        <v>1083333.3333333333</v>
      </c>
      <c r="E63" s="7">
        <f>+P.Admin!E64+'P. Club'!E64+'P. CECAP'!E64+'P. Consejos Reg'!E64+'P. DEVOAS'!E64+'P. FOMYS'!E64</f>
        <v>1083333.3333333333</v>
      </c>
      <c r="F63" s="7">
        <f>+P.Admin!F64+'P. Club'!F64+'P. CECAP'!F64+'P. Consejos Reg'!F64+'P. DEVOAS'!F64+'P. FOMYS'!F64</f>
        <v>1083333.3333333333</v>
      </c>
      <c r="G63" s="7">
        <f>+P.Admin!G64+'P. Club'!G64+'P. CECAP'!G64+'P. Consejos Reg'!G64+'P. DEVOAS'!G64+'P. FOMYS'!G64</f>
        <v>1083333.3333333333</v>
      </c>
      <c r="H63" s="7">
        <f>+P.Admin!H64+'P. Club'!H64+'P. CECAP'!H64+'P. Consejos Reg'!H64+'P. DEVOAS'!H64+'P. FOMYS'!H64</f>
        <v>1083333.3333333333</v>
      </c>
      <c r="I63" s="7">
        <f>+P.Admin!I64+'P. Club'!I64+'P. CECAP'!I64+'P. Consejos Reg'!I64+'P. DEVOAS'!I64+'P. FOMYS'!I64</f>
        <v>1083333.3333333333</v>
      </c>
      <c r="J63" s="7">
        <f>+P.Admin!J64+'P. Club'!J64+'P. CECAP'!J64+'P. Consejos Reg'!J64+'P. DEVOAS'!J64+'P. FOMYS'!J64</f>
        <v>1083333.3333333333</v>
      </c>
      <c r="K63" s="7">
        <f>+P.Admin!K64+'P. Club'!K64+'P. CECAP'!K64+'P. Consejos Reg'!K64+'P. DEVOAS'!K64+'P. FOMYS'!K64</f>
        <v>1083333.3333333333</v>
      </c>
      <c r="L63" s="7">
        <f>+P.Admin!L64+'P. Club'!L64+'P. CECAP'!L64+'P. Consejos Reg'!L64+'P. DEVOAS'!L64+'P. FOMYS'!L64</f>
        <v>1083333.3333333333</v>
      </c>
      <c r="M63" s="7">
        <f>+P.Admin!M64+'P. Club'!M64+'P. CECAP'!M64+'P. Consejos Reg'!M64+'P. DEVOAS'!M64+'P. FOMYS'!M64</f>
        <v>1083333.3333333333</v>
      </c>
      <c r="N63" s="7">
        <f t="shared" si="17"/>
        <v>13000000.000000002</v>
      </c>
    </row>
    <row r="64" spans="1:14" hidden="1" x14ac:dyDescent="0.35">
      <c r="A64" s="2" t="s">
        <v>62</v>
      </c>
      <c r="B64" s="7">
        <f>+P.Admin!B65+'P. Club'!B65+'P. CECAP'!B65+'P. Consejos Reg'!B65+'P. DEVOAS'!B65+'P. FOMYS'!B65</f>
        <v>0</v>
      </c>
      <c r="C64" s="7">
        <f>+P.Admin!C65+'P. Club'!C65+'P. CECAP'!C65+'P. Consejos Reg'!C65+'P. DEVOAS'!C65+'P. FOMYS'!C65</f>
        <v>0</v>
      </c>
      <c r="D64" s="7">
        <f>+P.Admin!D65+'P. Club'!D65+'P. CECAP'!D65+'P. Consejos Reg'!D65+'P. DEVOAS'!D65+'P. FOMYS'!D65</f>
        <v>0</v>
      </c>
      <c r="E64" s="7">
        <f>+P.Admin!E65+'P. Club'!E65+'P. CECAP'!E65+'P. Consejos Reg'!E65+'P. DEVOAS'!E65+'P. FOMYS'!E65</f>
        <v>0</v>
      </c>
      <c r="F64" s="7">
        <f>+P.Admin!F65+'P. Club'!F65+'P. CECAP'!F65+'P. Consejos Reg'!F65+'P. DEVOAS'!F65+'P. FOMYS'!F65</f>
        <v>0</v>
      </c>
      <c r="G64" s="7">
        <f>+P.Admin!G65+'P. Club'!G65+'P. CECAP'!G65+'P. Consejos Reg'!G65+'P. DEVOAS'!G65+'P. FOMYS'!G65</f>
        <v>0</v>
      </c>
      <c r="H64" s="7">
        <f>+P.Admin!H65+'P. Club'!H65+'P. CECAP'!H65+'P. Consejos Reg'!H65+'P. DEVOAS'!H65+'P. FOMYS'!H65</f>
        <v>0</v>
      </c>
      <c r="I64" s="7">
        <f>+P.Admin!I65+'P. Club'!I65+'P. CECAP'!I65+'P. Consejos Reg'!I65+'P. DEVOAS'!I65+'P. FOMYS'!I65</f>
        <v>0</v>
      </c>
      <c r="J64" s="7">
        <f>+P.Admin!J65+'P. Club'!J65+'P. CECAP'!J65+'P. Consejos Reg'!J65+'P. DEVOAS'!J65+'P. FOMYS'!J65</f>
        <v>0</v>
      </c>
      <c r="K64" s="7">
        <f>+P.Admin!K65+'P. Club'!K65+'P. CECAP'!K65+'P. Consejos Reg'!K65+'P. DEVOAS'!K65+'P. FOMYS'!K65</f>
        <v>0</v>
      </c>
      <c r="L64" s="7">
        <f>+P.Admin!L65+'P. Club'!L65+'P. CECAP'!L65+'P. Consejos Reg'!L65+'P. DEVOAS'!L65+'P. FOMYS'!L65</f>
        <v>0</v>
      </c>
      <c r="M64" s="7">
        <f>+P.Admin!M65+'P. Club'!M65+'P. CECAP'!M65+'P. Consejos Reg'!M65+'P. DEVOAS'!M65+'P. FOMYS'!M65</f>
        <v>0</v>
      </c>
      <c r="N64" s="7">
        <f t="shared" si="17"/>
        <v>0</v>
      </c>
    </row>
    <row r="65" spans="1:14" x14ac:dyDescent="0.35">
      <c r="A65" s="3" t="s">
        <v>63</v>
      </c>
      <c r="B65" s="8">
        <f>SUM(B66:B70)</f>
        <v>351893.84999999916</v>
      </c>
      <c r="C65" s="8">
        <f t="shared" ref="C65:M65" si="19">SUM(C66:C70)</f>
        <v>351893.84999999916</v>
      </c>
      <c r="D65" s="8">
        <f t="shared" si="19"/>
        <v>351893.84999999916</v>
      </c>
      <c r="E65" s="8">
        <f t="shared" si="19"/>
        <v>351893.84999999916</v>
      </c>
      <c r="F65" s="8">
        <f t="shared" si="19"/>
        <v>351893.84999999916</v>
      </c>
      <c r="G65" s="8">
        <f t="shared" si="19"/>
        <v>351893.84999999916</v>
      </c>
      <c r="H65" s="8">
        <f t="shared" si="19"/>
        <v>351893.84999999916</v>
      </c>
      <c r="I65" s="8">
        <f t="shared" si="19"/>
        <v>351893.84999999916</v>
      </c>
      <c r="J65" s="8">
        <f t="shared" si="19"/>
        <v>351893.84999999916</v>
      </c>
      <c r="K65" s="8">
        <f t="shared" si="19"/>
        <v>351893.84999999916</v>
      </c>
      <c r="L65" s="8">
        <f t="shared" si="19"/>
        <v>351893.84999999916</v>
      </c>
      <c r="M65" s="8">
        <f t="shared" si="19"/>
        <v>351893.84999999916</v>
      </c>
      <c r="N65" s="8">
        <f t="shared" si="17"/>
        <v>4222726.1999999899</v>
      </c>
    </row>
    <row r="66" spans="1:14" x14ac:dyDescent="0.35">
      <c r="A66" s="2" t="s">
        <v>64</v>
      </c>
      <c r="B66" s="7">
        <f>+P.Admin!B67+'P. Club'!B67+'P. CECAP'!B67+'P. Consejos Reg'!B67+'P. DEVOAS'!B67+'P. FOMYS'!B67</f>
        <v>218854.36499999999</v>
      </c>
      <c r="C66" s="7">
        <f>+P.Admin!C67+'P. Club'!C67+'P. CECAP'!C67+'P. Consejos Reg'!C67+'P. DEVOAS'!C67+'P. FOMYS'!C67</f>
        <v>218854.36499999999</v>
      </c>
      <c r="D66" s="7">
        <f>+P.Admin!D67+'P. Club'!D67+'P. CECAP'!D67+'P. Consejos Reg'!D67+'P. DEVOAS'!D67+'P. FOMYS'!D67</f>
        <v>218854.36499999999</v>
      </c>
      <c r="E66" s="7">
        <f>+P.Admin!E67+'P. Club'!E67+'P. CECAP'!E67+'P. Consejos Reg'!E67+'P. DEVOAS'!E67+'P. FOMYS'!E67</f>
        <v>218854.36499999999</v>
      </c>
      <c r="F66" s="7">
        <f>+P.Admin!F67+'P. Club'!F67+'P. CECAP'!F67+'P. Consejos Reg'!F67+'P. DEVOAS'!F67+'P. FOMYS'!F67</f>
        <v>218854.36499999999</v>
      </c>
      <c r="G66" s="7">
        <f>+P.Admin!G67+'P. Club'!G67+'P. CECAP'!G67+'P. Consejos Reg'!G67+'P. DEVOAS'!G67+'P. FOMYS'!G67</f>
        <v>218854.36499999999</v>
      </c>
      <c r="H66" s="7">
        <f>+P.Admin!H67+'P. Club'!H67+'P. CECAP'!H67+'P. Consejos Reg'!H67+'P. DEVOAS'!H67+'P. FOMYS'!H67</f>
        <v>218854.36499999999</v>
      </c>
      <c r="I66" s="7">
        <f>+P.Admin!I67+'P. Club'!I67+'P. CECAP'!I67+'P. Consejos Reg'!I67+'P. DEVOAS'!I67+'P. FOMYS'!I67</f>
        <v>218854.36499999999</v>
      </c>
      <c r="J66" s="7">
        <f>+P.Admin!J67+'P. Club'!J67+'P. CECAP'!J67+'P. Consejos Reg'!J67+'P. DEVOAS'!J67+'P. FOMYS'!J67</f>
        <v>218854.36499999999</v>
      </c>
      <c r="K66" s="7">
        <f>+P.Admin!K67+'P. Club'!K67+'P. CECAP'!K67+'P. Consejos Reg'!K67+'P. DEVOAS'!K67+'P. FOMYS'!K67</f>
        <v>218854.36499999999</v>
      </c>
      <c r="L66" s="7">
        <f>+P.Admin!L67+'P. Club'!L67+'P. CECAP'!L67+'P. Consejos Reg'!L67+'P. DEVOAS'!L67+'P. FOMYS'!L67</f>
        <v>218854.36499999999</v>
      </c>
      <c r="M66" s="7">
        <f>+P.Admin!M67+'P. Club'!M67+'P. CECAP'!M67+'P. Consejos Reg'!M67+'P. DEVOAS'!M67+'P. FOMYS'!M67</f>
        <v>218854.36499999999</v>
      </c>
      <c r="N66" s="7">
        <f t="shared" si="17"/>
        <v>2626252.38</v>
      </c>
    </row>
    <row r="67" spans="1:14" hidden="1" x14ac:dyDescent="0.35">
      <c r="A67" s="2" t="s">
        <v>65</v>
      </c>
      <c r="B67" s="7">
        <f>+P.Admin!B68+'P. Club'!B68+'P. CECAP'!B68+'P. Consejos Reg'!B68+'P. DEVOAS'!B68+'P. FOMYS'!B68</f>
        <v>0</v>
      </c>
      <c r="C67" s="7">
        <f>+P.Admin!C68+'P. Club'!C68+'P. CECAP'!C68+'P. Consejos Reg'!C68+'P. DEVOAS'!C68+'P. FOMYS'!C68</f>
        <v>0</v>
      </c>
      <c r="D67" s="7">
        <f>+P.Admin!D68+'P. Club'!D68+'P. CECAP'!D68+'P. Consejos Reg'!D68+'P. DEVOAS'!D68+'P. FOMYS'!D68</f>
        <v>0</v>
      </c>
      <c r="E67" s="7">
        <f>+P.Admin!E68+'P. Club'!E68+'P. CECAP'!E68+'P. Consejos Reg'!E68+'P. DEVOAS'!E68+'P. FOMYS'!E68</f>
        <v>0</v>
      </c>
      <c r="F67" s="7">
        <f>+P.Admin!F68+'P. Club'!F68+'P. CECAP'!F68+'P. Consejos Reg'!F68+'P. DEVOAS'!F68+'P. FOMYS'!F68</f>
        <v>0</v>
      </c>
      <c r="G67" s="7">
        <f>+P.Admin!G68+'P. Club'!G68+'P. CECAP'!G68+'P. Consejos Reg'!G68+'P. DEVOAS'!G68+'P. FOMYS'!G68</f>
        <v>0</v>
      </c>
      <c r="H67" s="7">
        <f>+P.Admin!H68+'P. Club'!H68+'P. CECAP'!H68+'P. Consejos Reg'!H68+'P. DEVOAS'!H68+'P. FOMYS'!H68</f>
        <v>0</v>
      </c>
      <c r="I67" s="7">
        <f>+P.Admin!I68+'P. Club'!I68+'P. CECAP'!I68+'P. Consejos Reg'!I68+'P. DEVOAS'!I68+'P. FOMYS'!I68</f>
        <v>0</v>
      </c>
      <c r="J67" s="7">
        <f>+P.Admin!J68+'P. Club'!J68+'P. CECAP'!J68+'P. Consejos Reg'!J68+'P. DEVOAS'!J68+'P. FOMYS'!J68</f>
        <v>0</v>
      </c>
      <c r="K67" s="7">
        <f>+P.Admin!K68+'P. Club'!K68+'P. CECAP'!K68+'P. Consejos Reg'!K68+'P. DEVOAS'!K68+'P. FOMYS'!K68</f>
        <v>0</v>
      </c>
      <c r="L67" s="7">
        <f>+P.Admin!L68+'P. Club'!L68+'P. CECAP'!L68+'P. Consejos Reg'!L68+'P. DEVOAS'!L68+'P. FOMYS'!L68</f>
        <v>0</v>
      </c>
      <c r="M67" s="7">
        <f>+P.Admin!M68+'P. Club'!M68+'P. CECAP'!M68+'P. Consejos Reg'!M68+'P. DEVOAS'!M68+'P. FOMYS'!M68</f>
        <v>0</v>
      </c>
      <c r="N67" s="7">
        <f t="shared" si="17"/>
        <v>0</v>
      </c>
    </row>
    <row r="68" spans="1:14" hidden="1" x14ac:dyDescent="0.35">
      <c r="A68" s="2" t="s">
        <v>66</v>
      </c>
      <c r="B68" s="7">
        <f>+P.Admin!B69+'P. Club'!B69+'P. CECAP'!B69+'P. Consejos Reg'!B69+'P. DEVOAS'!B69+'P. FOMYS'!B69</f>
        <v>0</v>
      </c>
      <c r="C68" s="7">
        <f>+P.Admin!C69+'P. Club'!C69+'P. CECAP'!C69+'P. Consejos Reg'!C69+'P. DEVOAS'!C69+'P. FOMYS'!C69</f>
        <v>0</v>
      </c>
      <c r="D68" s="7">
        <f>+P.Admin!D69+'P. Club'!D69+'P. CECAP'!D69+'P. Consejos Reg'!D69+'P. DEVOAS'!D69+'P. FOMYS'!D69</f>
        <v>0</v>
      </c>
      <c r="E68" s="7">
        <f>+P.Admin!E69+'P. Club'!E69+'P. CECAP'!E69+'P. Consejos Reg'!E69+'P. DEVOAS'!E69+'P. FOMYS'!E69</f>
        <v>0</v>
      </c>
      <c r="F68" s="7">
        <f>+P.Admin!F69+'P. Club'!F69+'P. CECAP'!F69+'P. Consejos Reg'!F69+'P. DEVOAS'!F69+'P. FOMYS'!F69</f>
        <v>0</v>
      </c>
      <c r="G68" s="7">
        <f>+P.Admin!G69+'P. Club'!G69+'P. CECAP'!G69+'P. Consejos Reg'!G69+'P. DEVOAS'!G69+'P. FOMYS'!G69</f>
        <v>0</v>
      </c>
      <c r="H68" s="7">
        <f>+P.Admin!H69+'P. Club'!H69+'P. CECAP'!H69+'P. Consejos Reg'!H69+'P. DEVOAS'!H69+'P. FOMYS'!H69</f>
        <v>0</v>
      </c>
      <c r="I68" s="7">
        <f>+P.Admin!I69+'P. Club'!I69+'P. CECAP'!I69+'P. Consejos Reg'!I69+'P. DEVOAS'!I69+'P. FOMYS'!I69</f>
        <v>0</v>
      </c>
      <c r="J68" s="7">
        <f>+P.Admin!J69+'P. Club'!J69+'P. CECAP'!J69+'P. Consejos Reg'!J69+'P. DEVOAS'!J69+'P. FOMYS'!J69</f>
        <v>0</v>
      </c>
      <c r="K68" s="7">
        <f>+P.Admin!K69+'P. Club'!K69+'P. CECAP'!K69+'P. Consejos Reg'!K69+'P. DEVOAS'!K69+'P. FOMYS'!K69</f>
        <v>0</v>
      </c>
      <c r="L68" s="7">
        <f>+P.Admin!L69+'P. Club'!L69+'P. CECAP'!L69+'P. Consejos Reg'!L69+'P. DEVOAS'!L69+'P. FOMYS'!L69</f>
        <v>0</v>
      </c>
      <c r="M68" s="7">
        <f>+P.Admin!M69+'P. Club'!M69+'P. CECAP'!M69+'P. Consejos Reg'!M69+'P. DEVOAS'!M69+'P. FOMYS'!M69</f>
        <v>0</v>
      </c>
      <c r="N68" s="7">
        <f t="shared" si="17"/>
        <v>0</v>
      </c>
    </row>
    <row r="69" spans="1:14" x14ac:dyDescent="0.35">
      <c r="A69" s="2" t="s">
        <v>67</v>
      </c>
      <c r="B69" s="7">
        <f>+P.Admin!B70+'P. Club'!B70+'P. CECAP'!B70+'P. Consejos Reg'!B70+'P. DEVOAS'!B70+'P. FOMYS'!B70</f>
        <v>133039.48499999917</v>
      </c>
      <c r="C69" s="7">
        <f>+P.Admin!C70+'P. Club'!C70+'P. CECAP'!C70+'P. Consejos Reg'!C70+'P. DEVOAS'!C70+'P. FOMYS'!C70</f>
        <v>133039.48499999917</v>
      </c>
      <c r="D69" s="7">
        <f>+P.Admin!D70+'P. Club'!D70+'P. CECAP'!D70+'P. Consejos Reg'!D70+'P. DEVOAS'!D70+'P. FOMYS'!D70</f>
        <v>133039.48499999917</v>
      </c>
      <c r="E69" s="7">
        <f>+P.Admin!E70+'P. Club'!E70+'P. CECAP'!E70+'P. Consejos Reg'!E70+'P. DEVOAS'!E70+'P. FOMYS'!E70</f>
        <v>133039.48499999917</v>
      </c>
      <c r="F69" s="7">
        <f>+P.Admin!F70+'P. Club'!F70+'P. CECAP'!F70+'P. Consejos Reg'!F70+'P. DEVOAS'!F70+'P. FOMYS'!F70</f>
        <v>133039.48499999917</v>
      </c>
      <c r="G69" s="7">
        <f>+P.Admin!G70+'P. Club'!G70+'P. CECAP'!G70+'P. Consejos Reg'!G70+'P. DEVOAS'!G70+'P. FOMYS'!G70</f>
        <v>133039.48499999917</v>
      </c>
      <c r="H69" s="7">
        <f>+P.Admin!H70+'P. Club'!H70+'P. CECAP'!H70+'P. Consejos Reg'!H70+'P. DEVOAS'!H70+'P. FOMYS'!H70</f>
        <v>133039.48499999917</v>
      </c>
      <c r="I69" s="7">
        <f>+P.Admin!I70+'P. Club'!I70+'P. CECAP'!I70+'P. Consejos Reg'!I70+'P. DEVOAS'!I70+'P. FOMYS'!I70</f>
        <v>133039.48499999917</v>
      </c>
      <c r="J69" s="7">
        <f>+P.Admin!J70+'P. Club'!J70+'P. CECAP'!J70+'P. Consejos Reg'!J70+'P. DEVOAS'!J70+'P. FOMYS'!J70</f>
        <v>133039.48499999917</v>
      </c>
      <c r="K69" s="7">
        <f>+P.Admin!K70+'P. Club'!K70+'P. CECAP'!K70+'P. Consejos Reg'!K70+'P. DEVOAS'!K70+'P. FOMYS'!K70</f>
        <v>133039.48499999917</v>
      </c>
      <c r="L69" s="7">
        <f>+P.Admin!L70+'P. Club'!L70+'P. CECAP'!L70+'P. Consejos Reg'!L70+'P. DEVOAS'!L70+'P. FOMYS'!L70</f>
        <v>133039.48499999917</v>
      </c>
      <c r="M69" s="7">
        <f>+P.Admin!M70+'P. Club'!M70+'P. CECAP'!M70+'P. Consejos Reg'!M70+'P. DEVOAS'!M70+'P. FOMYS'!M70</f>
        <v>133039.48499999917</v>
      </c>
      <c r="N69" s="7">
        <f t="shared" si="17"/>
        <v>1596473.8199999901</v>
      </c>
    </row>
    <row r="70" spans="1:14" hidden="1" x14ac:dyDescent="0.35">
      <c r="A70" s="2" t="s">
        <v>68</v>
      </c>
      <c r="B70" s="7">
        <f>+P.Admin!B71+'P. Club'!B71+'P. CECAP'!B71+'P. Consejos Reg'!B71+'P. DEVOAS'!B71+'P. FOMYS'!B71</f>
        <v>0</v>
      </c>
      <c r="C70" s="7">
        <f>+P.Admin!C71+'P. Club'!C71+'P. CECAP'!C71+'P. Consejos Reg'!C71+'P. DEVOAS'!C71+'P. FOMYS'!C71</f>
        <v>0</v>
      </c>
      <c r="D70" s="7">
        <f>+P.Admin!D71+'P. Club'!D71+'P. CECAP'!D71+'P. Consejos Reg'!D71+'P. DEVOAS'!D71+'P. FOMYS'!D71</f>
        <v>0</v>
      </c>
      <c r="E70" s="7">
        <f>+P.Admin!E71+'P. Club'!E71+'P. CECAP'!E71+'P. Consejos Reg'!E71+'P. DEVOAS'!E71+'P. FOMYS'!E71</f>
        <v>0</v>
      </c>
      <c r="F70" s="7">
        <f>+P.Admin!F71+'P. Club'!F71+'P. CECAP'!F71+'P. Consejos Reg'!F71+'P. DEVOAS'!F71+'P. FOMYS'!F71</f>
        <v>0</v>
      </c>
      <c r="G70" s="7">
        <f>+P.Admin!G71+'P. Club'!G71+'P. CECAP'!G71+'P. Consejos Reg'!G71+'P. DEVOAS'!G71+'P. FOMYS'!G71</f>
        <v>0</v>
      </c>
      <c r="H70" s="7">
        <f>+P.Admin!H71+'P. Club'!H71+'P. CECAP'!H71+'P. Consejos Reg'!H71+'P. DEVOAS'!H71+'P. FOMYS'!H71</f>
        <v>0</v>
      </c>
      <c r="I70" s="7">
        <f>+P.Admin!I71+'P. Club'!I71+'P. CECAP'!I71+'P. Consejos Reg'!I71+'P. DEVOAS'!I71+'P. FOMYS'!I71</f>
        <v>0</v>
      </c>
      <c r="J70" s="7">
        <f>+P.Admin!J71+'P. Club'!J71+'P. CECAP'!J71+'P. Consejos Reg'!J71+'P. DEVOAS'!J71+'P. FOMYS'!J71</f>
        <v>0</v>
      </c>
      <c r="K70" s="7">
        <f>+P.Admin!K71+'P. Club'!K71+'P. CECAP'!K71+'P. Consejos Reg'!K71+'P. DEVOAS'!K71+'P. FOMYS'!K71</f>
        <v>0</v>
      </c>
      <c r="L70" s="7">
        <f>+P.Admin!L71+'P. Club'!L71+'P. CECAP'!L71+'P. Consejos Reg'!L71+'P. DEVOAS'!L71+'P. FOMYS'!L71</f>
        <v>0</v>
      </c>
      <c r="M70" s="7">
        <f>+P.Admin!M71+'P. Club'!M71+'P. CECAP'!M71+'P. Consejos Reg'!M71+'P. DEVOAS'!M71+'P. FOMYS'!M71</f>
        <v>0</v>
      </c>
      <c r="N70" s="7">
        <f t="shared" si="17"/>
        <v>0</v>
      </c>
    </row>
    <row r="71" spans="1:14" hidden="1" x14ac:dyDescent="0.35">
      <c r="A71" s="3" t="s">
        <v>69</v>
      </c>
      <c r="B71" s="8">
        <f>SUM(B72:B73)</f>
        <v>0</v>
      </c>
      <c r="C71" s="8">
        <f t="shared" ref="C71:M71" si="20">SUM(C72:C73)</f>
        <v>0</v>
      </c>
      <c r="D71" s="8">
        <f t="shared" si="20"/>
        <v>0</v>
      </c>
      <c r="E71" s="8">
        <f t="shared" si="20"/>
        <v>0</v>
      </c>
      <c r="F71" s="8">
        <f t="shared" si="20"/>
        <v>0</v>
      </c>
      <c r="G71" s="8">
        <f t="shared" si="20"/>
        <v>0</v>
      </c>
      <c r="H71" s="8">
        <f t="shared" si="20"/>
        <v>0</v>
      </c>
      <c r="I71" s="8">
        <f t="shared" si="20"/>
        <v>0</v>
      </c>
      <c r="J71" s="8">
        <f t="shared" si="20"/>
        <v>0</v>
      </c>
      <c r="K71" s="8">
        <f t="shared" si="20"/>
        <v>0</v>
      </c>
      <c r="L71" s="8">
        <f t="shared" si="20"/>
        <v>0</v>
      </c>
      <c r="M71" s="8">
        <f t="shared" si="20"/>
        <v>0</v>
      </c>
      <c r="N71" s="8">
        <f t="shared" si="17"/>
        <v>0</v>
      </c>
    </row>
    <row r="72" spans="1:14" hidden="1" x14ac:dyDescent="0.35">
      <c r="A72" s="2" t="s">
        <v>70</v>
      </c>
      <c r="B72" s="7">
        <f>+P.Admin!B73+'P. Club'!B73+'P. CECAP'!B73+'P. Consejos Reg'!B73+'P. DEVOAS'!B73+'P. FOMYS'!B73</f>
        <v>0</v>
      </c>
      <c r="C72" s="7">
        <f>+P.Admin!C73+'P. Club'!C73+'P. CECAP'!C73+'P. Consejos Reg'!C73+'P. DEVOAS'!C73+'P. FOMYS'!C73</f>
        <v>0</v>
      </c>
      <c r="D72" s="7">
        <f>+P.Admin!D73+'P. Club'!D73+'P. CECAP'!D73+'P. Consejos Reg'!D73+'P. DEVOAS'!D73+'P. FOMYS'!D73</f>
        <v>0</v>
      </c>
      <c r="E72" s="7">
        <f>+P.Admin!E73+'P. Club'!E73+'P. CECAP'!E73+'P. Consejos Reg'!E73+'P. DEVOAS'!E73+'P. FOMYS'!E73</f>
        <v>0</v>
      </c>
      <c r="F72" s="7">
        <f>+P.Admin!F73+'P. Club'!F73+'P. CECAP'!F73+'P. Consejos Reg'!F73+'P. DEVOAS'!F73+'P. FOMYS'!F73</f>
        <v>0</v>
      </c>
      <c r="G72" s="7">
        <f>+P.Admin!G73+'P. Club'!G73+'P. CECAP'!G73+'P. Consejos Reg'!G73+'P. DEVOAS'!G73+'P. FOMYS'!G73</f>
        <v>0</v>
      </c>
      <c r="H72" s="7">
        <f>+P.Admin!H73+'P. Club'!H73+'P. CECAP'!H73+'P. Consejos Reg'!H73+'P. DEVOAS'!H73+'P. FOMYS'!H73</f>
        <v>0</v>
      </c>
      <c r="I72" s="7">
        <f>+P.Admin!I73+'P. Club'!I73+'P. CECAP'!I73+'P. Consejos Reg'!I73+'P. DEVOAS'!I73+'P. FOMYS'!I73</f>
        <v>0</v>
      </c>
      <c r="J72" s="7">
        <f>+P.Admin!J73+'P. Club'!J73+'P. CECAP'!J73+'P. Consejos Reg'!J73+'P. DEVOAS'!J73+'P. FOMYS'!J73</f>
        <v>0</v>
      </c>
      <c r="K72" s="7">
        <f>+P.Admin!K73+'P. Club'!K73+'P. CECAP'!K73+'P. Consejos Reg'!K73+'P. DEVOAS'!K73+'P. FOMYS'!K73</f>
        <v>0</v>
      </c>
      <c r="L72" s="7">
        <f>+P.Admin!L73+'P. Club'!L73+'P. CECAP'!L73+'P. Consejos Reg'!L73+'P. DEVOAS'!L73+'P. FOMYS'!L73</f>
        <v>0</v>
      </c>
      <c r="M72" s="7">
        <f>+P.Admin!M73+'P. Club'!M73+'P. CECAP'!M73+'P. Consejos Reg'!M73+'P. DEVOAS'!M73+'P. FOMYS'!M73</f>
        <v>0</v>
      </c>
      <c r="N72" s="7">
        <f t="shared" si="17"/>
        <v>0</v>
      </c>
    </row>
    <row r="73" spans="1:14" hidden="1" x14ac:dyDescent="0.35">
      <c r="A73" s="2" t="s">
        <v>71</v>
      </c>
      <c r="B73" s="7">
        <f>+P.Admin!B74+'P. Club'!B74+'P. CECAP'!B74+'P. Consejos Reg'!B74+'P. DEVOAS'!B74+'P. FOMYS'!B74</f>
        <v>0</v>
      </c>
      <c r="C73" s="7">
        <f>+P.Admin!C74+'P. Club'!C74+'P. CECAP'!C74+'P. Consejos Reg'!C74+'P. DEVOAS'!C74+'P. FOMYS'!C74</f>
        <v>0</v>
      </c>
      <c r="D73" s="7">
        <f>+P.Admin!D74+'P. Club'!D74+'P. CECAP'!D74+'P. Consejos Reg'!D74+'P. DEVOAS'!D74+'P. FOMYS'!D74</f>
        <v>0</v>
      </c>
      <c r="E73" s="7">
        <f>+P.Admin!E74+'P. Club'!E74+'P. CECAP'!E74+'P. Consejos Reg'!E74+'P. DEVOAS'!E74+'P. FOMYS'!E74</f>
        <v>0</v>
      </c>
      <c r="F73" s="7">
        <f>+P.Admin!F74+'P. Club'!F74+'P. CECAP'!F74+'P. Consejos Reg'!F74+'P. DEVOAS'!F74+'P. FOMYS'!F74</f>
        <v>0</v>
      </c>
      <c r="G73" s="7">
        <f>+P.Admin!G74+'P. Club'!G74+'P. CECAP'!G74+'P. Consejos Reg'!G74+'P. DEVOAS'!G74+'P. FOMYS'!G74</f>
        <v>0</v>
      </c>
      <c r="H73" s="7">
        <f>+P.Admin!H74+'P. Club'!H74+'P. CECAP'!H74+'P. Consejos Reg'!H74+'P. DEVOAS'!H74+'P. FOMYS'!H74</f>
        <v>0</v>
      </c>
      <c r="I73" s="7">
        <f>+P.Admin!I74+'P. Club'!I74+'P. CECAP'!I74+'P. Consejos Reg'!I74+'P. DEVOAS'!I74+'P. FOMYS'!I74</f>
        <v>0</v>
      </c>
      <c r="J73" s="7">
        <f>+P.Admin!J74+'P. Club'!J74+'P. CECAP'!J74+'P. Consejos Reg'!J74+'P. DEVOAS'!J74+'P. FOMYS'!J74</f>
        <v>0</v>
      </c>
      <c r="K73" s="7">
        <f>+P.Admin!K74+'P. Club'!K74+'P. CECAP'!K74+'P. Consejos Reg'!K74+'P. DEVOAS'!K74+'P. FOMYS'!K74</f>
        <v>0</v>
      </c>
      <c r="L73" s="7">
        <f>+P.Admin!L74+'P. Club'!L74+'P. CECAP'!L74+'P. Consejos Reg'!L74+'P. DEVOAS'!L74+'P. FOMYS'!L74</f>
        <v>0</v>
      </c>
      <c r="M73" s="7">
        <f>+P.Admin!M74+'P. Club'!M74+'P. CECAP'!M74+'P. Consejos Reg'!M74+'P. DEVOAS'!M74+'P. FOMYS'!M74</f>
        <v>0</v>
      </c>
      <c r="N73" s="7">
        <f t="shared" si="17"/>
        <v>0</v>
      </c>
    </row>
    <row r="74" spans="1:14" x14ac:dyDescent="0.35">
      <c r="A74" s="3" t="s">
        <v>72</v>
      </c>
      <c r="B74" s="8">
        <f>+B75+B85</f>
        <v>180525783.20669279</v>
      </c>
      <c r="C74" s="8">
        <f t="shared" ref="C74:M74" si="21">+C75+C85</f>
        <v>178479567.90778971</v>
      </c>
      <c r="D74" s="8">
        <f t="shared" si="21"/>
        <v>194063392.73932916</v>
      </c>
      <c r="E74" s="8">
        <f t="shared" si="21"/>
        <v>177123894.71835309</v>
      </c>
      <c r="F74" s="8">
        <f t="shared" si="21"/>
        <v>204789926.75633222</v>
      </c>
      <c r="G74" s="8">
        <f t="shared" si="21"/>
        <v>182452143.91495278</v>
      </c>
      <c r="H74" s="8">
        <f t="shared" si="21"/>
        <v>184660700.70813739</v>
      </c>
      <c r="I74" s="8">
        <f t="shared" si="21"/>
        <v>179543460.493137</v>
      </c>
      <c r="J74" s="8">
        <f t="shared" si="21"/>
        <v>185986944.00915587</v>
      </c>
      <c r="K74" s="8">
        <f t="shared" si="21"/>
        <v>189755762.40506163</v>
      </c>
      <c r="L74" s="8">
        <f t="shared" si="21"/>
        <v>182429737.70341036</v>
      </c>
      <c r="M74" s="8">
        <f t="shared" si="21"/>
        <v>175021186.61242962</v>
      </c>
      <c r="N74" s="8">
        <f t="shared" si="17"/>
        <v>2214832501.1747818</v>
      </c>
    </row>
    <row r="75" spans="1:14" x14ac:dyDescent="0.35">
      <c r="A75" s="3" t="s">
        <v>73</v>
      </c>
      <c r="B75" s="8">
        <f>+B76+B78+B81+B83</f>
        <v>662386.36363636365</v>
      </c>
      <c r="C75" s="8">
        <f t="shared" ref="C75:M75" si="22">+C76+C78+C81+C83</f>
        <v>662386.36363636365</v>
      </c>
      <c r="D75" s="8">
        <f t="shared" si="22"/>
        <v>662386.36363636365</v>
      </c>
      <c r="E75" s="8">
        <f t="shared" si="22"/>
        <v>571477.27363636403</v>
      </c>
      <c r="F75" s="8">
        <f t="shared" si="22"/>
        <v>662386.36363636365</v>
      </c>
      <c r="G75" s="8">
        <f t="shared" si="22"/>
        <v>662386.36363636365</v>
      </c>
      <c r="H75" s="8">
        <f t="shared" si="22"/>
        <v>662386.36363636365</v>
      </c>
      <c r="I75" s="8">
        <f t="shared" si="22"/>
        <v>662386.36363636365</v>
      </c>
      <c r="J75" s="8">
        <f t="shared" si="22"/>
        <v>662386.36363636365</v>
      </c>
      <c r="K75" s="8">
        <f t="shared" si="22"/>
        <v>662386.36363636365</v>
      </c>
      <c r="L75" s="8">
        <f t="shared" si="22"/>
        <v>662386.36363636365</v>
      </c>
      <c r="M75" s="8">
        <f t="shared" si="22"/>
        <v>389659.08999999997</v>
      </c>
      <c r="N75" s="8">
        <f t="shared" si="17"/>
        <v>7584999.9999999991</v>
      </c>
    </row>
    <row r="76" spans="1:14" x14ac:dyDescent="0.35">
      <c r="A76" s="3" t="s">
        <v>74</v>
      </c>
      <c r="B76" s="8">
        <f>SUM(B77)</f>
        <v>363636.36363636365</v>
      </c>
      <c r="C76" s="8">
        <f t="shared" ref="C76:M76" si="23">SUM(C77)</f>
        <v>363636.36363636365</v>
      </c>
      <c r="D76" s="8">
        <f t="shared" si="23"/>
        <v>363636.36363636365</v>
      </c>
      <c r="E76" s="8">
        <f t="shared" si="23"/>
        <v>272727.27363636403</v>
      </c>
      <c r="F76" s="8">
        <f t="shared" si="23"/>
        <v>363636.36363636365</v>
      </c>
      <c r="G76" s="8">
        <f t="shared" si="23"/>
        <v>363636.36363636365</v>
      </c>
      <c r="H76" s="8">
        <f t="shared" si="23"/>
        <v>363636.36363636365</v>
      </c>
      <c r="I76" s="8">
        <f t="shared" si="23"/>
        <v>363636.36363636365</v>
      </c>
      <c r="J76" s="8">
        <f t="shared" si="23"/>
        <v>363636.36363636365</v>
      </c>
      <c r="K76" s="8">
        <f t="shared" si="23"/>
        <v>363636.36363636365</v>
      </c>
      <c r="L76" s="8">
        <f t="shared" si="23"/>
        <v>363636.36363636365</v>
      </c>
      <c r="M76" s="8">
        <f t="shared" si="23"/>
        <v>90909.09</v>
      </c>
      <c r="N76" s="8">
        <f t="shared" si="17"/>
        <v>4000000.0000000009</v>
      </c>
    </row>
    <row r="77" spans="1:14" x14ac:dyDescent="0.35">
      <c r="A77" s="2" t="s">
        <v>75</v>
      </c>
      <c r="B77" s="7">
        <f>+P.Admin!B78+'P. Club'!B78+'P. CECAP'!B78+'P. Consejos Reg'!B78+'P. DEVOAS'!B78+'P. FOMYS'!B78</f>
        <v>363636.36363636365</v>
      </c>
      <c r="C77" s="7">
        <f>+P.Admin!C78+'P. Club'!C78+'P. CECAP'!C78+'P. Consejos Reg'!C78+'P. DEVOAS'!C78+'P. FOMYS'!C78</f>
        <v>363636.36363636365</v>
      </c>
      <c r="D77" s="7">
        <f>+P.Admin!D78+'P. Club'!D78+'P. CECAP'!D78+'P. Consejos Reg'!D78+'P. DEVOAS'!D78+'P. FOMYS'!D78</f>
        <v>363636.36363636365</v>
      </c>
      <c r="E77" s="7">
        <f>+P.Admin!E78+'P. Club'!E78+'P. CECAP'!E78+'P. Consejos Reg'!E78+'P. DEVOAS'!E78+'P. FOMYS'!E78</f>
        <v>272727.27363636403</v>
      </c>
      <c r="F77" s="7">
        <f>+P.Admin!F78+'P. Club'!F78+'P. CECAP'!F78+'P. Consejos Reg'!F78+'P. DEVOAS'!F78+'P. FOMYS'!F78</f>
        <v>363636.36363636365</v>
      </c>
      <c r="G77" s="7">
        <f>+P.Admin!G78+'P. Club'!G78+'P. CECAP'!G78+'P. Consejos Reg'!G78+'P. DEVOAS'!G78+'P. FOMYS'!G78</f>
        <v>363636.36363636365</v>
      </c>
      <c r="H77" s="7">
        <f>+P.Admin!H78+'P. Club'!H78+'P. CECAP'!H78+'P. Consejos Reg'!H78+'P. DEVOAS'!H78+'P. FOMYS'!H78</f>
        <v>363636.36363636365</v>
      </c>
      <c r="I77" s="7">
        <f>+P.Admin!I78+'P. Club'!I78+'P. CECAP'!I78+'P. Consejos Reg'!I78+'P. DEVOAS'!I78+'P. FOMYS'!I78</f>
        <v>363636.36363636365</v>
      </c>
      <c r="J77" s="7">
        <f>+P.Admin!J78+'P. Club'!J78+'P. CECAP'!J78+'P. Consejos Reg'!J78+'P. DEVOAS'!J78+'P. FOMYS'!J78</f>
        <v>363636.36363636365</v>
      </c>
      <c r="K77" s="7">
        <f>+P.Admin!K78+'P. Club'!K78+'P. CECAP'!K78+'P. Consejos Reg'!K78+'P. DEVOAS'!K78+'P. FOMYS'!K78</f>
        <v>363636.36363636365</v>
      </c>
      <c r="L77" s="7">
        <f>+P.Admin!L78+'P. Club'!L78+'P. CECAP'!L78+'P. Consejos Reg'!L78+'P. DEVOAS'!L78+'P. FOMYS'!L78</f>
        <v>363636.36363636365</v>
      </c>
      <c r="M77" s="7">
        <f>+P.Admin!M78+'P. Club'!M78+'P. CECAP'!M78+'P. Consejos Reg'!M78+'P. DEVOAS'!M78+'P. FOMYS'!M78</f>
        <v>90909.09</v>
      </c>
      <c r="N77" s="7">
        <f t="shared" si="17"/>
        <v>4000000.0000000009</v>
      </c>
    </row>
    <row r="78" spans="1:14" hidden="1" x14ac:dyDescent="0.35">
      <c r="A78" s="3" t="s">
        <v>76</v>
      </c>
      <c r="B78" s="8">
        <f>SUM(B79:B80)</f>
        <v>0</v>
      </c>
      <c r="C78" s="8">
        <f t="shared" ref="C78:M78" si="24">SUM(C79:C80)</f>
        <v>0</v>
      </c>
      <c r="D78" s="8">
        <f t="shared" si="24"/>
        <v>0</v>
      </c>
      <c r="E78" s="8">
        <f t="shared" si="24"/>
        <v>0</v>
      </c>
      <c r="F78" s="8">
        <f t="shared" si="24"/>
        <v>0</v>
      </c>
      <c r="G78" s="8">
        <f t="shared" si="24"/>
        <v>0</v>
      </c>
      <c r="H78" s="8">
        <f t="shared" si="24"/>
        <v>0</v>
      </c>
      <c r="I78" s="8">
        <f t="shared" si="24"/>
        <v>0</v>
      </c>
      <c r="J78" s="8">
        <f t="shared" si="24"/>
        <v>0</v>
      </c>
      <c r="K78" s="8">
        <f t="shared" si="24"/>
        <v>0</v>
      </c>
      <c r="L78" s="8">
        <f t="shared" si="24"/>
        <v>0</v>
      </c>
      <c r="M78" s="8">
        <f t="shared" si="24"/>
        <v>0</v>
      </c>
      <c r="N78" s="8">
        <f t="shared" si="17"/>
        <v>0</v>
      </c>
    </row>
    <row r="79" spans="1:14" hidden="1" x14ac:dyDescent="0.35">
      <c r="A79" s="2" t="s">
        <v>77</v>
      </c>
      <c r="B79" s="7">
        <f>+P.Admin!B80+'P. Club'!B80+'P. CECAP'!B80+'P. Consejos Reg'!B80+'P. DEVOAS'!B80+'P. FOMYS'!B80</f>
        <v>0</v>
      </c>
      <c r="C79" s="7">
        <f>+P.Admin!C80+'P. Club'!C80+'P. CECAP'!C80+'P. Consejos Reg'!C80+'P. DEVOAS'!C80+'P. FOMYS'!C80</f>
        <v>0</v>
      </c>
      <c r="D79" s="7">
        <f>+P.Admin!D80+'P. Club'!D80+'P. CECAP'!D80+'P. Consejos Reg'!D80+'P. DEVOAS'!D80+'P. FOMYS'!D80</f>
        <v>0</v>
      </c>
      <c r="E79" s="7">
        <f>+P.Admin!E80+'P. Club'!E80+'P. CECAP'!E80+'P. Consejos Reg'!E80+'P. DEVOAS'!E80+'P. FOMYS'!E80</f>
        <v>0</v>
      </c>
      <c r="F79" s="7">
        <f>+P.Admin!F80+'P. Club'!F80+'P. CECAP'!F80+'P. Consejos Reg'!F80+'P. DEVOAS'!F80+'P. FOMYS'!F80</f>
        <v>0</v>
      </c>
      <c r="G79" s="7">
        <f>+P.Admin!G80+'P. Club'!G80+'P. CECAP'!G80+'P. Consejos Reg'!G80+'P. DEVOAS'!G80+'P. FOMYS'!G80</f>
        <v>0</v>
      </c>
      <c r="H79" s="7">
        <f>+P.Admin!H80+'P. Club'!H80+'P. CECAP'!H80+'P. Consejos Reg'!H80+'P. DEVOAS'!H80+'P. FOMYS'!H80</f>
        <v>0</v>
      </c>
      <c r="I79" s="7">
        <f>+P.Admin!I80+'P. Club'!I80+'P. CECAP'!I80+'P. Consejos Reg'!I80+'P. DEVOAS'!I80+'P. FOMYS'!I80</f>
        <v>0</v>
      </c>
      <c r="J79" s="7">
        <f>+P.Admin!J80+'P. Club'!J80+'P. CECAP'!J80+'P. Consejos Reg'!J80+'P. DEVOAS'!J80+'P. FOMYS'!J80</f>
        <v>0</v>
      </c>
      <c r="K79" s="7">
        <f>+P.Admin!K80+'P. Club'!K80+'P. CECAP'!K80+'P. Consejos Reg'!K80+'P. DEVOAS'!K80+'P. FOMYS'!K80</f>
        <v>0</v>
      </c>
      <c r="L79" s="7">
        <f>+P.Admin!L80+'P. Club'!L80+'P. CECAP'!L80+'P. Consejos Reg'!L80+'P. DEVOAS'!L80+'P. FOMYS'!L80</f>
        <v>0</v>
      </c>
      <c r="M79" s="7">
        <f>+P.Admin!M80+'P. Club'!M80+'P. CECAP'!M80+'P. Consejos Reg'!M80+'P. DEVOAS'!M80+'P. FOMYS'!M80</f>
        <v>0</v>
      </c>
      <c r="N79" s="7">
        <f t="shared" ref="N79:N86" si="25">SUM(B79:M79)</f>
        <v>0</v>
      </c>
    </row>
    <row r="80" spans="1:14" hidden="1" x14ac:dyDescent="0.35">
      <c r="A80" s="2" t="s">
        <v>78</v>
      </c>
      <c r="B80" s="7">
        <f>+P.Admin!B81+'P. Club'!B81+'P. CECAP'!B81+'P. Consejos Reg'!B81+'P. DEVOAS'!B81+'P. FOMYS'!B81</f>
        <v>0</v>
      </c>
      <c r="C80" s="7">
        <f>+P.Admin!C81+'P. Club'!C81+'P. CECAP'!C81+'P. Consejos Reg'!C81+'P. DEVOAS'!C81+'P. FOMYS'!C81</f>
        <v>0</v>
      </c>
      <c r="D80" s="7">
        <f>+P.Admin!D81+'P. Club'!D81+'P. CECAP'!D81+'P. Consejos Reg'!D81+'P. DEVOAS'!D81+'P. FOMYS'!D81</f>
        <v>0</v>
      </c>
      <c r="E80" s="7">
        <f>+P.Admin!E81+'P. Club'!E81+'P. CECAP'!E81+'P. Consejos Reg'!E81+'P. DEVOAS'!E81+'P. FOMYS'!E81</f>
        <v>0</v>
      </c>
      <c r="F80" s="7">
        <f>+P.Admin!F81+'P. Club'!F81+'P. CECAP'!F81+'P. Consejos Reg'!F81+'P. DEVOAS'!F81+'P. FOMYS'!F81</f>
        <v>0</v>
      </c>
      <c r="G80" s="7">
        <f>+P.Admin!G81+'P. Club'!G81+'P. CECAP'!G81+'P. Consejos Reg'!G81+'P. DEVOAS'!G81+'P. FOMYS'!G81</f>
        <v>0</v>
      </c>
      <c r="H80" s="7">
        <f>+P.Admin!H81+'P. Club'!H81+'P. CECAP'!H81+'P. Consejos Reg'!H81+'P. DEVOAS'!H81+'P. FOMYS'!H81</f>
        <v>0</v>
      </c>
      <c r="I80" s="7">
        <f>+P.Admin!I81+'P. Club'!I81+'P. CECAP'!I81+'P. Consejos Reg'!I81+'P. DEVOAS'!I81+'P. FOMYS'!I81</f>
        <v>0</v>
      </c>
      <c r="J80" s="7">
        <f>+P.Admin!J81+'P. Club'!J81+'P. CECAP'!J81+'P. Consejos Reg'!J81+'P. DEVOAS'!J81+'P. FOMYS'!J81</f>
        <v>0</v>
      </c>
      <c r="K80" s="7">
        <f>+P.Admin!K81+'P. Club'!K81+'P. CECAP'!K81+'P. Consejos Reg'!K81+'P. DEVOAS'!K81+'P. FOMYS'!K81</f>
        <v>0</v>
      </c>
      <c r="L80" s="7">
        <f>+P.Admin!L81+'P. Club'!L81+'P. CECAP'!L81+'P. Consejos Reg'!L81+'P. DEVOAS'!L81+'P. FOMYS'!L81</f>
        <v>0</v>
      </c>
      <c r="M80" s="7">
        <f>+P.Admin!M81+'P. Club'!M81+'P. CECAP'!M81+'P. Consejos Reg'!M81+'P. DEVOAS'!M81+'P. FOMYS'!M81</f>
        <v>0</v>
      </c>
      <c r="N80" s="7">
        <f t="shared" si="25"/>
        <v>0</v>
      </c>
    </row>
    <row r="81" spans="1:21" x14ac:dyDescent="0.35">
      <c r="A81" s="3" t="s">
        <v>79</v>
      </c>
      <c r="B81" s="8">
        <f>SUM(B82)</f>
        <v>184166.66666666666</v>
      </c>
      <c r="C81" s="8">
        <f t="shared" ref="C81:M81" si="26">SUM(C82)</f>
        <v>184166.66666666666</v>
      </c>
      <c r="D81" s="8">
        <f t="shared" si="26"/>
        <v>184166.66666666666</v>
      </c>
      <c r="E81" s="8">
        <f t="shared" si="26"/>
        <v>184166.66666666666</v>
      </c>
      <c r="F81" s="8">
        <f t="shared" si="26"/>
        <v>184166.66666666666</v>
      </c>
      <c r="G81" s="8">
        <f t="shared" si="26"/>
        <v>184166.66666666666</v>
      </c>
      <c r="H81" s="8">
        <f t="shared" si="26"/>
        <v>184166.66666666666</v>
      </c>
      <c r="I81" s="8">
        <f t="shared" si="26"/>
        <v>184166.66666666666</v>
      </c>
      <c r="J81" s="8">
        <f t="shared" si="26"/>
        <v>184166.66666666666</v>
      </c>
      <c r="K81" s="8">
        <f t="shared" si="26"/>
        <v>184166.66666666666</v>
      </c>
      <c r="L81" s="8">
        <f t="shared" si="26"/>
        <v>184166.66666666666</v>
      </c>
      <c r="M81" s="8">
        <f t="shared" si="26"/>
        <v>184166.66666666666</v>
      </c>
      <c r="N81" s="8">
        <f t="shared" si="25"/>
        <v>2210000.0000000005</v>
      </c>
    </row>
    <row r="82" spans="1:21" x14ac:dyDescent="0.35">
      <c r="A82" s="2" t="s">
        <v>80</v>
      </c>
      <c r="B82" s="7">
        <f>+P.Admin!B83+'P. Club'!B83+'P. CECAP'!B83+'P. Consejos Reg'!B83+'P. DEVOAS'!B83+'P. FOMYS'!B83</f>
        <v>184166.66666666666</v>
      </c>
      <c r="C82" s="7">
        <f>+P.Admin!C83+'P. Club'!C83+'P. CECAP'!C83+'P. Consejos Reg'!C83+'P. DEVOAS'!C83+'P. FOMYS'!C83</f>
        <v>184166.66666666666</v>
      </c>
      <c r="D82" s="7">
        <f>+P.Admin!D83+'P. Club'!D83+'P. CECAP'!D83+'P. Consejos Reg'!D83+'P. DEVOAS'!D83+'P. FOMYS'!D83</f>
        <v>184166.66666666666</v>
      </c>
      <c r="E82" s="7">
        <f>+P.Admin!E83+'P. Club'!E83+'P. CECAP'!E83+'P. Consejos Reg'!E83+'P. DEVOAS'!E83+'P. FOMYS'!E83</f>
        <v>184166.66666666666</v>
      </c>
      <c r="F82" s="7">
        <f>+P.Admin!F83+'P. Club'!F83+'P. CECAP'!F83+'P. Consejos Reg'!F83+'P. DEVOAS'!F83+'P. FOMYS'!F83</f>
        <v>184166.66666666666</v>
      </c>
      <c r="G82" s="7">
        <f>+P.Admin!G83+'P. Club'!G83+'P. CECAP'!G83+'P. Consejos Reg'!G83+'P. DEVOAS'!G83+'P. FOMYS'!G83</f>
        <v>184166.66666666666</v>
      </c>
      <c r="H82" s="7">
        <f>+P.Admin!H83+'P. Club'!H83+'P. CECAP'!H83+'P. Consejos Reg'!H83+'P. DEVOAS'!H83+'P. FOMYS'!H83</f>
        <v>184166.66666666666</v>
      </c>
      <c r="I82" s="7">
        <f>+P.Admin!I83+'P. Club'!I83+'P. CECAP'!I83+'P. Consejos Reg'!I83+'P. DEVOAS'!I83+'P. FOMYS'!I83</f>
        <v>184166.66666666666</v>
      </c>
      <c r="J82" s="7">
        <f>+P.Admin!J83+'P. Club'!J83+'P. CECAP'!J83+'P. Consejos Reg'!J83+'P. DEVOAS'!J83+'P. FOMYS'!J83</f>
        <v>184166.66666666666</v>
      </c>
      <c r="K82" s="7">
        <f>+P.Admin!K83+'P. Club'!K83+'P. CECAP'!K83+'P. Consejos Reg'!K83+'P. DEVOAS'!K83+'P. FOMYS'!K83</f>
        <v>184166.66666666666</v>
      </c>
      <c r="L82" s="7">
        <f>+P.Admin!L83+'P. Club'!L83+'P. CECAP'!L83+'P. Consejos Reg'!L83+'P. DEVOAS'!L83+'P. FOMYS'!L83</f>
        <v>184166.66666666666</v>
      </c>
      <c r="M82" s="7">
        <f>+P.Admin!M83+'P. Club'!M83+'P. CECAP'!M83+'P. Consejos Reg'!M83+'P. DEVOAS'!M83+'P. FOMYS'!M83</f>
        <v>184166.66666666666</v>
      </c>
      <c r="N82" s="7">
        <f t="shared" si="25"/>
        <v>2210000.0000000005</v>
      </c>
    </row>
    <row r="83" spans="1:21" x14ac:dyDescent="0.35">
      <c r="A83" s="3" t="s">
        <v>81</v>
      </c>
      <c r="B83" s="8">
        <f>SUM(B84)</f>
        <v>114583.33333333333</v>
      </c>
      <c r="C83" s="8">
        <f t="shared" ref="C83:M83" si="27">SUM(C84)</f>
        <v>114583.33333333333</v>
      </c>
      <c r="D83" s="8">
        <f t="shared" si="27"/>
        <v>114583.33333333333</v>
      </c>
      <c r="E83" s="8">
        <f t="shared" si="27"/>
        <v>114583.33333333333</v>
      </c>
      <c r="F83" s="8">
        <f t="shared" si="27"/>
        <v>114583.33333333333</v>
      </c>
      <c r="G83" s="8">
        <f t="shared" si="27"/>
        <v>114583.33333333333</v>
      </c>
      <c r="H83" s="8">
        <f t="shared" si="27"/>
        <v>114583.33333333333</v>
      </c>
      <c r="I83" s="8">
        <f t="shared" si="27"/>
        <v>114583.33333333333</v>
      </c>
      <c r="J83" s="8">
        <f t="shared" si="27"/>
        <v>114583.33333333333</v>
      </c>
      <c r="K83" s="8">
        <f t="shared" si="27"/>
        <v>114583.33333333333</v>
      </c>
      <c r="L83" s="8">
        <f t="shared" si="27"/>
        <v>114583.33333333333</v>
      </c>
      <c r="M83" s="8">
        <f t="shared" si="27"/>
        <v>114583.33333333333</v>
      </c>
      <c r="N83" s="8">
        <f t="shared" si="25"/>
        <v>1375000</v>
      </c>
    </row>
    <row r="84" spans="1:21" x14ac:dyDescent="0.35">
      <c r="A84" s="2" t="s">
        <v>82</v>
      </c>
      <c r="B84" s="7">
        <f>+P.Admin!B85+'P. Club'!B85+'P. CECAP'!B85+'P. Consejos Reg'!B85+'P. DEVOAS'!B85+'P. FOMYS'!B85</f>
        <v>114583.33333333333</v>
      </c>
      <c r="C84" s="7">
        <f>+P.Admin!C85+'P. Club'!C85+'P. CECAP'!C85+'P. Consejos Reg'!C85+'P. DEVOAS'!C85+'P. FOMYS'!C85</f>
        <v>114583.33333333333</v>
      </c>
      <c r="D84" s="7">
        <f>+P.Admin!D85+'P. Club'!D85+'P. CECAP'!D85+'P. Consejos Reg'!D85+'P. DEVOAS'!D85+'P. FOMYS'!D85</f>
        <v>114583.33333333333</v>
      </c>
      <c r="E84" s="7">
        <f>+P.Admin!E85+'P. Club'!E85+'P. CECAP'!E85+'P. Consejos Reg'!E85+'P. DEVOAS'!E85+'P. FOMYS'!E85</f>
        <v>114583.33333333333</v>
      </c>
      <c r="F84" s="7">
        <f>+P.Admin!F85+'P. Club'!F85+'P. CECAP'!F85+'P. Consejos Reg'!F85+'P. DEVOAS'!F85+'P. FOMYS'!F85</f>
        <v>114583.33333333333</v>
      </c>
      <c r="G84" s="7">
        <f>+P.Admin!G85+'P. Club'!G85+'P. CECAP'!G85+'P. Consejos Reg'!G85+'P. DEVOAS'!G85+'P. FOMYS'!G85</f>
        <v>114583.33333333333</v>
      </c>
      <c r="H84" s="7">
        <f>+P.Admin!H85+'P. Club'!H85+'P. CECAP'!H85+'P. Consejos Reg'!H85+'P. DEVOAS'!H85+'P. FOMYS'!H85</f>
        <v>114583.33333333333</v>
      </c>
      <c r="I84" s="7">
        <f>+P.Admin!I85+'P. Club'!I85+'P. CECAP'!I85+'P. Consejos Reg'!I85+'P. DEVOAS'!I85+'P. FOMYS'!I85</f>
        <v>114583.33333333333</v>
      </c>
      <c r="J84" s="7">
        <f>+P.Admin!J85+'P. Club'!J85+'P. CECAP'!J85+'P. Consejos Reg'!J85+'P. DEVOAS'!J85+'P. FOMYS'!J85</f>
        <v>114583.33333333333</v>
      </c>
      <c r="K84" s="7">
        <f>+P.Admin!K85+'P. Club'!K85+'P. CECAP'!K85+'P. Consejos Reg'!K85+'P. DEVOAS'!K85+'P. FOMYS'!K85</f>
        <v>114583.33333333333</v>
      </c>
      <c r="L84" s="7">
        <f>+P.Admin!L85+'P. Club'!L85+'P. CECAP'!L85+'P. Consejos Reg'!L85+'P. DEVOAS'!L85+'P. FOMYS'!L85</f>
        <v>114583.33333333333</v>
      </c>
      <c r="M84" s="7">
        <f>+P.Admin!M85+'P. Club'!M85+'P. CECAP'!M85+'P. Consejos Reg'!M85+'P. DEVOAS'!M85+'P. FOMYS'!M85</f>
        <v>114583.33333333333</v>
      </c>
      <c r="N84" s="7">
        <f t="shared" si="25"/>
        <v>1375000</v>
      </c>
    </row>
    <row r="85" spans="1:21" x14ac:dyDescent="0.35">
      <c r="A85" s="3" t="s">
        <v>83</v>
      </c>
      <c r="B85" s="8">
        <f>+B86+B91+B101+B103+B107+B113+B119+B124+B129+B132+B138+B140+B143+B153+B155+B172+B176+B180+B187+B193+B196+B198+B201+B206+B208+B214+B220+B225+B232+B235+B240</f>
        <v>179863396.84305641</v>
      </c>
      <c r="C85" s="8">
        <f t="shared" ref="C85:M85" si="28">+C86+C91+C101+C103+C107+C113+C119+C124+C129+C132+C138+C140+C143+C153+C155+C172+C176+C180+C187+C193+C196+C198+C201+C206+C208+C214+C220+C225+C232+C235+C240</f>
        <v>177817181.54415333</v>
      </c>
      <c r="D85" s="8">
        <f t="shared" si="28"/>
        <v>193401006.37569278</v>
      </c>
      <c r="E85" s="8">
        <f t="shared" si="28"/>
        <v>176552417.44471672</v>
      </c>
      <c r="F85" s="8">
        <f t="shared" si="28"/>
        <v>204127540.39269584</v>
      </c>
      <c r="G85" s="8">
        <f t="shared" si="28"/>
        <v>181789757.55131641</v>
      </c>
      <c r="H85" s="8">
        <f t="shared" si="28"/>
        <v>183998314.34450102</v>
      </c>
      <c r="I85" s="8">
        <f t="shared" si="28"/>
        <v>178881074.12950063</v>
      </c>
      <c r="J85" s="8">
        <f t="shared" si="28"/>
        <v>185324557.6455195</v>
      </c>
      <c r="K85" s="8">
        <f t="shared" si="28"/>
        <v>189093376.04142526</v>
      </c>
      <c r="L85" s="8">
        <f t="shared" si="28"/>
        <v>181767351.33977398</v>
      </c>
      <c r="M85" s="8">
        <f t="shared" si="28"/>
        <v>174631527.52242962</v>
      </c>
      <c r="N85" s="8">
        <f t="shared" si="25"/>
        <v>2207247501.1747813</v>
      </c>
    </row>
    <row r="86" spans="1:21" x14ac:dyDescent="0.35">
      <c r="A86" s="3" t="s">
        <v>84</v>
      </c>
      <c r="B86" s="8">
        <f>SUM(B87:B90)</f>
        <v>2472015.6446333332</v>
      </c>
      <c r="C86" s="8">
        <f t="shared" ref="C86:M86" si="29">SUM(C87:C90)</f>
        <v>2472015.6446333332</v>
      </c>
      <c r="D86" s="8">
        <f t="shared" si="29"/>
        <v>2472015.6446333332</v>
      </c>
      <c r="E86" s="8">
        <f t="shared" si="29"/>
        <v>2472015.6446333332</v>
      </c>
      <c r="F86" s="8">
        <f t="shared" si="29"/>
        <v>2472015.6446333332</v>
      </c>
      <c r="G86" s="8">
        <f t="shared" si="29"/>
        <v>2472018.6446333332</v>
      </c>
      <c r="H86" s="8">
        <f t="shared" si="29"/>
        <v>2472018.4946333333</v>
      </c>
      <c r="I86" s="8">
        <f t="shared" si="29"/>
        <v>2472018.6446333332</v>
      </c>
      <c r="J86" s="8">
        <f t="shared" si="29"/>
        <v>2472018.6446333332</v>
      </c>
      <c r="K86" s="8">
        <f t="shared" si="29"/>
        <v>2472018.6446333332</v>
      </c>
      <c r="L86" s="8">
        <f t="shared" si="29"/>
        <v>2472018.6446333332</v>
      </c>
      <c r="M86" s="8">
        <f t="shared" si="29"/>
        <v>2472018.5346333333</v>
      </c>
      <c r="N86" s="8">
        <f t="shared" si="25"/>
        <v>29664208.475600004</v>
      </c>
    </row>
    <row r="87" spans="1:21" hidden="1" x14ac:dyDescent="0.35">
      <c r="A87" s="2" t="s">
        <v>85</v>
      </c>
      <c r="B87" s="30">
        <f>+P.Admin!B88+'P. Club'!B88+'P. CECAP'!B88+'P. Consejos Reg'!B88+'P. DEVOAS'!B88+'P. FOMYS'!B88</f>
        <v>0</v>
      </c>
      <c r="C87" s="30">
        <f>+P.Admin!C88+'P. Club'!C88+'P. CECAP'!C88+'P. Consejos Reg'!C88+'P. DEVOAS'!C88+'P. FOMYS'!C88</f>
        <v>0</v>
      </c>
      <c r="D87" s="30">
        <f>+P.Admin!D88+'P. Club'!D88+'P. CECAP'!D88+'P. Consejos Reg'!D88+'P. DEVOAS'!D88+'P. FOMYS'!D88</f>
        <v>0</v>
      </c>
      <c r="E87" s="30">
        <f>+P.Admin!E88+'P. Club'!E88+'P. CECAP'!E88+'P. Consejos Reg'!E88+'P. DEVOAS'!E88+'P. FOMYS'!E88</f>
        <v>0</v>
      </c>
      <c r="F87" s="30">
        <f>+P.Admin!F88+'P. Club'!F88+'P. CECAP'!F88+'P. Consejos Reg'!F88+'P. DEVOAS'!F88+'P. FOMYS'!F88</f>
        <v>0</v>
      </c>
      <c r="G87" s="30">
        <f>+P.Admin!G88+'P. Club'!G88+'P. CECAP'!G88+'P. Consejos Reg'!G88+'P. DEVOAS'!G88+'P. FOMYS'!G88</f>
        <v>0</v>
      </c>
      <c r="H87" s="30">
        <f>+P.Admin!H88+'P. Club'!H88+'P. CECAP'!H88+'P. Consejos Reg'!H88+'P. DEVOAS'!H88+'P. FOMYS'!H88</f>
        <v>0</v>
      </c>
      <c r="I87" s="30">
        <f>+P.Admin!I88+'P. Club'!I88+'P. CECAP'!I88+'P. Consejos Reg'!I88+'P. DEVOAS'!I88+'P. FOMYS'!I88</f>
        <v>0</v>
      </c>
      <c r="J87" s="30">
        <f>+P.Admin!J88+'P. Club'!J88+'P. CECAP'!J88+'P. Consejos Reg'!J88+'P. DEVOAS'!J88+'P. FOMYS'!J88</f>
        <v>0</v>
      </c>
      <c r="K87" s="30">
        <f>+P.Admin!K88+'P. Club'!K88+'P. CECAP'!K88+'P. Consejos Reg'!K88+'P. DEVOAS'!K88+'P. FOMYS'!K88</f>
        <v>0</v>
      </c>
      <c r="L87" s="30">
        <f>+P.Admin!L88+'P. Club'!L88+'P. CECAP'!L88+'P. Consejos Reg'!L88+'P. DEVOAS'!L88+'P. FOMYS'!L88</f>
        <v>0</v>
      </c>
      <c r="M87" s="30">
        <f>+P.Admin!M88+'P. Club'!M88+'P. CECAP'!M88+'P. Consejos Reg'!M88+'P. DEVOAS'!M88+'P. FOMYS'!M88</f>
        <v>0</v>
      </c>
      <c r="N87" s="7">
        <f t="shared" ref="N87:N92" si="30">SUM(B87:M87)</f>
        <v>0</v>
      </c>
    </row>
    <row r="88" spans="1:21" x14ac:dyDescent="0.35">
      <c r="A88" s="2" t="s">
        <v>86</v>
      </c>
      <c r="B88" s="7">
        <f>+P.Admin!B89+'P. Club'!B89+'P. CECAP'!B89+'P. Consejos Reg'!B89+'P. DEVOAS'!B89+'P. FOMYS'!B89</f>
        <v>1615853.75</v>
      </c>
      <c r="C88" s="7">
        <f>+P.Admin!C89+'P. Club'!C89+'P. CECAP'!C89+'P. Consejos Reg'!C89+'P. DEVOAS'!C89+'P. FOMYS'!C89</f>
        <v>1615853.75</v>
      </c>
      <c r="D88" s="7">
        <f>+P.Admin!D89+'P. Club'!D89+'P. CECAP'!D89+'P. Consejos Reg'!D89+'P. DEVOAS'!D89+'P. FOMYS'!D89</f>
        <v>1615853.75</v>
      </c>
      <c r="E88" s="7">
        <f>+P.Admin!E89+'P. Club'!E89+'P. CECAP'!E89+'P. Consejos Reg'!E89+'P. DEVOAS'!E89+'P. FOMYS'!E89</f>
        <v>1615853.75</v>
      </c>
      <c r="F88" s="7">
        <f>+P.Admin!F89+'P. Club'!F89+'P. CECAP'!F89+'P. Consejos Reg'!F89+'P. DEVOAS'!F89+'P. FOMYS'!F89</f>
        <v>1615853.75</v>
      </c>
      <c r="G88" s="7">
        <f>+P.Admin!G89+'P. Club'!G89+'P. CECAP'!G89+'P. Consejos Reg'!G89+'P. DEVOAS'!G89+'P. FOMYS'!G89</f>
        <v>1615856.75</v>
      </c>
      <c r="H88" s="7">
        <f>+P.Admin!H89+'P. Club'!H89+'P. CECAP'!H89+'P. Consejos Reg'!H89+'P. DEVOAS'!H89+'P. FOMYS'!H89</f>
        <v>1615856.75</v>
      </c>
      <c r="I88" s="7">
        <f>+P.Admin!I89+'P. Club'!I89+'P. CECAP'!I89+'P. Consejos Reg'!I89+'P. DEVOAS'!I89+'P. FOMYS'!I89</f>
        <v>1615856.75</v>
      </c>
      <c r="J88" s="7">
        <f>+P.Admin!J89+'P. Club'!J89+'P. CECAP'!J89+'P. Consejos Reg'!J89+'P. DEVOAS'!J89+'P. FOMYS'!J89</f>
        <v>1615856.75</v>
      </c>
      <c r="K88" s="7">
        <f>+P.Admin!K89+'P. Club'!K89+'P. CECAP'!K89+'P. Consejos Reg'!K89+'P. DEVOAS'!K89+'P. FOMYS'!K89</f>
        <v>1615856.75</v>
      </c>
      <c r="L88" s="7">
        <f>+P.Admin!L89+'P. Club'!L89+'P. CECAP'!L89+'P. Consejos Reg'!L89+'P. DEVOAS'!L89+'P. FOMYS'!L89</f>
        <v>1615856.75</v>
      </c>
      <c r="M88" s="7">
        <f>+P.Admin!M89+'P. Club'!M89+'P. CECAP'!M89+'P. Consejos Reg'!M89+'P. DEVOAS'!M89+'P. FOMYS'!M89</f>
        <v>1615856.75</v>
      </c>
      <c r="N88" s="7">
        <f t="shared" si="30"/>
        <v>19390266</v>
      </c>
    </row>
    <row r="89" spans="1:21" x14ac:dyDescent="0.35">
      <c r="A89" s="2" t="s">
        <v>87</v>
      </c>
      <c r="B89" s="7">
        <f>+P.Admin!B90+'P. Club'!B90+'P. CECAP'!B90+'P. Consejos Reg'!B90+'P. DEVOAS'!B90+'P. FOMYS'!B90</f>
        <v>738928.15333333332</v>
      </c>
      <c r="C89" s="7">
        <f>+P.Admin!C90+'P. Club'!C90+'P. CECAP'!C90+'P. Consejos Reg'!C90+'P. DEVOAS'!C90+'P. FOMYS'!C90</f>
        <v>738928.15333333332</v>
      </c>
      <c r="D89" s="7">
        <f>+P.Admin!D90+'P. Club'!D90+'P. CECAP'!D90+'P. Consejos Reg'!D90+'P. DEVOAS'!D90+'P. FOMYS'!D90</f>
        <v>738928.15333333332</v>
      </c>
      <c r="E89" s="7">
        <f>+P.Admin!E90+'P. Club'!E90+'P. CECAP'!E90+'P. Consejos Reg'!E90+'P. DEVOAS'!E90+'P. FOMYS'!E90</f>
        <v>738928.15333333332</v>
      </c>
      <c r="F89" s="7">
        <f>+P.Admin!F90+'P. Club'!F90+'P. CECAP'!F90+'P. Consejos Reg'!F90+'P. DEVOAS'!F90+'P. FOMYS'!F90</f>
        <v>738928.15333333332</v>
      </c>
      <c r="G89" s="7">
        <f>+P.Admin!G90+'P. Club'!G90+'P. CECAP'!G90+'P. Consejos Reg'!G90+'P. DEVOAS'!G90+'P. FOMYS'!G90</f>
        <v>738928.15333333332</v>
      </c>
      <c r="H89" s="7">
        <f>+P.Admin!H90+'P. Club'!H90+'P. CECAP'!H90+'P. Consejos Reg'!H90+'P. DEVOAS'!H90+'P. FOMYS'!H90</f>
        <v>738928.00333333341</v>
      </c>
      <c r="I89" s="7">
        <f>+P.Admin!I90+'P. Club'!I90+'P. CECAP'!I90+'P. Consejos Reg'!I90+'P. DEVOAS'!I90+'P. FOMYS'!I90</f>
        <v>738928.15333333332</v>
      </c>
      <c r="J89" s="7">
        <f>+P.Admin!J90+'P. Club'!J90+'P. CECAP'!J90+'P. Consejos Reg'!J90+'P. DEVOAS'!J90+'P. FOMYS'!J90</f>
        <v>738928.15333333332</v>
      </c>
      <c r="K89" s="7">
        <f>+P.Admin!K90+'P. Club'!K90+'P. CECAP'!K90+'P. Consejos Reg'!K90+'P. DEVOAS'!K90+'P. FOMYS'!K90</f>
        <v>738928.15333333332</v>
      </c>
      <c r="L89" s="7">
        <f>+P.Admin!L90+'P. Club'!L90+'P. CECAP'!L90+'P. Consejos Reg'!L90+'P. DEVOAS'!L90+'P. FOMYS'!L90</f>
        <v>738928.15333333332</v>
      </c>
      <c r="M89" s="7">
        <f>+P.Admin!M90+'P. Club'!M90+'P. CECAP'!M90+'P. Consejos Reg'!M90+'P. DEVOAS'!M90+'P. FOMYS'!M90</f>
        <v>738928.04333333345</v>
      </c>
      <c r="N89" s="7">
        <f t="shared" si="30"/>
        <v>8867137.5800000001</v>
      </c>
      <c r="U89" s="15"/>
    </row>
    <row r="90" spans="1:21" x14ac:dyDescent="0.35">
      <c r="A90" s="2" t="s">
        <v>88</v>
      </c>
      <c r="B90" s="7">
        <f>+P.Admin!B91+'P. Club'!B91+'P. CECAP'!B91+'P. Consejos Reg'!B91+'P. DEVOAS'!B91+'P. FOMYS'!B91</f>
        <v>117233.74130000001</v>
      </c>
      <c r="C90" s="7">
        <f>+P.Admin!C91+'P. Club'!C91+'P. CECAP'!C91+'P. Consejos Reg'!C91+'P. DEVOAS'!C91+'P. FOMYS'!C91</f>
        <v>117233.74130000001</v>
      </c>
      <c r="D90" s="7">
        <f>+P.Admin!D91+'P. Club'!D91+'P. CECAP'!D91+'P. Consejos Reg'!D91+'P. DEVOAS'!D91+'P. FOMYS'!D91</f>
        <v>117233.74130000001</v>
      </c>
      <c r="E90" s="7">
        <f>+P.Admin!E91+'P. Club'!E91+'P. CECAP'!E91+'P. Consejos Reg'!E91+'P. DEVOAS'!E91+'P. FOMYS'!E91</f>
        <v>117233.74130000001</v>
      </c>
      <c r="F90" s="7">
        <f>+P.Admin!F91+'P. Club'!F91+'P. CECAP'!F91+'P. Consejos Reg'!F91+'P. DEVOAS'!F91+'P. FOMYS'!F91</f>
        <v>117233.74130000001</v>
      </c>
      <c r="G90" s="7">
        <f>+P.Admin!G91+'P. Club'!G91+'P. CECAP'!G91+'P. Consejos Reg'!G91+'P. DEVOAS'!G91+'P. FOMYS'!G91</f>
        <v>117233.74130000001</v>
      </c>
      <c r="H90" s="7">
        <f>+P.Admin!H91+'P. Club'!H91+'P. CECAP'!H91+'P. Consejos Reg'!H91+'P. DEVOAS'!H91+'P. FOMYS'!H91</f>
        <v>117233.74130000001</v>
      </c>
      <c r="I90" s="7">
        <f>+P.Admin!I91+'P. Club'!I91+'P. CECAP'!I91+'P. Consejos Reg'!I91+'P. DEVOAS'!I91+'P. FOMYS'!I91</f>
        <v>117233.74130000001</v>
      </c>
      <c r="J90" s="7">
        <f>+P.Admin!J91+'P. Club'!J91+'P. CECAP'!J91+'P. Consejos Reg'!J91+'P. DEVOAS'!J91+'P. FOMYS'!J91</f>
        <v>117233.74130000001</v>
      </c>
      <c r="K90" s="7">
        <f>+P.Admin!K91+'P. Club'!K91+'P. CECAP'!K91+'P. Consejos Reg'!K91+'P. DEVOAS'!K91+'P. FOMYS'!K91</f>
        <v>117233.74130000001</v>
      </c>
      <c r="L90" s="7">
        <f>+P.Admin!L91+'P. Club'!L91+'P. CECAP'!L91+'P. Consejos Reg'!L91+'P. DEVOAS'!L91+'P. FOMYS'!L91</f>
        <v>117233.74130000001</v>
      </c>
      <c r="M90" s="7">
        <f>+P.Admin!M91+'P. Club'!M91+'P. CECAP'!M91+'P. Consejos Reg'!M91+'P. DEVOAS'!M91+'P. FOMYS'!M91</f>
        <v>117233.74130000001</v>
      </c>
      <c r="N90" s="7">
        <f t="shared" si="30"/>
        <v>1406804.8956000004</v>
      </c>
    </row>
    <row r="91" spans="1:21" x14ac:dyDescent="0.35">
      <c r="A91" s="3" t="s">
        <v>89</v>
      </c>
      <c r="B91" s="8">
        <f>SUM(B92:B100)</f>
        <v>12698528.563648485</v>
      </c>
      <c r="C91" s="8">
        <f t="shared" ref="C91:M91" si="31">SUM(C92:C100)</f>
        <v>12698528.563648485</v>
      </c>
      <c r="D91" s="8">
        <f t="shared" si="31"/>
        <v>12698528.563648485</v>
      </c>
      <c r="E91" s="8">
        <f t="shared" si="31"/>
        <v>10367953.703648483</v>
      </c>
      <c r="F91" s="8">
        <f t="shared" si="31"/>
        <v>12698528.563648485</v>
      </c>
      <c r="G91" s="8">
        <f t="shared" si="31"/>
        <v>12698528.563648485</v>
      </c>
      <c r="H91" s="8">
        <f t="shared" si="31"/>
        <v>12698528.563648485</v>
      </c>
      <c r="I91" s="8">
        <f t="shared" si="31"/>
        <v>12698528.563648485</v>
      </c>
      <c r="J91" s="8">
        <f t="shared" si="31"/>
        <v>12698528.563648485</v>
      </c>
      <c r="K91" s="8">
        <f t="shared" si="31"/>
        <v>12698528.563648485</v>
      </c>
      <c r="L91" s="8">
        <f t="shared" si="31"/>
        <v>12698528.563648485</v>
      </c>
      <c r="M91" s="8">
        <f t="shared" si="31"/>
        <v>5724804.0166666666</v>
      </c>
      <c r="N91" s="8">
        <f t="shared" si="30"/>
        <v>143078043.35680005</v>
      </c>
      <c r="S91" s="7"/>
      <c r="U91" s="27"/>
    </row>
    <row r="92" spans="1:21" x14ac:dyDescent="0.35">
      <c r="A92" s="2" t="s">
        <v>90</v>
      </c>
      <c r="B92" s="7">
        <f>+P.Admin!B93+'P. Club'!B93+'P. CECAP'!B93+'P. Consejos Reg'!B93+'P. DEVOAS'!B93+'P. FOMYS'!B93</f>
        <v>2378400</v>
      </c>
      <c r="C92" s="7">
        <f>+P.Admin!C93+'P. Club'!C93+'P. CECAP'!C93+'P. Consejos Reg'!C93+'P. DEVOAS'!C93+'P. FOMYS'!C93</f>
        <v>2378400</v>
      </c>
      <c r="D92" s="7">
        <f>+P.Admin!D93+'P. Club'!D93+'P. CECAP'!D93+'P. Consejos Reg'!D93+'P. DEVOAS'!D93+'P. FOMYS'!D93</f>
        <v>2378400</v>
      </c>
      <c r="E92" s="7">
        <f>+P.Admin!E93+'P. Club'!E93+'P. CECAP'!E93+'P. Consejos Reg'!E93+'P. DEVOAS'!E93+'P. FOMYS'!E93</f>
        <v>2378400</v>
      </c>
      <c r="F92" s="7">
        <f>+P.Admin!F93+'P. Club'!F93+'P. CECAP'!F93+'P. Consejos Reg'!F93+'P. DEVOAS'!F93+'P. FOMYS'!F93</f>
        <v>2378400</v>
      </c>
      <c r="G92" s="7">
        <f>+P.Admin!G93+'P. Club'!G93+'P. CECAP'!G93+'P. Consejos Reg'!G93+'P. DEVOAS'!G93+'P. FOMYS'!G93</f>
        <v>2378400</v>
      </c>
      <c r="H92" s="7">
        <f>+P.Admin!H93+'P. Club'!H93+'P. CECAP'!H93+'P. Consejos Reg'!H93+'P. DEVOAS'!H93+'P. FOMYS'!H93</f>
        <v>2378400</v>
      </c>
      <c r="I92" s="7">
        <f>+P.Admin!I93+'P. Club'!I93+'P. CECAP'!I93+'P. Consejos Reg'!I93+'P. DEVOAS'!I93+'P. FOMYS'!I93</f>
        <v>2378400</v>
      </c>
      <c r="J92" s="7">
        <f>+P.Admin!J93+'P. Club'!J93+'P. CECAP'!J93+'P. Consejos Reg'!J93+'P. DEVOAS'!J93+'P. FOMYS'!J93</f>
        <v>2378400</v>
      </c>
      <c r="K92" s="7">
        <f>+P.Admin!K93+'P. Club'!K93+'P. CECAP'!K93+'P. Consejos Reg'!K93+'P. DEVOAS'!K93+'P. FOMYS'!K93</f>
        <v>2378400</v>
      </c>
      <c r="L92" s="7">
        <f>+P.Admin!L93+'P. Club'!L93+'P. CECAP'!L93+'P. Consejos Reg'!L93+'P. DEVOAS'!L93+'P. FOMYS'!L93</f>
        <v>2378400</v>
      </c>
      <c r="M92" s="7">
        <f>+P.Admin!M93+'P. Club'!M93+'P. CECAP'!M93+'P. Consejos Reg'!M93+'P. DEVOAS'!M93+'P. FOMYS'!M93</f>
        <v>2378400</v>
      </c>
      <c r="N92" s="7">
        <f t="shared" si="30"/>
        <v>28540800</v>
      </c>
      <c r="R92" s="15"/>
      <c r="S92" s="27"/>
    </row>
    <row r="93" spans="1:21" x14ac:dyDescent="0.35">
      <c r="A93" s="2" t="s">
        <v>91</v>
      </c>
      <c r="B93" s="7">
        <f>+P.Admin!B94+'P. Club'!B94+'P. CECAP'!B94+'P. Consejos Reg'!B94+'P. DEVOAS'!B94+'P. FOMYS'!B94</f>
        <v>709090.90909090906</v>
      </c>
      <c r="C93" s="7">
        <f>+P.Admin!C94+'P. Club'!C94+'P. CECAP'!C94+'P. Consejos Reg'!C94+'P. DEVOAS'!C94+'P. FOMYS'!C94</f>
        <v>709090.90909090906</v>
      </c>
      <c r="D93" s="7">
        <f>+P.Admin!D94+'P. Club'!D94+'P. CECAP'!D94+'P. Consejos Reg'!D94+'P. DEVOAS'!D94+'P. FOMYS'!D94</f>
        <v>709090.90909090906</v>
      </c>
      <c r="E93" s="7">
        <f>+P.Admin!E94+'P. Club'!E94+'P. CECAP'!E94+'P. Consejos Reg'!E94+'P. DEVOAS'!E94+'P. FOMYS'!E94</f>
        <v>531818.17909090896</v>
      </c>
      <c r="F93" s="7">
        <f>+P.Admin!F94+'P. Club'!F94+'P. CECAP'!F94+'P. Consejos Reg'!F94+'P. DEVOAS'!F94+'P. FOMYS'!F94</f>
        <v>709090.90909090906</v>
      </c>
      <c r="G93" s="7">
        <f>+P.Admin!G94+'P. Club'!G94+'P. CECAP'!G94+'P. Consejos Reg'!G94+'P. DEVOAS'!G94+'P. FOMYS'!G94</f>
        <v>709090.90909090906</v>
      </c>
      <c r="H93" s="7">
        <f>+P.Admin!H94+'P. Club'!H94+'P. CECAP'!H94+'P. Consejos Reg'!H94+'P. DEVOAS'!H94+'P. FOMYS'!H94</f>
        <v>709090.90909090906</v>
      </c>
      <c r="I93" s="7">
        <f>+P.Admin!I94+'P. Club'!I94+'P. CECAP'!I94+'P. Consejos Reg'!I94+'P. DEVOAS'!I94+'P. FOMYS'!I94</f>
        <v>709090.90909090906</v>
      </c>
      <c r="J93" s="7">
        <f>+P.Admin!J94+'P. Club'!J94+'P. CECAP'!J94+'P. Consejos Reg'!J94+'P. DEVOAS'!J94+'P. FOMYS'!J94</f>
        <v>709090.90909090906</v>
      </c>
      <c r="K93" s="7">
        <f>+P.Admin!K94+'P. Club'!K94+'P. CECAP'!K94+'P. Consejos Reg'!K94+'P. DEVOAS'!K94+'P. FOMYS'!K94</f>
        <v>709090.90909090906</v>
      </c>
      <c r="L93" s="7">
        <f>+P.Admin!L94+'P. Club'!L94+'P. CECAP'!L94+'P. Consejos Reg'!L94+'P. DEVOAS'!L94+'P. FOMYS'!L94</f>
        <v>709090.90909090906</v>
      </c>
      <c r="M93" s="7">
        <f>+P.Admin!M94+'P. Club'!M94+'P. CECAP'!M94+'P. Consejos Reg'!M94+'P. DEVOAS'!M94+'P. FOMYS'!M94</f>
        <v>177272.72750000001</v>
      </c>
      <c r="N93" s="7">
        <f t="shared" ref="N93:N100" si="32">SUM(B93:M93)</f>
        <v>7799999.9975000005</v>
      </c>
      <c r="R93" s="15"/>
      <c r="S93" s="27"/>
    </row>
    <row r="94" spans="1:21" x14ac:dyDescent="0.35">
      <c r="A94" s="2" t="s">
        <v>92</v>
      </c>
      <c r="B94" s="7">
        <f>+P.Admin!B95+'P. Club'!B95+'P. CECAP'!B95+'P. Consejos Reg'!B95+'P. DEVOAS'!B95+'P. FOMYS'!B95</f>
        <v>280000</v>
      </c>
      <c r="C94" s="7">
        <f>+P.Admin!C95+'P. Club'!C95+'P. CECAP'!C95+'P. Consejos Reg'!C95+'P. DEVOAS'!C95+'P. FOMYS'!C95</f>
        <v>280000</v>
      </c>
      <c r="D94" s="7">
        <f>+P.Admin!D95+'P. Club'!D95+'P. CECAP'!D95+'P. Consejos Reg'!D95+'P. DEVOAS'!D95+'P. FOMYS'!D95</f>
        <v>280000</v>
      </c>
      <c r="E94" s="7">
        <f>+P.Admin!E95+'P. Club'!E95+'P. CECAP'!E95+'P. Consejos Reg'!E95+'P. DEVOAS'!E95+'P. FOMYS'!E95</f>
        <v>210000</v>
      </c>
      <c r="F94" s="7">
        <f>+P.Admin!F95+'P. Club'!F95+'P. CECAP'!F95+'P. Consejos Reg'!F95+'P. DEVOAS'!F95+'P. FOMYS'!F95</f>
        <v>280000</v>
      </c>
      <c r="G94" s="7">
        <f>+P.Admin!G95+'P. Club'!G95+'P. CECAP'!G95+'P. Consejos Reg'!G95+'P. DEVOAS'!G95+'P. FOMYS'!G95</f>
        <v>280000</v>
      </c>
      <c r="H94" s="7">
        <f>+P.Admin!H95+'P. Club'!H95+'P. CECAP'!H95+'P. Consejos Reg'!H95+'P. DEVOAS'!H95+'P. FOMYS'!H95</f>
        <v>280000</v>
      </c>
      <c r="I94" s="7">
        <f>+P.Admin!I95+'P. Club'!I95+'P. CECAP'!I95+'P. Consejos Reg'!I95+'P. DEVOAS'!I95+'P. FOMYS'!I95</f>
        <v>280000</v>
      </c>
      <c r="J94" s="7">
        <f>+P.Admin!J95+'P. Club'!J95+'P. CECAP'!J95+'P. Consejos Reg'!J95+'P. DEVOAS'!J95+'P. FOMYS'!J95</f>
        <v>280000</v>
      </c>
      <c r="K94" s="7">
        <f>+P.Admin!K95+'P. Club'!K95+'P. CECAP'!K95+'P. Consejos Reg'!K95+'P. DEVOAS'!K95+'P. FOMYS'!K95</f>
        <v>280000</v>
      </c>
      <c r="L94" s="7">
        <f>+P.Admin!L95+'P. Club'!L95+'P. CECAP'!L95+'P. Consejos Reg'!L95+'P. DEVOAS'!L95+'P. FOMYS'!L95</f>
        <v>280000</v>
      </c>
      <c r="M94" s="7">
        <f>+P.Admin!M95+'P. Club'!M95+'P. CECAP'!M95+'P. Consejos Reg'!M95+'P. DEVOAS'!M95+'P. FOMYS'!M95</f>
        <v>70000</v>
      </c>
      <c r="N94" s="7">
        <f t="shared" si="32"/>
        <v>3080000</v>
      </c>
      <c r="R94" s="15"/>
    </row>
    <row r="95" spans="1:21" x14ac:dyDescent="0.35">
      <c r="A95" s="2" t="s">
        <v>93</v>
      </c>
      <c r="B95" s="7">
        <f>+P.Admin!B96+'P. Club'!B96+'P. CECAP'!B96+'P. Consejos Reg'!B96+'P. DEVOAS'!B96+'P. FOMYS'!B96</f>
        <v>5458727.2727272725</v>
      </c>
      <c r="C95" s="7">
        <f>+P.Admin!C96+'P. Club'!C96+'P. CECAP'!C96+'P. Consejos Reg'!C96+'P. DEVOAS'!C96+'P. FOMYS'!C96</f>
        <v>5458727.2727272725</v>
      </c>
      <c r="D95" s="7">
        <f>+P.Admin!D96+'P. Club'!D96+'P. CECAP'!D96+'P. Consejos Reg'!D96+'P. DEVOAS'!D96+'P. FOMYS'!D96</f>
        <v>5458727.2727272725</v>
      </c>
      <c r="E95" s="7">
        <f>+P.Admin!E96+'P. Club'!E96+'P. CECAP'!E96+'P. Consejos Reg'!E96+'P. DEVOAS'!E96+'P. FOMYS'!E96</f>
        <v>4094045.4527272694</v>
      </c>
      <c r="F95" s="7">
        <f>+P.Admin!F96+'P. Club'!F96+'P. CECAP'!F96+'P. Consejos Reg'!F96+'P. DEVOAS'!F96+'P. FOMYS'!F96</f>
        <v>5458727.2727272725</v>
      </c>
      <c r="G95" s="7">
        <f>+P.Admin!G96+'P. Club'!G96+'P. CECAP'!G96+'P. Consejos Reg'!G96+'P. DEVOAS'!G96+'P. FOMYS'!G96</f>
        <v>5458727.2727272725</v>
      </c>
      <c r="H95" s="7">
        <f>+P.Admin!H96+'P. Club'!H96+'P. CECAP'!H96+'P. Consejos Reg'!H96+'P. DEVOAS'!H96+'P. FOMYS'!H96</f>
        <v>5458727.2727272725</v>
      </c>
      <c r="I95" s="7">
        <f>+P.Admin!I96+'P. Club'!I96+'P. CECAP'!I96+'P. Consejos Reg'!I96+'P. DEVOAS'!I96+'P. FOMYS'!I96</f>
        <v>5458727.2727272725</v>
      </c>
      <c r="J95" s="7">
        <f>+P.Admin!J96+'P. Club'!J96+'P. CECAP'!J96+'P. Consejos Reg'!J96+'P. DEVOAS'!J96+'P. FOMYS'!J96</f>
        <v>5458727.2727272725</v>
      </c>
      <c r="K95" s="7">
        <f>+P.Admin!K96+'P. Club'!K96+'P. CECAP'!K96+'P. Consejos Reg'!K96+'P. DEVOAS'!K96+'P. FOMYS'!K96</f>
        <v>5458727.2727272725</v>
      </c>
      <c r="L95" s="7">
        <f>+P.Admin!L96+'P. Club'!L96+'P. CECAP'!L96+'P. Consejos Reg'!L96+'P. DEVOAS'!L96+'P. FOMYS'!L96</f>
        <v>5458727.2727272725</v>
      </c>
      <c r="M95" s="7">
        <f>+P.Admin!M96+'P. Club'!M96+'P. CECAP'!M96+'P. Consejos Reg'!M96+'P. DEVOAS'!M96+'P. FOMYS'!M96</f>
        <v>1364681.8174999999</v>
      </c>
      <c r="N95" s="7">
        <f t="shared" si="32"/>
        <v>60045999.997500002</v>
      </c>
    </row>
    <row r="96" spans="1:21" x14ac:dyDescent="0.35">
      <c r="A96" s="2" t="s">
        <v>94</v>
      </c>
      <c r="B96" s="7">
        <f>+P.Admin!B97+'P. Club'!B97+'P. CECAP'!B97+'P. Consejos Reg'!B97+'P. DEVOAS'!B97+'P. FOMYS'!B97</f>
        <v>1942561.2151636363</v>
      </c>
      <c r="C96" s="7">
        <f>+P.Admin!C97+'P. Club'!C97+'P. CECAP'!C97+'P. Consejos Reg'!C97+'P. DEVOAS'!C97+'P. FOMYS'!C97</f>
        <v>1942561.2151636363</v>
      </c>
      <c r="D96" s="7">
        <f>+P.Admin!D97+'P. Club'!D97+'P. CECAP'!D97+'P. Consejos Reg'!D97+'P. DEVOAS'!D97+'P. FOMYS'!D97</f>
        <v>1942561.2151636363</v>
      </c>
      <c r="E96" s="7">
        <f>+P.Admin!E97+'P. Club'!E97+'P. CECAP'!E97+'P. Consejos Reg'!E97+'P. DEVOAS'!E97+'P. FOMYS'!E97</f>
        <v>1456920.9051636399</v>
      </c>
      <c r="F96" s="7">
        <f>+P.Admin!F97+'P. Club'!F97+'P. CECAP'!F97+'P. Consejos Reg'!F97+'P. DEVOAS'!F97+'P. FOMYS'!F97</f>
        <v>1942561.2151636363</v>
      </c>
      <c r="G96" s="7">
        <f>+P.Admin!G97+'P. Club'!G97+'P. CECAP'!G97+'P. Consejos Reg'!G97+'P. DEVOAS'!G97+'P. FOMYS'!G97</f>
        <v>1942561.2151636363</v>
      </c>
      <c r="H96" s="7">
        <f>+P.Admin!H97+'P. Club'!H97+'P. CECAP'!H97+'P. Consejos Reg'!H97+'P. DEVOAS'!H97+'P. FOMYS'!H97</f>
        <v>1942561.2151636363</v>
      </c>
      <c r="I96" s="7">
        <f>+P.Admin!I97+'P. Club'!I97+'P. CECAP'!I97+'P. Consejos Reg'!I97+'P. DEVOAS'!I97+'P. FOMYS'!I97</f>
        <v>1942561.2151636363</v>
      </c>
      <c r="J96" s="7">
        <f>+P.Admin!J97+'P. Club'!J97+'P. CECAP'!J97+'P. Consejos Reg'!J97+'P. DEVOAS'!J97+'P. FOMYS'!J97</f>
        <v>1942561.2151636363</v>
      </c>
      <c r="K96" s="7">
        <f>+P.Admin!K97+'P. Club'!K97+'P. CECAP'!K97+'P. Consejos Reg'!K97+'P. DEVOAS'!K97+'P. FOMYS'!K97</f>
        <v>1942561.2151636363</v>
      </c>
      <c r="L96" s="7">
        <f>+P.Admin!L97+'P. Club'!L97+'P. CECAP'!L97+'P. Consejos Reg'!L97+'P. DEVOAS'!L97+'P. FOMYS'!L97</f>
        <v>1942561.2151636363</v>
      </c>
      <c r="M96" s="7">
        <f>+P.Admin!M97+'P. Club'!M97+'P. CECAP'!M97+'P. Consejos Reg'!M97+'P. DEVOAS'!M97+'P. FOMYS'!M97</f>
        <v>485640.30499999999</v>
      </c>
      <c r="N96" s="7">
        <f t="shared" si="32"/>
        <v>21368173.361800008</v>
      </c>
    </row>
    <row r="97" spans="1:14" x14ac:dyDescent="0.35">
      <c r="A97" s="2" t="s">
        <v>95</v>
      </c>
      <c r="B97" s="7">
        <f>+P.Admin!B98+'P. Club'!B98+'P. CECAP'!B98+'P. Consejos Reg'!B98+'P. DEVOAS'!B98+'P. FOMYS'!B98</f>
        <v>913920</v>
      </c>
      <c r="C97" s="7">
        <f>+P.Admin!C98+'P. Club'!C98+'P. CECAP'!C98+'P. Consejos Reg'!C98+'P. DEVOAS'!C98+'P. FOMYS'!C98</f>
        <v>913920</v>
      </c>
      <c r="D97" s="7">
        <f>+P.Admin!D98+'P. Club'!D98+'P. CECAP'!D98+'P. Consejos Reg'!D98+'P. DEVOAS'!D98+'P. FOMYS'!D98</f>
        <v>913920</v>
      </c>
      <c r="E97" s="7">
        <f>+P.Admin!E98+'P. Club'!E98+'P. CECAP'!E98+'P. Consejos Reg'!E98+'P. DEVOAS'!E98+'P. FOMYS'!E98</f>
        <v>680940</v>
      </c>
      <c r="F97" s="7">
        <f>+P.Admin!F98+'P. Club'!F98+'P. CECAP'!F98+'P. Consejos Reg'!F98+'P. DEVOAS'!F98+'P. FOMYS'!F98</f>
        <v>913920</v>
      </c>
      <c r="G97" s="7">
        <f>+P.Admin!G98+'P. Club'!G98+'P. CECAP'!G98+'P. Consejos Reg'!G98+'P. DEVOAS'!G98+'P. FOMYS'!G98</f>
        <v>913920</v>
      </c>
      <c r="H97" s="7">
        <f>+P.Admin!H98+'P. Club'!H98+'P. CECAP'!H98+'P. Consejos Reg'!H98+'P. DEVOAS'!H98+'P. FOMYS'!H98</f>
        <v>913920</v>
      </c>
      <c r="I97" s="7">
        <f>+P.Admin!I98+'P. Club'!I98+'P. CECAP'!I98+'P. Consejos Reg'!I98+'P. DEVOAS'!I98+'P. FOMYS'!I98</f>
        <v>913920</v>
      </c>
      <c r="J97" s="7">
        <f>+P.Admin!J98+'P. Club'!J98+'P. CECAP'!J98+'P. Consejos Reg'!J98+'P. DEVOAS'!J98+'P. FOMYS'!J98</f>
        <v>913920</v>
      </c>
      <c r="K97" s="7">
        <f>+P.Admin!K98+'P. Club'!K98+'P. CECAP'!K98+'P. Consejos Reg'!K98+'P. DEVOAS'!K98+'P. FOMYS'!K98</f>
        <v>913920</v>
      </c>
      <c r="L97" s="7">
        <f>+P.Admin!L98+'P. Club'!L98+'P. CECAP'!L98+'P. Consejos Reg'!L98+'P. DEVOAS'!L98+'P. FOMYS'!L98</f>
        <v>913920</v>
      </c>
      <c r="M97" s="7">
        <f>+P.Admin!M98+'P. Club'!M98+'P. CECAP'!M98+'P. Consejos Reg'!M98+'P. DEVOAS'!M98+'P. FOMYS'!M98</f>
        <v>232980</v>
      </c>
      <c r="N97" s="7">
        <f t="shared" si="32"/>
        <v>10053120</v>
      </c>
    </row>
    <row r="98" spans="1:14" x14ac:dyDescent="0.35">
      <c r="A98" s="2" t="s">
        <v>96</v>
      </c>
      <c r="B98" s="7">
        <f>+P.Admin!B99+'P. Club'!B99+'P. CECAP'!B99+'P. Consejos Reg'!B99+'P. DEVOAS'!B99+'P. FOMYS'!B99</f>
        <v>227162.5</v>
      </c>
      <c r="C98" s="7">
        <f>+P.Admin!C99+'P. Club'!C99+'P. CECAP'!C99+'P. Consejos Reg'!C99+'P. DEVOAS'!C99+'P. FOMYS'!C99</f>
        <v>227162.5</v>
      </c>
      <c r="D98" s="7">
        <f>+P.Admin!D99+'P. Club'!D99+'P. CECAP'!D99+'P. Consejos Reg'!D99+'P. DEVOAS'!D99+'P. FOMYS'!D99</f>
        <v>227162.5</v>
      </c>
      <c r="E98" s="7">
        <f>+P.Admin!E99+'P. Club'!E99+'P. CECAP'!E99+'P. Consejos Reg'!E99+'P. DEVOAS'!E99+'P. FOMYS'!E99</f>
        <v>227162.5</v>
      </c>
      <c r="F98" s="7">
        <f>+P.Admin!F99+'P. Club'!F99+'P. CECAP'!F99+'P. Consejos Reg'!F99+'P. DEVOAS'!F99+'P. FOMYS'!F99</f>
        <v>227162.5</v>
      </c>
      <c r="G98" s="7">
        <f>+P.Admin!G99+'P. Club'!G99+'P. CECAP'!G99+'P. Consejos Reg'!G99+'P. DEVOAS'!G99+'P. FOMYS'!G99</f>
        <v>227162.5</v>
      </c>
      <c r="H98" s="7">
        <f>+P.Admin!H99+'P. Club'!H99+'P. CECAP'!H99+'P. Consejos Reg'!H99+'P. DEVOAS'!H99+'P. FOMYS'!H99</f>
        <v>227162.5</v>
      </c>
      <c r="I98" s="7">
        <f>+P.Admin!I99+'P. Club'!I99+'P. CECAP'!I99+'P. Consejos Reg'!I99+'P. DEVOAS'!I99+'P. FOMYS'!I99</f>
        <v>227162.5</v>
      </c>
      <c r="J98" s="7">
        <f>+P.Admin!J99+'P. Club'!J99+'P. CECAP'!J99+'P. Consejos Reg'!J99+'P. DEVOAS'!J99+'P. FOMYS'!J99</f>
        <v>227162.5</v>
      </c>
      <c r="K98" s="7">
        <f>+P.Admin!K99+'P. Club'!K99+'P. CECAP'!K99+'P. Consejos Reg'!K99+'P. DEVOAS'!K99+'P. FOMYS'!K99</f>
        <v>227162.5</v>
      </c>
      <c r="L98" s="7">
        <f>+P.Admin!L99+'P. Club'!L99+'P. CECAP'!L99+'P. Consejos Reg'!L99+'P. DEVOAS'!L99+'P. FOMYS'!L99</f>
        <v>227162.5</v>
      </c>
      <c r="M98" s="7">
        <f>+P.Admin!M99+'P. Club'!M99+'P. CECAP'!M99+'P. Consejos Reg'!M99+'P. DEVOAS'!M99+'P. FOMYS'!M99</f>
        <v>227162.5</v>
      </c>
      <c r="N98" s="7">
        <f t="shared" si="32"/>
        <v>2725950</v>
      </c>
    </row>
    <row r="99" spans="1:14" x14ac:dyDescent="0.35">
      <c r="A99" s="2" t="s">
        <v>97</v>
      </c>
      <c r="B99" s="7">
        <f>+P.Admin!B100+'P. Club'!B100+'P. CECAP'!B100+'P. Consejos Reg'!B100+'P. DEVOAS'!B100+'P. FOMYS'!B100</f>
        <v>372000</v>
      </c>
      <c r="C99" s="7">
        <f>+P.Admin!C100+'P. Club'!C100+'P. CECAP'!C100+'P. Consejos Reg'!C100+'P. DEVOAS'!C100+'P. FOMYS'!C100</f>
        <v>372000</v>
      </c>
      <c r="D99" s="7">
        <f>+P.Admin!D100+'P. Club'!D100+'P. CECAP'!D100+'P. Consejos Reg'!D100+'P. DEVOAS'!D100+'P. FOMYS'!D100</f>
        <v>372000</v>
      </c>
      <c r="E99" s="7">
        <f>+P.Admin!E100+'P. Club'!E100+'P. CECAP'!E100+'P. Consejos Reg'!E100+'P. DEVOAS'!E100+'P. FOMYS'!E100</f>
        <v>372000</v>
      </c>
      <c r="F99" s="7">
        <f>+P.Admin!F100+'P. Club'!F100+'P. CECAP'!F100+'P. Consejos Reg'!F100+'P. DEVOAS'!F100+'P. FOMYS'!F100</f>
        <v>372000</v>
      </c>
      <c r="G99" s="7">
        <f>+P.Admin!G100+'P. Club'!G100+'P. CECAP'!G100+'P. Consejos Reg'!G100+'P. DEVOAS'!G100+'P. FOMYS'!G100</f>
        <v>372000</v>
      </c>
      <c r="H99" s="7">
        <f>+P.Admin!H100+'P. Club'!H100+'P. CECAP'!H100+'P. Consejos Reg'!H100+'P. DEVOAS'!H100+'P. FOMYS'!H100</f>
        <v>372000</v>
      </c>
      <c r="I99" s="7">
        <f>+P.Admin!I100+'P. Club'!I100+'P. CECAP'!I100+'P. Consejos Reg'!I100+'P. DEVOAS'!I100+'P. FOMYS'!I100</f>
        <v>372000</v>
      </c>
      <c r="J99" s="7">
        <f>+P.Admin!J100+'P. Club'!J100+'P. CECAP'!J100+'P. Consejos Reg'!J100+'P. DEVOAS'!J100+'P. FOMYS'!J100</f>
        <v>372000</v>
      </c>
      <c r="K99" s="7">
        <f>+P.Admin!K100+'P. Club'!K100+'P. CECAP'!K100+'P. Consejos Reg'!K100+'P. DEVOAS'!K100+'P. FOMYS'!K100</f>
        <v>372000</v>
      </c>
      <c r="L99" s="7">
        <f>+P.Admin!L100+'P. Club'!L100+'P. CECAP'!L100+'P. Consejos Reg'!L100+'P. DEVOAS'!L100+'P. FOMYS'!L100</f>
        <v>372000</v>
      </c>
      <c r="M99" s="7">
        <f>+P.Admin!M100+'P. Club'!M100+'P. CECAP'!M100+'P. Consejos Reg'!M100+'P. DEVOAS'!M100+'P. FOMYS'!M100</f>
        <v>372000</v>
      </c>
      <c r="N99" s="7">
        <f t="shared" si="32"/>
        <v>4464000</v>
      </c>
    </row>
    <row r="100" spans="1:14" x14ac:dyDescent="0.35">
      <c r="A100" s="2" t="s">
        <v>98</v>
      </c>
      <c r="B100" s="7">
        <f>+P.Admin!B101+'P. Club'!B101+'P. CECAP'!B101+'P. Consejos Reg'!B101+'P. DEVOAS'!B101+'P. FOMYS'!B101</f>
        <v>416666.66666666669</v>
      </c>
      <c r="C100" s="7">
        <f>+P.Admin!C101+'P. Club'!C101+'P. CECAP'!C101+'P. Consejos Reg'!C101+'P. DEVOAS'!C101+'P. FOMYS'!C101</f>
        <v>416666.66666666669</v>
      </c>
      <c r="D100" s="7">
        <f>+P.Admin!D101+'P. Club'!D101+'P. CECAP'!D101+'P. Consejos Reg'!D101+'P. DEVOAS'!D101+'P. FOMYS'!D101</f>
        <v>416666.66666666669</v>
      </c>
      <c r="E100" s="7">
        <f>+P.Admin!E101+'P. Club'!E101+'P. CECAP'!E101+'P. Consejos Reg'!E101+'P. DEVOAS'!E101+'P. FOMYS'!E101</f>
        <v>416666.66666666669</v>
      </c>
      <c r="F100" s="7">
        <f>+P.Admin!F101+'P. Club'!F101+'P. CECAP'!F101+'P. Consejos Reg'!F101+'P. DEVOAS'!F101+'P. FOMYS'!F101</f>
        <v>416666.66666666669</v>
      </c>
      <c r="G100" s="7">
        <f>+P.Admin!G101+'P. Club'!G101+'P. CECAP'!G101+'P. Consejos Reg'!G101+'P. DEVOAS'!G101+'P. FOMYS'!G101</f>
        <v>416666.66666666669</v>
      </c>
      <c r="H100" s="7">
        <f>+P.Admin!H101+'P. Club'!H101+'P. CECAP'!H101+'P. Consejos Reg'!H101+'P. DEVOAS'!H101+'P. FOMYS'!H101</f>
        <v>416666.66666666669</v>
      </c>
      <c r="I100" s="7">
        <f>+P.Admin!I101+'P. Club'!I101+'P. CECAP'!I101+'P. Consejos Reg'!I101+'P. DEVOAS'!I101+'P. FOMYS'!I101</f>
        <v>416666.66666666669</v>
      </c>
      <c r="J100" s="7">
        <f>+P.Admin!J101+'P. Club'!J101+'P. CECAP'!J101+'P. Consejos Reg'!J101+'P. DEVOAS'!J101+'P. FOMYS'!J101</f>
        <v>416666.66666666669</v>
      </c>
      <c r="K100" s="7">
        <f>+P.Admin!K101+'P. Club'!K101+'P. CECAP'!K101+'P. Consejos Reg'!K101+'P. DEVOAS'!K101+'P. FOMYS'!K101</f>
        <v>416666.66666666669</v>
      </c>
      <c r="L100" s="7">
        <f>+P.Admin!L101+'P. Club'!L101+'P. CECAP'!L101+'P. Consejos Reg'!L101+'P. DEVOAS'!L101+'P. FOMYS'!L101</f>
        <v>416666.66666666669</v>
      </c>
      <c r="M100" s="7">
        <f>+P.Admin!M101+'P. Club'!M101+'P. CECAP'!M101+'P. Consejos Reg'!M101+'P. DEVOAS'!M101+'P. FOMYS'!M101</f>
        <v>416666.66666666669</v>
      </c>
      <c r="N100" s="7">
        <f t="shared" si="32"/>
        <v>5000000</v>
      </c>
    </row>
    <row r="101" spans="1:14" hidden="1" x14ac:dyDescent="0.35">
      <c r="A101" s="3" t="s">
        <v>99</v>
      </c>
      <c r="B101" s="8">
        <f>SUM(B102)</f>
        <v>0</v>
      </c>
      <c r="C101" s="8">
        <f t="shared" ref="C101:M101" si="33">SUM(C102)</f>
        <v>0</v>
      </c>
      <c r="D101" s="8">
        <f t="shared" si="33"/>
        <v>0</v>
      </c>
      <c r="E101" s="8">
        <f t="shared" si="33"/>
        <v>0</v>
      </c>
      <c r="F101" s="8">
        <f t="shared" si="33"/>
        <v>0</v>
      </c>
      <c r="G101" s="8">
        <f t="shared" si="33"/>
        <v>0</v>
      </c>
      <c r="H101" s="8">
        <f t="shared" si="33"/>
        <v>0</v>
      </c>
      <c r="I101" s="8">
        <f t="shared" si="33"/>
        <v>0</v>
      </c>
      <c r="J101" s="8">
        <f t="shared" si="33"/>
        <v>0</v>
      </c>
      <c r="K101" s="8">
        <f t="shared" si="33"/>
        <v>0</v>
      </c>
      <c r="L101" s="8">
        <f t="shared" si="33"/>
        <v>0</v>
      </c>
      <c r="M101" s="8">
        <f t="shared" si="33"/>
        <v>0</v>
      </c>
      <c r="N101" s="8">
        <f t="shared" ref="N101:N128" si="34">SUM(B101:M101)</f>
        <v>0</v>
      </c>
    </row>
    <row r="102" spans="1:14" hidden="1" x14ac:dyDescent="0.35">
      <c r="A102" s="2" t="s">
        <v>100</v>
      </c>
      <c r="B102" s="7">
        <f>+P.Admin!B103+'P. Club'!B103+'P. CECAP'!B103+'P. Consejos Reg'!B103+'P. DEVOAS'!B103+'P. FOMYS'!B103</f>
        <v>0</v>
      </c>
      <c r="C102" s="7">
        <f>+P.Admin!C103+'P. Club'!C103+'P. CECAP'!C103+'P. Consejos Reg'!C103+'P. DEVOAS'!C103+'P. FOMYS'!C103</f>
        <v>0</v>
      </c>
      <c r="D102" s="7">
        <f>+P.Admin!D103+'P. Club'!D103+'P. CECAP'!D103+'P. Consejos Reg'!D103+'P. DEVOAS'!D103+'P. FOMYS'!D103</f>
        <v>0</v>
      </c>
      <c r="E102" s="7">
        <f>+P.Admin!E103+'P. Club'!E103+'P. CECAP'!E103+'P. Consejos Reg'!E103+'P. DEVOAS'!E103+'P. FOMYS'!E103</f>
        <v>0</v>
      </c>
      <c r="F102" s="7">
        <f>+P.Admin!F103+'P. Club'!F103+'P. CECAP'!F103+'P. Consejos Reg'!F103+'P. DEVOAS'!F103+'P. FOMYS'!F103</f>
        <v>0</v>
      </c>
      <c r="G102" s="7">
        <f>+P.Admin!G103+'P. Club'!G103+'P. CECAP'!G103+'P. Consejos Reg'!G103+'P. DEVOAS'!G103+'P. FOMYS'!G103</f>
        <v>0</v>
      </c>
      <c r="H102" s="7">
        <f>+P.Admin!H103+'P. Club'!H103+'P. CECAP'!H103+'P. Consejos Reg'!H103+'P. DEVOAS'!H103+'P. FOMYS'!H103</f>
        <v>0</v>
      </c>
      <c r="I102" s="7">
        <f>+P.Admin!I103+'P. Club'!I103+'P. CECAP'!I103+'P. Consejos Reg'!I103+'P. DEVOAS'!I103+'P. FOMYS'!I103</f>
        <v>0</v>
      </c>
      <c r="J102" s="7">
        <f>+P.Admin!J103+'P. Club'!J103+'P. CECAP'!J103+'P. Consejos Reg'!J103+'P. DEVOAS'!J103+'P. FOMYS'!J103</f>
        <v>0</v>
      </c>
      <c r="K102" s="7">
        <f>+P.Admin!K103+'P. Club'!K103+'P. CECAP'!K103+'P. Consejos Reg'!K103+'P. DEVOAS'!K103+'P. FOMYS'!K103</f>
        <v>0</v>
      </c>
      <c r="L102" s="7">
        <f>+P.Admin!L103+'P. Club'!L103+'P. CECAP'!L103+'P. Consejos Reg'!L103+'P. DEVOAS'!L103+'P. FOMYS'!L103</f>
        <v>0</v>
      </c>
      <c r="M102" s="7">
        <f>+P.Admin!M103+'P. Club'!M103+'P. CECAP'!M103+'P. Consejos Reg'!M103+'P. DEVOAS'!M103+'P. FOMYS'!M103</f>
        <v>0</v>
      </c>
      <c r="N102" s="7">
        <f t="shared" si="34"/>
        <v>0</v>
      </c>
    </row>
    <row r="103" spans="1:14" x14ac:dyDescent="0.35">
      <c r="A103" s="3" t="s">
        <v>101</v>
      </c>
      <c r="B103" s="8">
        <f>SUM(B104:B106)</f>
        <v>0</v>
      </c>
      <c r="C103" s="8">
        <f t="shared" ref="C103:M103" si="35">SUM(C104:C106)</f>
        <v>0</v>
      </c>
      <c r="D103" s="8">
        <f t="shared" si="35"/>
        <v>0</v>
      </c>
      <c r="E103" s="8">
        <f t="shared" si="35"/>
        <v>0</v>
      </c>
      <c r="F103" s="8">
        <f t="shared" si="35"/>
        <v>0</v>
      </c>
      <c r="G103" s="8">
        <f t="shared" si="35"/>
        <v>0</v>
      </c>
      <c r="H103" s="8">
        <f t="shared" si="35"/>
        <v>0</v>
      </c>
      <c r="I103" s="8">
        <f t="shared" si="35"/>
        <v>0</v>
      </c>
      <c r="J103" s="8">
        <f t="shared" si="35"/>
        <v>0</v>
      </c>
      <c r="K103" s="8">
        <f t="shared" si="35"/>
        <v>10000000</v>
      </c>
      <c r="L103" s="8">
        <f t="shared" si="35"/>
        <v>0</v>
      </c>
      <c r="M103" s="8">
        <f t="shared" si="35"/>
        <v>0</v>
      </c>
      <c r="N103" s="8">
        <f t="shared" si="34"/>
        <v>10000000</v>
      </c>
    </row>
    <row r="104" spans="1:14" x14ac:dyDescent="0.35">
      <c r="A104" s="2" t="s">
        <v>102</v>
      </c>
      <c r="B104" s="7">
        <f>+P.Admin!B105+'P. Club'!B105+'P. CECAP'!B105+'P. Consejos Reg'!B105+'P. DEVOAS'!B105+'P. FOMYS'!B105</f>
        <v>0</v>
      </c>
      <c r="C104" s="7">
        <f>+P.Admin!C105+'P. Club'!C105+'P. CECAP'!C105+'P. Consejos Reg'!C105+'P. DEVOAS'!C105+'P. FOMYS'!C105</f>
        <v>0</v>
      </c>
      <c r="D104" s="7">
        <f>+P.Admin!D105+'P. Club'!D105+'P. CECAP'!D105+'P. Consejos Reg'!D105+'P. DEVOAS'!D105+'P. FOMYS'!D105</f>
        <v>0</v>
      </c>
      <c r="E104" s="7">
        <f>+P.Admin!E105+'P. Club'!E105+'P. CECAP'!E105+'P. Consejos Reg'!E105+'P. DEVOAS'!E105+'P. FOMYS'!E105</f>
        <v>0</v>
      </c>
      <c r="F104" s="7">
        <f>+P.Admin!F105+'P. Club'!F105+'P. CECAP'!F105+'P. Consejos Reg'!F105+'P. DEVOAS'!F105+'P. FOMYS'!F105</f>
        <v>0</v>
      </c>
      <c r="G104" s="7">
        <f>+P.Admin!G105+'P. Club'!G105+'P. CECAP'!G105+'P. Consejos Reg'!G105+'P. DEVOAS'!G105+'P. FOMYS'!G105</f>
        <v>0</v>
      </c>
      <c r="H104" s="7">
        <f>+P.Admin!H105+'P. Club'!H105+'P. CECAP'!H105+'P. Consejos Reg'!H105+'P. DEVOAS'!H105+'P. FOMYS'!H105</f>
        <v>0</v>
      </c>
      <c r="I104" s="7">
        <f>+P.Admin!I105+'P. Club'!I105+'P. CECAP'!I105+'P. Consejos Reg'!I105+'P. DEVOAS'!I105+'P. FOMYS'!I105</f>
        <v>0</v>
      </c>
      <c r="J104" s="7">
        <f>+P.Admin!J105+'P. Club'!J105+'P. CECAP'!J105+'P. Consejos Reg'!J105+'P. DEVOAS'!J105+'P. FOMYS'!J105</f>
        <v>0</v>
      </c>
      <c r="K104" s="7">
        <f>+P.Admin!K105+'P. Club'!K105+'P. CECAP'!K105+'P. Consejos Reg'!K105+'P. DEVOAS'!K105+'P. FOMYS'!K105</f>
        <v>5000000</v>
      </c>
      <c r="L104" s="7">
        <f>+P.Admin!L105+'P. Club'!L105+'P. CECAP'!L105+'P. Consejos Reg'!L105+'P. DEVOAS'!L105+'P. FOMYS'!L105</f>
        <v>0</v>
      </c>
      <c r="M104" s="7">
        <f>+P.Admin!M105+'P. Club'!M105+'P. CECAP'!M105+'P. Consejos Reg'!M105+'P. DEVOAS'!M105+'P. FOMYS'!M105</f>
        <v>0</v>
      </c>
      <c r="N104" s="7">
        <f t="shared" si="34"/>
        <v>5000000</v>
      </c>
    </row>
    <row r="105" spans="1:14" x14ac:dyDescent="0.35">
      <c r="A105" s="2" t="s">
        <v>103</v>
      </c>
      <c r="B105" s="7">
        <f>+P.Admin!B106+'P. Club'!B106+'P. CECAP'!B106+'P. Consejos Reg'!B106+'P. DEVOAS'!B106+'P. FOMYS'!B106</f>
        <v>0</v>
      </c>
      <c r="C105" s="7">
        <f>+P.Admin!C106+'P. Club'!C106+'P. CECAP'!C106+'P. Consejos Reg'!C106+'P. DEVOAS'!C106+'P. FOMYS'!C106</f>
        <v>0</v>
      </c>
      <c r="D105" s="7">
        <f>+P.Admin!D106+'P. Club'!D106+'P. CECAP'!D106+'P. Consejos Reg'!D106+'P. DEVOAS'!D106+'P. FOMYS'!D106</f>
        <v>0</v>
      </c>
      <c r="E105" s="7">
        <f>+P.Admin!E106+'P. Club'!E106+'P. CECAP'!E106+'P. Consejos Reg'!E106+'P. DEVOAS'!E106+'P. FOMYS'!E106</f>
        <v>0</v>
      </c>
      <c r="F105" s="7">
        <f>+P.Admin!F106+'P. Club'!F106+'P. CECAP'!F106+'P. Consejos Reg'!F106+'P. DEVOAS'!F106+'P. FOMYS'!F106</f>
        <v>0</v>
      </c>
      <c r="G105" s="7">
        <f>+P.Admin!G106+'P. Club'!G106+'P. CECAP'!G106+'P. Consejos Reg'!G106+'P. DEVOAS'!G106+'P. FOMYS'!G106</f>
        <v>0</v>
      </c>
      <c r="H105" s="7">
        <f>+P.Admin!H106+'P. Club'!H106+'P. CECAP'!H106+'P. Consejos Reg'!H106+'P. DEVOAS'!H106+'P. FOMYS'!H106</f>
        <v>0</v>
      </c>
      <c r="I105" s="7">
        <f>+P.Admin!I106+'P. Club'!I106+'P. CECAP'!I106+'P. Consejos Reg'!I106+'P. DEVOAS'!I106+'P. FOMYS'!I106</f>
        <v>0</v>
      </c>
      <c r="J105" s="7">
        <f>+P.Admin!J106+'P. Club'!J106+'P. CECAP'!J106+'P. Consejos Reg'!J106+'P. DEVOAS'!J106+'P. FOMYS'!J106</f>
        <v>0</v>
      </c>
      <c r="K105" s="7">
        <f>+P.Admin!K106+'P. Club'!K106+'P. CECAP'!K106+'P. Consejos Reg'!K106+'P. DEVOAS'!K106+'P. FOMYS'!K106</f>
        <v>3000000</v>
      </c>
      <c r="L105" s="7">
        <f>+P.Admin!L106+'P. Club'!L106+'P. CECAP'!L106+'P. Consejos Reg'!L106+'P. DEVOAS'!L106+'P. FOMYS'!L106</f>
        <v>0</v>
      </c>
      <c r="M105" s="7">
        <f>+P.Admin!M106+'P. Club'!M106+'P. CECAP'!M106+'P. Consejos Reg'!M106+'P. DEVOAS'!M106+'P. FOMYS'!M106</f>
        <v>0</v>
      </c>
      <c r="N105" s="7">
        <f t="shared" si="34"/>
        <v>3000000</v>
      </c>
    </row>
    <row r="106" spans="1:14" x14ac:dyDescent="0.35">
      <c r="A106" s="2" t="s">
        <v>104</v>
      </c>
      <c r="B106" s="7">
        <f>+P.Admin!B107+'P. Club'!B107+'P. CECAP'!B107+'P. Consejos Reg'!B107+'P. DEVOAS'!B107+'P. FOMYS'!B107</f>
        <v>0</v>
      </c>
      <c r="C106" s="7">
        <f>+P.Admin!C107+'P. Club'!C107+'P. CECAP'!C107+'P. Consejos Reg'!C107+'P. DEVOAS'!C107+'P. FOMYS'!C107</f>
        <v>0</v>
      </c>
      <c r="D106" s="7">
        <f>+P.Admin!D107+'P. Club'!D107+'P. CECAP'!D107+'P. Consejos Reg'!D107+'P. DEVOAS'!D107+'P. FOMYS'!D107</f>
        <v>0</v>
      </c>
      <c r="E106" s="7">
        <f>+P.Admin!E107+'P. Club'!E107+'P. CECAP'!E107+'P. Consejos Reg'!E107+'P. DEVOAS'!E107+'P. FOMYS'!E107</f>
        <v>0</v>
      </c>
      <c r="F106" s="7">
        <f>+P.Admin!F107+'P. Club'!F107+'P. CECAP'!F107+'P. Consejos Reg'!F107+'P. DEVOAS'!F107+'P. FOMYS'!F107</f>
        <v>0</v>
      </c>
      <c r="G106" s="7">
        <f>+P.Admin!G107+'P. Club'!G107+'P. CECAP'!G107+'P. Consejos Reg'!G107+'P. DEVOAS'!G107+'P. FOMYS'!G107</f>
        <v>0</v>
      </c>
      <c r="H106" s="7">
        <f>+P.Admin!H107+'P. Club'!H107+'P. CECAP'!H107+'P. Consejos Reg'!H107+'P. DEVOAS'!H107+'P. FOMYS'!H107</f>
        <v>0</v>
      </c>
      <c r="I106" s="7">
        <f>+P.Admin!I107+'P. Club'!I107+'P. CECAP'!I107+'P. Consejos Reg'!I107+'P. DEVOAS'!I107+'P. FOMYS'!I107</f>
        <v>0</v>
      </c>
      <c r="J106" s="7">
        <f>+P.Admin!J107+'P. Club'!J107+'P. CECAP'!J107+'P. Consejos Reg'!J107+'P. DEVOAS'!J107+'P. FOMYS'!J107</f>
        <v>0</v>
      </c>
      <c r="K106" s="7">
        <f>+P.Admin!K107+'P. Club'!K107+'P. CECAP'!K107+'P. Consejos Reg'!K107+'P. DEVOAS'!K107+'P. FOMYS'!K107</f>
        <v>2000000</v>
      </c>
      <c r="L106" s="7">
        <f>+P.Admin!L107+'P. Club'!L107+'P. CECAP'!L107+'P. Consejos Reg'!L107+'P. DEVOAS'!L107+'P. FOMYS'!L107</f>
        <v>0</v>
      </c>
      <c r="M106" s="7">
        <f>+P.Admin!M107+'P. Club'!M107+'P. CECAP'!M107+'P. Consejos Reg'!M107+'P. DEVOAS'!M107+'P. FOMYS'!M107</f>
        <v>0</v>
      </c>
      <c r="N106" s="7">
        <f t="shared" si="34"/>
        <v>2000000</v>
      </c>
    </row>
    <row r="107" spans="1:14" x14ac:dyDescent="0.35">
      <c r="A107" s="3" t="s">
        <v>105</v>
      </c>
      <c r="B107" s="8">
        <f>SUM(B108:B112)</f>
        <v>4260802.1617744686</v>
      </c>
      <c r="C107" s="8">
        <f t="shared" ref="C107:M107" si="36">SUM(C108:C112)</f>
        <v>4264001.3028494688</v>
      </c>
      <c r="D107" s="8">
        <f t="shared" si="36"/>
        <v>4276115.0677594692</v>
      </c>
      <c r="E107" s="8">
        <f t="shared" si="36"/>
        <v>4280194.7186269686</v>
      </c>
      <c r="F107" s="8">
        <f t="shared" si="36"/>
        <v>4284028.0499469684</v>
      </c>
      <c r="G107" s="8">
        <f t="shared" si="36"/>
        <v>4287368.056324468</v>
      </c>
      <c r="H107" s="8">
        <f t="shared" si="36"/>
        <v>4289062.174301968</v>
      </c>
      <c r="I107" s="8">
        <f t="shared" si="36"/>
        <v>4291351.3763794685</v>
      </c>
      <c r="J107" s="8">
        <f t="shared" si="36"/>
        <v>4294837.116039468</v>
      </c>
      <c r="K107" s="8">
        <f t="shared" si="36"/>
        <v>4301548.3547619684</v>
      </c>
      <c r="L107" s="8">
        <f t="shared" si="36"/>
        <v>4302647.3186394693</v>
      </c>
      <c r="M107" s="8">
        <f t="shared" si="36"/>
        <v>4309214.4881069679</v>
      </c>
      <c r="N107" s="8">
        <f t="shared" si="34"/>
        <v>51441170.18551112</v>
      </c>
    </row>
    <row r="108" spans="1:14" x14ac:dyDescent="0.35">
      <c r="A108" s="2" t="s">
        <v>106</v>
      </c>
      <c r="B108" s="7">
        <f>+P.Admin!B109+'P. Club'!B109+'P. CECAP'!B109+'P. Consejos Reg'!B109+'P. DEVOAS'!B109+'P. FOMYS'!B109</f>
        <v>1306884.6190075288</v>
      </c>
      <c r="C108" s="7">
        <f>+P.Admin!C109+'P. Club'!C109+'P. CECAP'!C109+'P. Consejos Reg'!C109+'P. DEVOAS'!C109+'P. FOMYS'!C109</f>
        <v>1307868.9701075288</v>
      </c>
      <c r="D108" s="7">
        <f>+P.Admin!D109+'P. Club'!D109+'P. CECAP'!D109+'P. Consejos Reg'!D109+'P. DEVOAS'!D109+'P. FOMYS'!D109</f>
        <v>1311596.2823875288</v>
      </c>
      <c r="E108" s="7">
        <f>+P.Admin!E109+'P. Club'!E109+'P. CECAP'!E109+'P. Consejos Reg'!E109+'P. DEVOAS'!E109+'P. FOMYS'!E109</f>
        <v>1312851.5595775289</v>
      </c>
      <c r="F108" s="7">
        <f>+P.Admin!F109+'P. Club'!F109+'P. CECAP'!F109+'P. Consejos Reg'!F109+'P. DEVOAS'!F109+'P. FOMYS'!F109</f>
        <v>1314031.0461375287</v>
      </c>
      <c r="G108" s="7">
        <f>+P.Admin!G109+'P. Club'!G109+'P. CECAP'!G109+'P. Consejos Reg'!G109+'P. DEVOAS'!G109+'P. FOMYS'!G109</f>
        <v>1315058.7404075286</v>
      </c>
      <c r="H108" s="7">
        <f>+P.Admin!H109+'P. Club'!H109+'P. CECAP'!H109+'P. Consejos Reg'!H109+'P. DEVOAS'!H109+'P. FOMYS'!H109</f>
        <v>1315580.0074775286</v>
      </c>
      <c r="I108" s="7">
        <f>+P.Admin!I109+'P. Club'!I109+'P. CECAP'!I109+'P. Consejos Reg'!I109+'P. DEVOAS'!I109+'P. FOMYS'!I109</f>
        <v>1316284.3773475287</v>
      </c>
      <c r="J108" s="7">
        <f>+P.Admin!J109+'P. Club'!J109+'P. CECAP'!J109+'P. Consejos Reg'!J109+'P. DEVOAS'!J109+'P. FOMYS'!J109</f>
        <v>1317356.9126275287</v>
      </c>
      <c r="K108" s="7">
        <f>+P.Admin!K109+'P. Club'!K109+'P. CECAP'!K109+'P. Consejos Reg'!K109+'P. DEVOAS'!K109+'P. FOMYS'!K109</f>
        <v>1319421.9091575288</v>
      </c>
      <c r="L108" s="7">
        <f>+P.Admin!L109+'P. Club'!L109+'P. CECAP'!L109+'P. Consejos Reg'!L109+'P. DEVOAS'!L109+'P. FOMYS'!L109</f>
        <v>1319760.003427529</v>
      </c>
      <c r="M108" s="7">
        <f>+P.Admin!M109+'P. Club'!M109+'P. CECAP'!M109+'P. Consejos Reg'!M109+'P. DEVOAS'!M109+'P. FOMYS'!M109</f>
        <v>1321780.7194175287</v>
      </c>
      <c r="N108" s="7">
        <f t="shared" si="34"/>
        <v>15778475.147080349</v>
      </c>
    </row>
    <row r="109" spans="1:14" x14ac:dyDescent="0.35">
      <c r="A109" s="2" t="s">
        <v>107</v>
      </c>
      <c r="B109" s="7">
        <f>+P.Admin!B110+'P. Club'!B110+'P. CECAP'!B110+'P. Consejos Reg'!B110+'P. DEVOAS'!B110+'P. FOMYS'!B110</f>
        <v>980163.11425564683</v>
      </c>
      <c r="C109" s="7">
        <f>+P.Admin!C110+'P. Club'!C110+'P. CECAP'!C110+'P. Consejos Reg'!C110+'P. DEVOAS'!C110+'P. FOMYS'!C110</f>
        <v>980901.37758064689</v>
      </c>
      <c r="D109" s="7">
        <f>+P.Admin!D110+'P. Club'!D110+'P. CECAP'!D110+'P. Consejos Reg'!D110+'P. DEVOAS'!D110+'P. FOMYS'!D110</f>
        <v>983696.86179064692</v>
      </c>
      <c r="E109" s="7">
        <f>+P.Admin!E110+'P. Club'!E110+'P. CECAP'!E110+'P. Consejos Reg'!E110+'P. DEVOAS'!E110+'P. FOMYS'!E110</f>
        <v>984638.31968314701</v>
      </c>
      <c r="F109" s="7">
        <f>+P.Admin!F110+'P. Club'!F110+'P. CECAP'!F110+'P. Consejos Reg'!F110+'P. DEVOAS'!F110+'P. FOMYS'!F110</f>
        <v>985522.93460314686</v>
      </c>
      <c r="G109" s="7">
        <f>+P.Admin!G110+'P. Club'!G110+'P. CECAP'!G110+'P. Consejos Reg'!G110+'P. DEVOAS'!G110+'P. FOMYS'!G110</f>
        <v>986293.70530564676</v>
      </c>
      <c r="H109" s="7">
        <f>+P.Admin!H110+'P. Club'!H110+'P. CECAP'!H110+'P. Consejos Reg'!H110+'P. DEVOAS'!H110+'P. FOMYS'!H110</f>
        <v>986684.65560814692</v>
      </c>
      <c r="I109" s="7">
        <f>+P.Admin!I110+'P. Club'!I110+'P. CECAP'!I110+'P. Consejos Reg'!I110+'P. DEVOAS'!I110+'P. FOMYS'!I110</f>
        <v>987212.93301064696</v>
      </c>
      <c r="J109" s="7">
        <f>+P.Admin!J110+'P. Club'!J110+'P. CECAP'!J110+'P. Consejos Reg'!J110+'P. DEVOAS'!J110+'P. FOMYS'!J110</f>
        <v>988017.33447064692</v>
      </c>
      <c r="K109" s="7">
        <f>+P.Admin!K110+'P. Club'!K110+'P. CECAP'!K110+'P. Consejos Reg'!K110+'P. DEVOAS'!K110+'P. FOMYS'!K110</f>
        <v>989566.0818681469</v>
      </c>
      <c r="L109" s="7">
        <f>+P.Admin!L110+'P. Club'!L110+'P. CECAP'!L110+'P. Consejos Reg'!L110+'P. DEVOAS'!L110+'P. FOMYS'!L110</f>
        <v>989819.70507064695</v>
      </c>
      <c r="M109" s="7">
        <f>+P.Admin!M110+'P. Club'!M110+'P. CECAP'!M110+'P. Consejos Reg'!M110+'P. DEVOAS'!M110+'P. FOMYS'!M110</f>
        <v>991335.18956314691</v>
      </c>
      <c r="N109" s="7">
        <f t="shared" si="34"/>
        <v>11833852.212810263</v>
      </c>
    </row>
    <row r="110" spans="1:14" x14ac:dyDescent="0.35">
      <c r="A110" s="2" t="s">
        <v>108</v>
      </c>
      <c r="B110" s="7">
        <f>+P.Admin!B111+'P. Club'!B111+'P. CECAP'!B111+'P. Consejos Reg'!B111+'P. DEVOAS'!B111+'P. FOMYS'!B111</f>
        <v>1306884.6190075288</v>
      </c>
      <c r="C110" s="7">
        <f>+P.Admin!C111+'P. Club'!C111+'P. CECAP'!C111+'P. Consejos Reg'!C111+'P. DEVOAS'!C111+'P. FOMYS'!C111</f>
        <v>1307868.9701075288</v>
      </c>
      <c r="D110" s="7">
        <f>+P.Admin!D111+'P. Club'!D111+'P. CECAP'!D111+'P. Consejos Reg'!D111+'P. DEVOAS'!D111+'P. FOMYS'!D111</f>
        <v>1311596.2823875288</v>
      </c>
      <c r="E110" s="7">
        <f>+P.Admin!E111+'P. Club'!E111+'P. CECAP'!E111+'P. Consejos Reg'!E111+'P. DEVOAS'!E111+'P. FOMYS'!E111</f>
        <v>1312851.5595775289</v>
      </c>
      <c r="F110" s="7">
        <f>+P.Admin!F111+'P. Club'!F111+'P. CECAP'!F111+'P. Consejos Reg'!F111+'P. DEVOAS'!F111+'P. FOMYS'!F111</f>
        <v>1314031.0461375287</v>
      </c>
      <c r="G110" s="7">
        <f>+P.Admin!G111+'P. Club'!G111+'P. CECAP'!G111+'P. Consejos Reg'!G111+'P. DEVOAS'!G111+'P. FOMYS'!G111</f>
        <v>1315058.7404075286</v>
      </c>
      <c r="H110" s="7">
        <f>+P.Admin!H111+'P. Club'!H111+'P. CECAP'!H111+'P. Consejos Reg'!H111+'P. DEVOAS'!H111+'P. FOMYS'!H111</f>
        <v>1315580.0074775286</v>
      </c>
      <c r="I110" s="7">
        <f>+P.Admin!I111+'P. Club'!I111+'P. CECAP'!I111+'P. Consejos Reg'!I111+'P. DEVOAS'!I111+'P. FOMYS'!I111</f>
        <v>1316284.3773475287</v>
      </c>
      <c r="J110" s="7">
        <f>+P.Admin!J111+'P. Club'!J111+'P. CECAP'!J111+'P. Consejos Reg'!J111+'P. DEVOAS'!J111+'P. FOMYS'!J111</f>
        <v>1317356.9126275287</v>
      </c>
      <c r="K110" s="7">
        <f>+P.Admin!K111+'P. Club'!K111+'P. CECAP'!K111+'P. Consejos Reg'!K111+'P. DEVOAS'!K111+'P. FOMYS'!K111</f>
        <v>1319421.9091575288</v>
      </c>
      <c r="L110" s="7">
        <f>+P.Admin!L111+'P. Club'!L111+'P. CECAP'!L111+'P. Consejos Reg'!L111+'P. DEVOAS'!L111+'P. FOMYS'!L111</f>
        <v>1319760.0734275288</v>
      </c>
      <c r="M110" s="7">
        <f>+P.Admin!M111+'P. Club'!M111+'P. CECAP'!M111+'P. Consejos Reg'!M111+'P. DEVOAS'!M111+'P. FOMYS'!M111</f>
        <v>1321780.7194175287</v>
      </c>
      <c r="N110" s="7">
        <f t="shared" si="34"/>
        <v>15778475.217080347</v>
      </c>
    </row>
    <row r="111" spans="1:14" x14ac:dyDescent="0.35">
      <c r="A111" s="2" t="s">
        <v>109</v>
      </c>
      <c r="B111" s="7">
        <f>+P.Admin!B112+'P. Club'!B112+'P. CECAP'!B112+'P. Consejos Reg'!B112+'P. DEVOAS'!B112+'P. FOMYS'!B112</f>
        <v>666869.80950376415</v>
      </c>
      <c r="C111" s="7">
        <f>+P.Admin!C112+'P. Club'!C112+'P. CECAP'!C112+'P. Consejos Reg'!C112+'P. DEVOAS'!C112+'P. FOMYS'!C112</f>
        <v>667361.98505376419</v>
      </c>
      <c r="D111" s="7">
        <f>+P.Admin!D112+'P. Club'!D112+'P. CECAP'!D112+'P. Consejos Reg'!D112+'P. DEVOAS'!D112+'P. FOMYS'!D112</f>
        <v>669225.64119376417</v>
      </c>
      <c r="E111" s="7">
        <f>+P.Admin!E112+'P. Club'!E112+'P. CECAP'!E112+'P. Consejos Reg'!E112+'P. DEVOAS'!E112+'P. FOMYS'!E112</f>
        <v>669853.27978876419</v>
      </c>
      <c r="F111" s="7">
        <f>+P.Admin!F112+'P. Club'!F112+'P. CECAP'!F112+'P. Consejos Reg'!F112+'P. DEVOAS'!F112+'P. FOMYS'!F112</f>
        <v>670443.02306876413</v>
      </c>
      <c r="G111" s="7">
        <f>+P.Admin!G112+'P. Club'!G112+'P. CECAP'!G112+'P. Consejos Reg'!G112+'P. DEVOAS'!G112+'P. FOMYS'!G112</f>
        <v>670956.87020376406</v>
      </c>
      <c r="H111" s="7">
        <f>+P.Admin!H112+'P. Club'!H112+'P. CECAP'!H112+'P. Consejos Reg'!H112+'P. DEVOAS'!H112+'P. FOMYS'!H112</f>
        <v>671217.50373876409</v>
      </c>
      <c r="I111" s="7">
        <f>+P.Admin!I112+'P. Club'!I112+'P. CECAP'!I112+'P. Consejos Reg'!I112+'P. DEVOAS'!I112+'P. FOMYS'!I112</f>
        <v>671569.68867376412</v>
      </c>
      <c r="J111" s="7">
        <f>+P.Admin!J112+'P. Club'!J112+'P. CECAP'!J112+'P. Consejos Reg'!J112+'P. DEVOAS'!J112+'P. FOMYS'!J112</f>
        <v>672105.95631376409</v>
      </c>
      <c r="K111" s="7">
        <f>+P.Admin!K112+'P. Club'!K112+'P. CECAP'!K112+'P. Consejos Reg'!K112+'P. DEVOAS'!K112+'P. FOMYS'!K112</f>
        <v>673138.45457876415</v>
      </c>
      <c r="L111" s="7">
        <f>+P.Admin!L112+'P. Club'!L112+'P. CECAP'!L112+'P. Consejos Reg'!L112+'P. DEVOAS'!L112+'P. FOMYS'!L112</f>
        <v>673307.53671376419</v>
      </c>
      <c r="M111" s="7">
        <f>+P.Admin!M112+'P. Club'!M112+'P. CECAP'!M112+'P. Consejos Reg'!M112+'P. DEVOAS'!M112+'P. FOMYS'!M112</f>
        <v>674317.85970876412</v>
      </c>
      <c r="N111" s="7">
        <f t="shared" si="34"/>
        <v>8050367.6085401699</v>
      </c>
    </row>
    <row r="112" spans="1:14" hidden="1" x14ac:dyDescent="0.35">
      <c r="A112" s="2" t="s">
        <v>110</v>
      </c>
      <c r="B112" s="7">
        <f>+P.Admin!B113+'P. Club'!B113+'P. CECAP'!B113+'P. Consejos Reg'!B113+'P. DEVOAS'!B113+'P. FOMYS'!B113</f>
        <v>0</v>
      </c>
      <c r="C112" s="7">
        <f>+P.Admin!C113+'P. Club'!C113+'P. CECAP'!C113+'P. Consejos Reg'!C113+'P. DEVOAS'!C113+'P. FOMYS'!C113</f>
        <v>0</v>
      </c>
      <c r="D112" s="7">
        <f>+P.Admin!D113+'P. Club'!D113+'P. CECAP'!D113+'P. Consejos Reg'!D113+'P. DEVOAS'!D113+'P. FOMYS'!D113</f>
        <v>0</v>
      </c>
      <c r="E112" s="7">
        <f>+P.Admin!E113+'P. Club'!E113+'P. CECAP'!E113+'P. Consejos Reg'!E113+'P. DEVOAS'!E113+'P. FOMYS'!E113</f>
        <v>0</v>
      </c>
      <c r="F112" s="7">
        <f>+P.Admin!F113+'P. Club'!F113+'P. CECAP'!F113+'P. Consejos Reg'!F113+'P. DEVOAS'!F113+'P. FOMYS'!F113</f>
        <v>0</v>
      </c>
      <c r="G112" s="7">
        <f>+P.Admin!G113+'P. Club'!G113+'P. CECAP'!G113+'P. Consejos Reg'!G113+'P. DEVOAS'!G113+'P. FOMYS'!G113</f>
        <v>0</v>
      </c>
      <c r="H112" s="7">
        <f>+P.Admin!H113+'P. Club'!H113+'P. CECAP'!H113+'P. Consejos Reg'!H113+'P. DEVOAS'!H113+'P. FOMYS'!H113</f>
        <v>0</v>
      </c>
      <c r="I112" s="7">
        <f>+P.Admin!I113+'P. Club'!I113+'P. CECAP'!I113+'P. Consejos Reg'!I113+'P. DEVOAS'!I113+'P. FOMYS'!I113</f>
        <v>0</v>
      </c>
      <c r="J112" s="7">
        <f>+P.Admin!J113+'P. Club'!J113+'P. CECAP'!J113+'P. Consejos Reg'!J113+'P. DEVOAS'!J113+'P. FOMYS'!J113</f>
        <v>0</v>
      </c>
      <c r="K112" s="7">
        <f>+P.Admin!K113+'P. Club'!K113+'P. CECAP'!K113+'P. Consejos Reg'!K113+'P. DEVOAS'!K113+'P. FOMYS'!K113</f>
        <v>0</v>
      </c>
      <c r="L112" s="7">
        <f>+P.Admin!L113+'P. Club'!L113+'P. CECAP'!L113+'P. Consejos Reg'!L113+'P. DEVOAS'!L113+'P. FOMYS'!L113</f>
        <v>0</v>
      </c>
      <c r="M112" s="7">
        <f>+P.Admin!M113+'P. Club'!M113+'P. CECAP'!M113+'P. Consejos Reg'!M113+'P. DEVOAS'!M113+'P. FOMYS'!M113</f>
        <v>0</v>
      </c>
      <c r="N112" s="7">
        <f t="shared" si="34"/>
        <v>0</v>
      </c>
    </row>
    <row r="113" spans="1:14" x14ac:dyDescent="0.35">
      <c r="A113" s="3" t="s">
        <v>111</v>
      </c>
      <c r="B113" s="8">
        <f>SUM(B114:B118)</f>
        <v>15297514.733338483</v>
      </c>
      <c r="C113" s="8">
        <f t="shared" ref="C113:M113" si="37">SUM(C114:C118)</f>
        <v>15309080.858763482</v>
      </c>
      <c r="D113" s="8">
        <f t="shared" si="37"/>
        <v>15352876.778053483</v>
      </c>
      <c r="E113" s="8">
        <f t="shared" si="37"/>
        <v>15367626.31503598</v>
      </c>
      <c r="F113" s="8">
        <f t="shared" si="37"/>
        <v>15381485.252115984</v>
      </c>
      <c r="G113" s="8">
        <f t="shared" si="37"/>
        <v>15393560.659788486</v>
      </c>
      <c r="H113" s="8">
        <f t="shared" si="37"/>
        <v>15399685.547860982</v>
      </c>
      <c r="I113" s="8">
        <f t="shared" si="37"/>
        <v>15407961.893833483</v>
      </c>
      <c r="J113" s="8">
        <f t="shared" si="37"/>
        <v>15420564.183373485</v>
      </c>
      <c r="K113" s="8">
        <f t="shared" si="37"/>
        <v>15444828.682600982</v>
      </c>
      <c r="L113" s="8">
        <f t="shared" si="37"/>
        <v>15448802.082773484</v>
      </c>
      <c r="M113" s="8">
        <f t="shared" si="37"/>
        <v>15472543.893155985</v>
      </c>
      <c r="N113" s="8">
        <f t="shared" si="34"/>
        <v>184696530.8806943</v>
      </c>
    </row>
    <row r="114" spans="1:14" x14ac:dyDescent="0.35">
      <c r="A114" s="2" t="s">
        <v>112</v>
      </c>
      <c r="B114" s="7">
        <f>+P.Admin!B115+'P. Club'!B115+'P. CECAP'!B115+'P. Consejos Reg'!B115+'P. DEVOAS'!B115+'P. FOMYS'!B115</f>
        <v>3352249.0475188266</v>
      </c>
      <c r="C114" s="7">
        <f>+P.Admin!C115+'P. Club'!C115+'P. CECAP'!C115+'P. Consejos Reg'!C115+'P. DEVOAS'!C115+'P. FOMYS'!C115</f>
        <v>3354709.9252688265</v>
      </c>
      <c r="D114" s="7">
        <f>+P.Admin!D115+'P. Club'!D115+'P. CECAP'!D115+'P. Consejos Reg'!D115+'P. DEVOAS'!D115+'P. FOMYS'!D115</f>
        <v>3364028.205968827</v>
      </c>
      <c r="E114" s="7">
        <f>+P.Admin!E115+'P. Club'!E115+'P. CECAP'!E115+'P. Consejos Reg'!E115+'P. DEVOAS'!E115+'P. FOMYS'!E115</f>
        <v>3367166.3989438266</v>
      </c>
      <c r="F114" s="7">
        <f>+P.Admin!F115+'P. Club'!F115+'P. CECAP'!F115+'P. Consejos Reg'!F115+'P. DEVOAS'!F115+'P. FOMYS'!F115</f>
        <v>3370115.1153438268</v>
      </c>
      <c r="G114" s="7">
        <f>+P.Admin!G115+'P. Club'!G115+'P. CECAP'!G115+'P. Consejos Reg'!G115+'P. DEVOAS'!G115+'P. FOMYS'!G115</f>
        <v>3372684.3510188269</v>
      </c>
      <c r="H114" s="7">
        <f>+P.Admin!H115+'P. Club'!H115+'P. CECAP'!H115+'P. Consejos Reg'!H115+'P. DEVOAS'!H115+'P. FOMYS'!H115</f>
        <v>3373987.5186938266</v>
      </c>
      <c r="I114" s="7">
        <f>+P.Admin!I115+'P. Club'!I115+'P. CECAP'!I115+'P. Consejos Reg'!I115+'P. DEVOAS'!I115+'P. FOMYS'!I115</f>
        <v>3375748.443368827</v>
      </c>
      <c r="J114" s="7">
        <f>+P.Admin!J115+'P. Club'!J115+'P. CECAP'!J115+'P. Consejos Reg'!J115+'P. DEVOAS'!J115+'P. FOMYS'!J115</f>
        <v>3378429.7815688271</v>
      </c>
      <c r="K114" s="7">
        <f>+P.Admin!K115+'P. Club'!K115+'P. CECAP'!K115+'P. Consejos Reg'!K115+'P. DEVOAS'!K115+'P. FOMYS'!K115</f>
        <v>3383592.2728938269</v>
      </c>
      <c r="L114" s="7">
        <f>+P.Admin!L115+'P. Club'!L115+'P. CECAP'!L115+'P. Consejos Reg'!L115+'P. DEVOAS'!L115+'P. FOMYS'!L115</f>
        <v>3384437.6835688269</v>
      </c>
      <c r="M114" s="7">
        <f>+P.Admin!M115+'P. Club'!M115+'P. CECAP'!M115+'P. Consejos Reg'!M115+'P. DEVOAS'!M115+'P. FOMYS'!M115</f>
        <v>3389489.2985438267</v>
      </c>
      <c r="N114" s="7">
        <f t="shared" si="34"/>
        <v>40466638.042700917</v>
      </c>
    </row>
    <row r="115" spans="1:14" x14ac:dyDescent="0.35">
      <c r="A115" s="2" t="s">
        <v>113</v>
      </c>
      <c r="B115" s="7">
        <f>+P.Admin!B116+'P. Club'!B116+'P. CECAP'!B116+'P. Consejos Reg'!B116+'P. DEVOAS'!B116+'P. FOMYS'!B116</f>
        <v>3347772.4775188267</v>
      </c>
      <c r="C115" s="7">
        <f>+P.Admin!C116+'P. Club'!C116+'P. CECAP'!C116+'P. Consejos Reg'!C116+'P. DEVOAS'!C116+'P. FOMYS'!C116</f>
        <v>3350233.3552688267</v>
      </c>
      <c r="D115" s="7">
        <f>+P.Admin!D116+'P. Club'!D116+'P. CECAP'!D116+'P. Consejos Reg'!D116+'P. DEVOAS'!D116+'P. FOMYS'!D116</f>
        <v>3359551.6359688267</v>
      </c>
      <c r="E115" s="7">
        <f>+P.Admin!E116+'P. Club'!E116+'P. CECAP'!E116+'P. Consejos Reg'!E116+'P. DEVOAS'!E116+'P. FOMYS'!E116</f>
        <v>3362689.8289438267</v>
      </c>
      <c r="F115" s="7">
        <f>+P.Admin!F116+'P. Club'!F116+'P. CECAP'!F116+'P. Consejos Reg'!F116+'P. DEVOAS'!F116+'P. FOMYS'!F116</f>
        <v>3365638.5453438265</v>
      </c>
      <c r="G115" s="7">
        <f>+P.Admin!G116+'P. Club'!G116+'P. CECAP'!G116+'P. Consejos Reg'!G116+'P. DEVOAS'!G116+'P. FOMYS'!G116</f>
        <v>3368207.7810188271</v>
      </c>
      <c r="H115" s="7">
        <f>+P.Admin!H116+'P. Club'!H116+'P. CECAP'!H116+'P. Consejos Reg'!H116+'P. DEVOAS'!H116+'P. FOMYS'!H116</f>
        <v>3369510.9486938263</v>
      </c>
      <c r="I115" s="7">
        <f>+P.Admin!I116+'P. Club'!I116+'P. CECAP'!I116+'P. Consejos Reg'!I116+'P. DEVOAS'!I116+'P. FOMYS'!I116</f>
        <v>3371271.8733688267</v>
      </c>
      <c r="J115" s="7">
        <f>+P.Admin!J116+'P. Club'!J116+'P. CECAP'!J116+'P. Consejos Reg'!J116+'P. DEVOAS'!J116+'P. FOMYS'!J116</f>
        <v>3373953.2115688273</v>
      </c>
      <c r="K115" s="7">
        <f>+P.Admin!K116+'P. Club'!K116+'P. CECAP'!K116+'P. Consejos Reg'!K116+'P. DEVOAS'!K116+'P. FOMYS'!K116</f>
        <v>3379115.7028938271</v>
      </c>
      <c r="L115" s="7">
        <f>+P.Admin!L116+'P. Club'!L116+'P. CECAP'!L116+'P. Consejos Reg'!L116+'P. DEVOAS'!L116+'P. FOMYS'!L116</f>
        <v>3379961.113568827</v>
      </c>
      <c r="M115" s="7">
        <f>+P.Admin!M116+'P. Club'!M116+'P. CECAP'!M116+'P. Consejos Reg'!M116+'P. DEVOAS'!M116+'P. FOMYS'!M116</f>
        <v>3385012.7285438268</v>
      </c>
      <c r="N115" s="7">
        <f t="shared" si="34"/>
        <v>40412919.20270092</v>
      </c>
    </row>
    <row r="116" spans="1:14" x14ac:dyDescent="0.35">
      <c r="A116" s="2" t="s">
        <v>114</v>
      </c>
      <c r="B116" s="7">
        <f>+P.Admin!B117+'P. Club'!B117+'P. CECAP'!B117+'P. Consejos Reg'!B117+'P. DEVOAS'!B117+'P. FOMYS'!B117</f>
        <v>980163.11425564683</v>
      </c>
      <c r="C116" s="7">
        <f>+P.Admin!C117+'P. Club'!C117+'P. CECAP'!C117+'P. Consejos Reg'!C117+'P. DEVOAS'!C117+'P. FOMYS'!C117</f>
        <v>980901.37758064689</v>
      </c>
      <c r="D116" s="7">
        <f>+P.Admin!D117+'P. Club'!D117+'P. CECAP'!D117+'P. Consejos Reg'!D117+'P. DEVOAS'!D117+'P. FOMYS'!D117</f>
        <v>983696.86179064692</v>
      </c>
      <c r="E116" s="7">
        <f>+P.Admin!E117+'P. Club'!E117+'P. CECAP'!E117+'P. Consejos Reg'!E117+'P. DEVOAS'!E117+'P. FOMYS'!E117</f>
        <v>984638.31968314701</v>
      </c>
      <c r="F116" s="7">
        <f>+P.Admin!F117+'P. Club'!F117+'P. CECAP'!F117+'P. Consejos Reg'!F117+'P. DEVOAS'!F117+'P. FOMYS'!F117</f>
        <v>985522.93460314686</v>
      </c>
      <c r="G116" s="7">
        <f>+P.Admin!G117+'P. Club'!G117+'P. CECAP'!G117+'P. Consejos Reg'!G117+'P. DEVOAS'!G117+'P. FOMYS'!G117</f>
        <v>986293.70530564676</v>
      </c>
      <c r="H116" s="7">
        <f>+P.Admin!H117+'P. Club'!H117+'P. CECAP'!H117+'P. Consejos Reg'!H117+'P. DEVOAS'!H117+'P. FOMYS'!H117</f>
        <v>986684.65560814692</v>
      </c>
      <c r="I116" s="7">
        <f>+P.Admin!I117+'P. Club'!I117+'P. CECAP'!I117+'P. Consejos Reg'!I117+'P. DEVOAS'!I117+'P. FOMYS'!I117</f>
        <v>987212.93301064696</v>
      </c>
      <c r="J116" s="7">
        <f>+P.Admin!J117+'P. Club'!J117+'P. CECAP'!J117+'P. Consejos Reg'!J117+'P. DEVOAS'!J117+'P. FOMYS'!J117</f>
        <v>988017.33447064692</v>
      </c>
      <c r="K116" s="7">
        <f>+P.Admin!K117+'P. Club'!K117+'P. CECAP'!K117+'P. Consejos Reg'!K117+'P. DEVOAS'!K117+'P. FOMYS'!K117</f>
        <v>989566.0818681469</v>
      </c>
      <c r="L116" s="7">
        <f>+P.Admin!L117+'P. Club'!L117+'P. CECAP'!L117+'P. Consejos Reg'!L117+'P. DEVOAS'!L117+'P. FOMYS'!L117</f>
        <v>989819.70507064695</v>
      </c>
      <c r="M116" s="7">
        <f>+P.Admin!M117+'P. Club'!M117+'P. CECAP'!M117+'P. Consejos Reg'!M117+'P. DEVOAS'!M117+'P. FOMYS'!M117</f>
        <v>991335.18956314691</v>
      </c>
      <c r="N116" s="7">
        <f t="shared" si="34"/>
        <v>11833852.212810263</v>
      </c>
    </row>
    <row r="117" spans="1:14" x14ac:dyDescent="0.35">
      <c r="A117" s="2" t="s">
        <v>115</v>
      </c>
      <c r="B117" s="7">
        <f>+P.Admin!B118+'P. Club'!B118+'P. CECAP'!B118+'P. Consejos Reg'!B118+'P. DEVOAS'!B118+'P. FOMYS'!B118</f>
        <v>3267211.0475188266</v>
      </c>
      <c r="C117" s="7">
        <f>+P.Admin!C118+'P. Club'!C118+'P. CECAP'!C118+'P. Consejos Reg'!C118+'P. DEVOAS'!C118+'P. FOMYS'!C118</f>
        <v>3269671.9252688265</v>
      </c>
      <c r="D117" s="7">
        <f>+P.Admin!D118+'P. Club'!D118+'P. CECAP'!D118+'P. Consejos Reg'!D118+'P. DEVOAS'!D118+'P. FOMYS'!D118</f>
        <v>3278990.205968827</v>
      </c>
      <c r="E117" s="7">
        <f>+P.Admin!E118+'P. Club'!E118+'P. CECAP'!E118+'P. Consejos Reg'!E118+'P. DEVOAS'!E118+'P. FOMYS'!E118</f>
        <v>3282128.3989438266</v>
      </c>
      <c r="F117" s="7">
        <f>+P.Admin!F118+'P. Club'!F118+'P. CECAP'!F118+'P. Consejos Reg'!F118+'P. DEVOAS'!F118+'P. FOMYS'!F118</f>
        <v>3285077.1153438268</v>
      </c>
      <c r="G117" s="7">
        <f>+P.Admin!G118+'P. Club'!G118+'P. CECAP'!G118+'P. Consejos Reg'!G118+'P. DEVOAS'!G118+'P. FOMYS'!G118</f>
        <v>3287646.3510188269</v>
      </c>
      <c r="H117" s="7">
        <f>+P.Admin!H118+'P. Club'!H118+'P. CECAP'!H118+'P. Consejos Reg'!H118+'P. DEVOAS'!H118+'P. FOMYS'!H118</f>
        <v>3288949.5186938266</v>
      </c>
      <c r="I117" s="7">
        <f>+P.Admin!I118+'P. Club'!I118+'P. CECAP'!I118+'P. Consejos Reg'!I118+'P. DEVOAS'!I118+'P. FOMYS'!I118</f>
        <v>3290710.443368827</v>
      </c>
      <c r="J117" s="7">
        <f>+P.Admin!J118+'P. Club'!J118+'P. CECAP'!J118+'P. Consejos Reg'!J118+'P. DEVOAS'!J118+'P. FOMYS'!J118</f>
        <v>3293391.7815688271</v>
      </c>
      <c r="K117" s="7">
        <f>+P.Admin!K118+'P. Club'!K118+'P. CECAP'!K118+'P. Consejos Reg'!K118+'P. DEVOAS'!K118+'P. FOMYS'!K118</f>
        <v>3298554.2728938269</v>
      </c>
      <c r="L117" s="7">
        <f>+P.Admin!L118+'P. Club'!L118+'P. CECAP'!L118+'P. Consejos Reg'!L118+'P. DEVOAS'!L118+'P. FOMYS'!L118</f>
        <v>3299399.6835688269</v>
      </c>
      <c r="M117" s="7">
        <f>+P.Admin!M118+'P. Club'!M118+'P. CECAP'!M118+'P. Consejos Reg'!M118+'P. DEVOAS'!M118+'P. FOMYS'!M118</f>
        <v>3304451.3385438267</v>
      </c>
      <c r="N117" s="7">
        <f t="shared" si="34"/>
        <v>39446182.082700916</v>
      </c>
    </row>
    <row r="118" spans="1:14" x14ac:dyDescent="0.35">
      <c r="A118" s="2" t="s">
        <v>116</v>
      </c>
      <c r="B118" s="7">
        <f>+P.Admin!B119+'P. Club'!B119+'P. CECAP'!B119+'P. Consejos Reg'!B119+'P. DEVOAS'!B119+'P. FOMYS'!B119</f>
        <v>4350119.0465263557</v>
      </c>
      <c r="C118" s="7">
        <f>+P.Admin!C119+'P. Club'!C119+'P. CECAP'!C119+'P. Consejos Reg'!C119+'P. DEVOAS'!C119+'P. FOMYS'!C119</f>
        <v>4353564.2753763553</v>
      </c>
      <c r="D118" s="7">
        <f>+P.Admin!D119+'P. Club'!D119+'P. CECAP'!D119+'P. Consejos Reg'!D119+'P. DEVOAS'!D119+'P. FOMYS'!D119</f>
        <v>4366609.8683563564</v>
      </c>
      <c r="E118" s="7">
        <f>+P.Admin!E119+'P. Club'!E119+'P. CECAP'!E119+'P. Consejos Reg'!E119+'P. DEVOAS'!E119+'P. FOMYS'!E119</f>
        <v>4371003.368521356</v>
      </c>
      <c r="F118" s="7">
        <f>+P.Admin!F119+'P. Club'!F119+'P. CECAP'!F119+'P. Consejos Reg'!F119+'P. DEVOAS'!F119+'P. FOMYS'!F119</f>
        <v>4375131.5414813561</v>
      </c>
      <c r="G118" s="7">
        <f>+P.Admin!G119+'P. Club'!G119+'P. CECAP'!G119+'P. Consejos Reg'!G119+'P. DEVOAS'!G119+'P. FOMYS'!G119</f>
        <v>4378728.4714263557</v>
      </c>
      <c r="H118" s="7">
        <f>+P.Admin!H119+'P. Club'!H119+'P. CECAP'!H119+'P. Consejos Reg'!H119+'P. DEVOAS'!H119+'P. FOMYS'!H119</f>
        <v>4380552.9061713554</v>
      </c>
      <c r="I118" s="7">
        <f>+P.Admin!I119+'P. Club'!I119+'P. CECAP'!I119+'P. Consejos Reg'!I119+'P. DEVOAS'!I119+'P. FOMYS'!I119</f>
        <v>4383018.2007163558</v>
      </c>
      <c r="J118" s="7">
        <f>+P.Admin!J119+'P. Club'!J119+'P. CECAP'!J119+'P. Consejos Reg'!J119+'P. DEVOAS'!J119+'P. FOMYS'!J119</f>
        <v>4386772.0741963563</v>
      </c>
      <c r="K118" s="7">
        <f>+P.Admin!K119+'P. Club'!K119+'P. CECAP'!K119+'P. Consejos Reg'!K119+'P. DEVOAS'!K119+'P. FOMYS'!K119</f>
        <v>4394000.3520513559</v>
      </c>
      <c r="L118" s="7">
        <f>+P.Admin!L119+'P. Club'!L119+'P. CECAP'!L119+'P. Consejos Reg'!L119+'P. DEVOAS'!L119+'P. FOMYS'!L119</f>
        <v>4395183.8969963565</v>
      </c>
      <c r="M118" s="7">
        <f>+P.Admin!M119+'P. Club'!M119+'P. CECAP'!M119+'P. Consejos Reg'!M119+'P. DEVOAS'!M119+'P. FOMYS'!M119</f>
        <v>4402255.3379613562</v>
      </c>
      <c r="N118" s="7">
        <f t="shared" si="34"/>
        <v>52536939.339781269</v>
      </c>
    </row>
    <row r="119" spans="1:14" x14ac:dyDescent="0.35">
      <c r="A119" s="3" t="s">
        <v>118</v>
      </c>
      <c r="B119" s="8">
        <f>SUM(B120:B123)</f>
        <v>4842015.9883333333</v>
      </c>
      <c r="C119" s="8">
        <f t="shared" ref="C119:M119" si="38">SUM(C120:C123)</f>
        <v>4842015.9883333333</v>
      </c>
      <c r="D119" s="8">
        <f t="shared" si="38"/>
        <v>4842015.9883333333</v>
      </c>
      <c r="E119" s="8">
        <f t="shared" si="38"/>
        <v>4842015.9883333333</v>
      </c>
      <c r="F119" s="8">
        <f t="shared" si="38"/>
        <v>4842015.9883333333</v>
      </c>
      <c r="G119" s="8">
        <f t="shared" si="38"/>
        <v>4842015.9883333333</v>
      </c>
      <c r="H119" s="8">
        <f t="shared" si="38"/>
        <v>4842015.9883333333</v>
      </c>
      <c r="I119" s="8">
        <f t="shared" si="38"/>
        <v>4842015.9883333333</v>
      </c>
      <c r="J119" s="8">
        <f t="shared" si="38"/>
        <v>4842015.9883333333</v>
      </c>
      <c r="K119" s="8">
        <f t="shared" si="38"/>
        <v>4842015.9883333333</v>
      </c>
      <c r="L119" s="8">
        <f t="shared" si="38"/>
        <v>4842015.9883333333</v>
      </c>
      <c r="M119" s="8">
        <f t="shared" si="38"/>
        <v>4842015.9883333333</v>
      </c>
      <c r="N119" s="8">
        <f t="shared" si="34"/>
        <v>58104191.859999985</v>
      </c>
    </row>
    <row r="120" spans="1:14" x14ac:dyDescent="0.35">
      <c r="A120" s="2" t="s">
        <v>119</v>
      </c>
      <c r="B120" s="7">
        <f>+P.Admin!B121+'P. Club'!B121+'P. CECAP'!B121+'P. Consejos Reg'!B121+'P. DEVOAS'!B121+'P. FOMYS'!B121</f>
        <v>328433.33333333331</v>
      </c>
      <c r="C120" s="7">
        <f>+P.Admin!C121+'P. Club'!C121+'P. CECAP'!C121+'P. Consejos Reg'!C121+'P. DEVOAS'!C121+'P. FOMYS'!C121</f>
        <v>328433.33333333331</v>
      </c>
      <c r="D120" s="7">
        <f>+P.Admin!D121+'P. Club'!D121+'P. CECAP'!D121+'P. Consejos Reg'!D121+'P. DEVOAS'!D121+'P. FOMYS'!D121</f>
        <v>328433.33333333331</v>
      </c>
      <c r="E120" s="7">
        <f>+P.Admin!E121+'P. Club'!E121+'P. CECAP'!E121+'P. Consejos Reg'!E121+'P. DEVOAS'!E121+'P. FOMYS'!E121</f>
        <v>328433.33333333331</v>
      </c>
      <c r="F120" s="7">
        <f>+P.Admin!F121+'P. Club'!F121+'P. CECAP'!F121+'P. Consejos Reg'!F121+'P. DEVOAS'!F121+'P. FOMYS'!F121</f>
        <v>328433.33333333331</v>
      </c>
      <c r="G120" s="7">
        <f>+P.Admin!G121+'P. Club'!G121+'P. CECAP'!G121+'P. Consejos Reg'!G121+'P. DEVOAS'!G121+'P. FOMYS'!G121</f>
        <v>328433.33333333331</v>
      </c>
      <c r="H120" s="7">
        <f>+P.Admin!H121+'P. Club'!H121+'P. CECAP'!H121+'P. Consejos Reg'!H121+'P. DEVOAS'!H121+'P. FOMYS'!H121</f>
        <v>328433.33333333331</v>
      </c>
      <c r="I120" s="7">
        <f>+P.Admin!I121+'P. Club'!I121+'P. CECAP'!I121+'P. Consejos Reg'!I121+'P. DEVOAS'!I121+'P. FOMYS'!I121</f>
        <v>328433.33333333331</v>
      </c>
      <c r="J120" s="7">
        <f>+P.Admin!J121+'P. Club'!J121+'P. CECAP'!J121+'P. Consejos Reg'!J121+'P. DEVOAS'!J121+'P. FOMYS'!J121</f>
        <v>328433.33333333331</v>
      </c>
      <c r="K120" s="7">
        <f>+P.Admin!K121+'P. Club'!K121+'P. CECAP'!K121+'P. Consejos Reg'!K121+'P. DEVOAS'!K121+'P. FOMYS'!K121</f>
        <v>328433.33333333331</v>
      </c>
      <c r="L120" s="7">
        <f>+P.Admin!L121+'P. Club'!L121+'P. CECAP'!L121+'P. Consejos Reg'!L121+'P. DEVOAS'!L121+'P. FOMYS'!L121</f>
        <v>328433.33333333331</v>
      </c>
      <c r="M120" s="7">
        <f>+P.Admin!M121+'P. Club'!M121+'P. CECAP'!M121+'P. Consejos Reg'!M121+'P. DEVOAS'!M121+'P. FOMYS'!M121</f>
        <v>328433.33333333331</v>
      </c>
      <c r="N120" s="7">
        <f t="shared" si="34"/>
        <v>3941200.0000000005</v>
      </c>
    </row>
    <row r="121" spans="1:14" hidden="1" x14ac:dyDescent="0.35">
      <c r="A121" s="2" t="s">
        <v>120</v>
      </c>
      <c r="B121" s="7">
        <f>+P.Admin!B122+'P. Club'!B122+'P. CECAP'!B122+'P. Consejos Reg'!B122+'P. DEVOAS'!B122+'P. FOMYS'!B122</f>
        <v>0</v>
      </c>
      <c r="C121" s="7">
        <f>+P.Admin!C122+'P. Club'!C122+'P. CECAP'!C122+'P. Consejos Reg'!C122+'P. DEVOAS'!C122+'P. FOMYS'!C122</f>
        <v>0</v>
      </c>
      <c r="D121" s="7">
        <f>+P.Admin!D122+'P. Club'!D122+'P. CECAP'!D122+'P. Consejos Reg'!D122+'P. DEVOAS'!D122+'P. FOMYS'!D122</f>
        <v>0</v>
      </c>
      <c r="E121" s="7">
        <f>+P.Admin!E122+'P. Club'!E122+'P. CECAP'!E122+'P. Consejos Reg'!E122+'P. DEVOAS'!E122+'P. FOMYS'!E122</f>
        <v>0</v>
      </c>
      <c r="F121" s="7">
        <f>+P.Admin!F122+'P. Club'!F122+'P. CECAP'!F122+'P. Consejos Reg'!F122+'P. DEVOAS'!F122+'P. FOMYS'!F122</f>
        <v>0</v>
      </c>
      <c r="G121" s="7">
        <f>+P.Admin!G122+'P. Club'!G122+'P. CECAP'!G122+'P. Consejos Reg'!G122+'P. DEVOAS'!G122+'P. FOMYS'!G122</f>
        <v>0</v>
      </c>
      <c r="H121" s="7">
        <f>+P.Admin!H122+'P. Club'!H122+'P. CECAP'!H122+'P. Consejos Reg'!H122+'P. DEVOAS'!H122+'P. FOMYS'!H122</f>
        <v>0</v>
      </c>
      <c r="I121" s="7">
        <f>+P.Admin!I122+'P. Club'!I122+'P. CECAP'!I122+'P. Consejos Reg'!I122+'P. DEVOAS'!I122+'P. FOMYS'!I122</f>
        <v>0</v>
      </c>
      <c r="J121" s="7">
        <f>+P.Admin!J122+'P. Club'!J122+'P. CECAP'!J122+'P. Consejos Reg'!J122+'P. DEVOAS'!J122+'P. FOMYS'!J122</f>
        <v>0</v>
      </c>
      <c r="K121" s="7">
        <f>+P.Admin!K122+'P. Club'!K122+'P. CECAP'!K122+'P. Consejos Reg'!K122+'P. DEVOAS'!K122+'P. FOMYS'!K122</f>
        <v>0</v>
      </c>
      <c r="L121" s="7">
        <f>+P.Admin!L122+'P. Club'!L122+'P. CECAP'!L122+'P. Consejos Reg'!L122+'P. DEVOAS'!L122+'P. FOMYS'!L122</f>
        <v>0</v>
      </c>
      <c r="M121" s="7">
        <f>+P.Admin!M122+'P. Club'!M122+'P. CECAP'!M122+'P. Consejos Reg'!M122+'P. DEVOAS'!M122+'P. FOMYS'!M122</f>
        <v>0</v>
      </c>
      <c r="N121" s="7">
        <f t="shared" si="34"/>
        <v>0</v>
      </c>
    </row>
    <row r="122" spans="1:14" x14ac:dyDescent="0.35">
      <c r="A122" s="2" t="s">
        <v>121</v>
      </c>
      <c r="B122" s="7">
        <f>+P.Admin!B123+'P. Club'!B123+'P. CECAP'!B123+'P. Consejos Reg'!B123+'P. DEVOAS'!B123+'P. FOMYS'!B123</f>
        <v>4366682.6550000003</v>
      </c>
      <c r="C122" s="7">
        <f>+P.Admin!C123+'P. Club'!C123+'P. CECAP'!C123+'P. Consejos Reg'!C123+'P. DEVOAS'!C123+'P. FOMYS'!C123</f>
        <v>4366682.6550000003</v>
      </c>
      <c r="D122" s="7">
        <f>+P.Admin!D123+'P. Club'!D123+'P. CECAP'!D123+'P. Consejos Reg'!D123+'P. DEVOAS'!D123+'P. FOMYS'!D123</f>
        <v>4366682.6550000003</v>
      </c>
      <c r="E122" s="7">
        <f>+P.Admin!E123+'P. Club'!E123+'P. CECAP'!E123+'P. Consejos Reg'!E123+'P. DEVOAS'!E123+'P. FOMYS'!E123</f>
        <v>4366682.6550000003</v>
      </c>
      <c r="F122" s="7">
        <f>+P.Admin!F123+'P. Club'!F123+'P. CECAP'!F123+'P. Consejos Reg'!F123+'P. DEVOAS'!F123+'P. FOMYS'!F123</f>
        <v>4366682.6550000003</v>
      </c>
      <c r="G122" s="7">
        <f>+P.Admin!G123+'P. Club'!G123+'P. CECAP'!G123+'P. Consejos Reg'!G123+'P. DEVOAS'!G123+'P. FOMYS'!G123</f>
        <v>4366682.6550000003</v>
      </c>
      <c r="H122" s="7">
        <f>+P.Admin!H123+'P. Club'!H123+'P. CECAP'!H123+'P. Consejos Reg'!H123+'P. DEVOAS'!H123+'P. FOMYS'!H123</f>
        <v>4366682.6550000003</v>
      </c>
      <c r="I122" s="7">
        <f>+P.Admin!I123+'P. Club'!I123+'P. CECAP'!I123+'P. Consejos Reg'!I123+'P. DEVOAS'!I123+'P. FOMYS'!I123</f>
        <v>4366682.6550000003</v>
      </c>
      <c r="J122" s="7">
        <f>+P.Admin!J123+'P. Club'!J123+'P. CECAP'!J123+'P. Consejos Reg'!J123+'P. DEVOAS'!J123+'P. FOMYS'!J123</f>
        <v>4366682.6550000003</v>
      </c>
      <c r="K122" s="7">
        <f>+P.Admin!K123+'P. Club'!K123+'P. CECAP'!K123+'P. Consejos Reg'!K123+'P. DEVOAS'!K123+'P. FOMYS'!K123</f>
        <v>4366682.6550000003</v>
      </c>
      <c r="L122" s="7">
        <f>+P.Admin!L123+'P. Club'!L123+'P. CECAP'!L123+'P. Consejos Reg'!L123+'P. DEVOAS'!L123+'P. FOMYS'!L123</f>
        <v>4366682.6550000003</v>
      </c>
      <c r="M122" s="7">
        <f>+P.Admin!M123+'P. Club'!M123+'P. CECAP'!M123+'P. Consejos Reg'!M123+'P. DEVOAS'!M123+'P. FOMYS'!M123</f>
        <v>4366682.6550000003</v>
      </c>
      <c r="N122" s="7">
        <f t="shared" si="34"/>
        <v>52400191.860000007</v>
      </c>
    </row>
    <row r="123" spans="1:14" x14ac:dyDescent="0.35">
      <c r="A123" s="2" t="s">
        <v>122</v>
      </c>
      <c r="B123" s="7">
        <f>+P.Admin!B124+'P. Club'!B124+'P. CECAP'!B124+'P. Consejos Reg'!B124+'P. DEVOAS'!B124+'P. FOMYS'!B124</f>
        <v>146900</v>
      </c>
      <c r="C123" s="7">
        <f>+P.Admin!C124+'P. Club'!C124+'P. CECAP'!C124+'P. Consejos Reg'!C124+'P. DEVOAS'!C124+'P. FOMYS'!C124</f>
        <v>146900</v>
      </c>
      <c r="D123" s="7">
        <f>+P.Admin!D124+'P. Club'!D124+'P. CECAP'!D124+'P. Consejos Reg'!D124+'P. DEVOAS'!D124+'P. FOMYS'!D124</f>
        <v>146900</v>
      </c>
      <c r="E123" s="7">
        <f>+P.Admin!E124+'P. Club'!E124+'P. CECAP'!E124+'P. Consejos Reg'!E124+'P. DEVOAS'!E124+'P. FOMYS'!E124</f>
        <v>146900</v>
      </c>
      <c r="F123" s="7">
        <f>+P.Admin!F124+'P. Club'!F124+'P. CECAP'!F124+'P. Consejos Reg'!F124+'P. DEVOAS'!F124+'P. FOMYS'!F124</f>
        <v>146900</v>
      </c>
      <c r="G123" s="7">
        <f>+P.Admin!G124+'P. Club'!G124+'P. CECAP'!G124+'P. Consejos Reg'!G124+'P. DEVOAS'!G124+'P. FOMYS'!G124</f>
        <v>146900</v>
      </c>
      <c r="H123" s="7">
        <f>+P.Admin!H124+'P. Club'!H124+'P. CECAP'!H124+'P. Consejos Reg'!H124+'P. DEVOAS'!H124+'P. FOMYS'!H124</f>
        <v>146900</v>
      </c>
      <c r="I123" s="7">
        <f>+P.Admin!I124+'P. Club'!I124+'P. CECAP'!I124+'P. Consejos Reg'!I124+'P. DEVOAS'!I124+'P. FOMYS'!I124</f>
        <v>146900</v>
      </c>
      <c r="J123" s="7">
        <f>+P.Admin!J124+'P. Club'!J124+'P. CECAP'!J124+'P. Consejos Reg'!J124+'P. DEVOAS'!J124+'P. FOMYS'!J124</f>
        <v>146900</v>
      </c>
      <c r="K123" s="7">
        <f>+P.Admin!K124+'P. Club'!K124+'P. CECAP'!K124+'P. Consejos Reg'!K124+'P. DEVOAS'!K124+'P. FOMYS'!K124</f>
        <v>146900</v>
      </c>
      <c r="L123" s="7">
        <f>+P.Admin!L124+'P. Club'!L124+'P. CECAP'!L124+'P. Consejos Reg'!L124+'P. DEVOAS'!L124+'P. FOMYS'!L124</f>
        <v>146900</v>
      </c>
      <c r="M123" s="7">
        <f>+P.Admin!M124+'P. Club'!M124+'P. CECAP'!M124+'P. Consejos Reg'!M124+'P. DEVOAS'!M124+'P. FOMYS'!M124</f>
        <v>146900</v>
      </c>
      <c r="N123" s="7">
        <f t="shared" si="34"/>
        <v>1762800</v>
      </c>
    </row>
    <row r="124" spans="1:14" x14ac:dyDescent="0.35">
      <c r="A124" s="3" t="s">
        <v>123</v>
      </c>
      <c r="B124" s="8">
        <f>SUM(B125:B128)</f>
        <v>1583380</v>
      </c>
      <c r="C124" s="8">
        <f t="shared" ref="C124:M124" si="39">SUM(C125:C128)</f>
        <v>1583380</v>
      </c>
      <c r="D124" s="8">
        <f t="shared" si="39"/>
        <v>1583380</v>
      </c>
      <c r="E124" s="8">
        <f t="shared" si="39"/>
        <v>1583380</v>
      </c>
      <c r="F124" s="8">
        <f t="shared" si="39"/>
        <v>1583380</v>
      </c>
      <c r="G124" s="8">
        <f t="shared" si="39"/>
        <v>1583380</v>
      </c>
      <c r="H124" s="8">
        <f t="shared" si="39"/>
        <v>1583380</v>
      </c>
      <c r="I124" s="8">
        <f t="shared" si="39"/>
        <v>1583380</v>
      </c>
      <c r="J124" s="8">
        <f t="shared" si="39"/>
        <v>1583380</v>
      </c>
      <c r="K124" s="8">
        <f t="shared" si="39"/>
        <v>1583380</v>
      </c>
      <c r="L124" s="8">
        <f t="shared" si="39"/>
        <v>1583380</v>
      </c>
      <c r="M124" s="8">
        <f t="shared" si="39"/>
        <v>1583380</v>
      </c>
      <c r="N124" s="8">
        <f t="shared" si="34"/>
        <v>19000560</v>
      </c>
    </row>
    <row r="125" spans="1:14" x14ac:dyDescent="0.35">
      <c r="A125" s="2" t="s">
        <v>124</v>
      </c>
      <c r="B125" s="7">
        <f>+P.Admin!B126+'P. Club'!B126+'P. CECAP'!B126+'P. Consejos Reg'!B126+'P. DEVOAS'!B126+'P. FOMYS'!B126</f>
        <v>650880</v>
      </c>
      <c r="C125" s="7">
        <f>+P.Admin!C126+'P. Club'!C126+'P. CECAP'!C126+'P. Consejos Reg'!C126+'P. DEVOAS'!C126+'P. FOMYS'!C126</f>
        <v>650880</v>
      </c>
      <c r="D125" s="7">
        <f>+P.Admin!D126+'P. Club'!D126+'P. CECAP'!D126+'P. Consejos Reg'!D126+'P. DEVOAS'!D126+'P. FOMYS'!D126</f>
        <v>650880</v>
      </c>
      <c r="E125" s="7">
        <f>+P.Admin!E126+'P. Club'!E126+'P. CECAP'!E126+'P. Consejos Reg'!E126+'P. DEVOAS'!E126+'P. FOMYS'!E126</f>
        <v>650880</v>
      </c>
      <c r="F125" s="7">
        <f>+P.Admin!F126+'P. Club'!F126+'P. CECAP'!F126+'P. Consejos Reg'!F126+'P. DEVOAS'!F126+'P. FOMYS'!F126</f>
        <v>650880</v>
      </c>
      <c r="G125" s="7">
        <f>+P.Admin!G126+'P. Club'!G126+'P. CECAP'!G126+'P. Consejos Reg'!G126+'P. DEVOAS'!G126+'P. FOMYS'!G126</f>
        <v>650880</v>
      </c>
      <c r="H125" s="7">
        <f>+P.Admin!H126+'P. Club'!H126+'P. CECAP'!H126+'P. Consejos Reg'!H126+'P. DEVOAS'!H126+'P. FOMYS'!H126</f>
        <v>650880</v>
      </c>
      <c r="I125" s="7">
        <f>+P.Admin!I126+'P. Club'!I126+'P. CECAP'!I126+'P. Consejos Reg'!I126+'P. DEVOAS'!I126+'P. FOMYS'!I126</f>
        <v>650880</v>
      </c>
      <c r="J125" s="7">
        <f>+P.Admin!J126+'P. Club'!J126+'P. CECAP'!J126+'P. Consejos Reg'!J126+'P. DEVOAS'!J126+'P. FOMYS'!J126</f>
        <v>650880</v>
      </c>
      <c r="K125" s="7">
        <f>+P.Admin!K126+'P. Club'!K126+'P. CECAP'!K126+'P. Consejos Reg'!K126+'P. DEVOAS'!K126+'P. FOMYS'!K126</f>
        <v>650880</v>
      </c>
      <c r="L125" s="7">
        <f>+P.Admin!L126+'P. Club'!L126+'P. CECAP'!L126+'P. Consejos Reg'!L126+'P. DEVOAS'!L126+'P. FOMYS'!L126</f>
        <v>650880</v>
      </c>
      <c r="M125" s="7">
        <f>+P.Admin!M126+'P. Club'!M126+'P. CECAP'!M126+'P. Consejos Reg'!M126+'P. DEVOAS'!M126+'P. FOMYS'!M126</f>
        <v>650880</v>
      </c>
      <c r="N125" s="7">
        <f t="shared" si="34"/>
        <v>7810560</v>
      </c>
    </row>
    <row r="126" spans="1:14" x14ac:dyDescent="0.35">
      <c r="A126" s="2" t="s">
        <v>125</v>
      </c>
      <c r="B126" s="7">
        <f>+P.Admin!B127+'P. Club'!B127+'P. CECAP'!B127+'P. Consejos Reg'!B127+'P. DEVOAS'!B127+'P. FOMYS'!B127</f>
        <v>282500</v>
      </c>
      <c r="C126" s="7">
        <f>+P.Admin!C127+'P. Club'!C127+'P. CECAP'!C127+'P. Consejos Reg'!C127+'P. DEVOAS'!C127+'P. FOMYS'!C127</f>
        <v>282500</v>
      </c>
      <c r="D126" s="7">
        <f>+P.Admin!D127+'P. Club'!D127+'P. CECAP'!D127+'P. Consejos Reg'!D127+'P. DEVOAS'!D127+'P. FOMYS'!D127</f>
        <v>282500</v>
      </c>
      <c r="E126" s="7">
        <f>+P.Admin!E127+'P. Club'!E127+'P. CECAP'!E127+'P. Consejos Reg'!E127+'P. DEVOAS'!E127+'P. FOMYS'!E127</f>
        <v>282500</v>
      </c>
      <c r="F126" s="7">
        <f>+P.Admin!F127+'P. Club'!F127+'P. CECAP'!F127+'P. Consejos Reg'!F127+'P. DEVOAS'!F127+'P. FOMYS'!F127</f>
        <v>282500</v>
      </c>
      <c r="G126" s="7">
        <f>+P.Admin!G127+'P. Club'!G127+'P. CECAP'!G127+'P. Consejos Reg'!G127+'P. DEVOAS'!G127+'P. FOMYS'!G127</f>
        <v>282500</v>
      </c>
      <c r="H126" s="7">
        <f>+P.Admin!H127+'P. Club'!H127+'P. CECAP'!H127+'P. Consejos Reg'!H127+'P. DEVOAS'!H127+'P. FOMYS'!H127</f>
        <v>282500</v>
      </c>
      <c r="I126" s="7">
        <f>+P.Admin!I127+'P. Club'!I127+'P. CECAP'!I127+'P. Consejos Reg'!I127+'P. DEVOAS'!I127+'P. FOMYS'!I127</f>
        <v>282500</v>
      </c>
      <c r="J126" s="7">
        <f>+P.Admin!J127+'P. Club'!J127+'P. CECAP'!J127+'P. Consejos Reg'!J127+'P. DEVOAS'!J127+'P. FOMYS'!J127</f>
        <v>282500</v>
      </c>
      <c r="K126" s="7">
        <f>+P.Admin!K127+'P. Club'!K127+'P. CECAP'!K127+'P. Consejos Reg'!K127+'P. DEVOAS'!K127+'P. FOMYS'!K127</f>
        <v>282500</v>
      </c>
      <c r="L126" s="7">
        <f>+P.Admin!L127+'P. Club'!L127+'P. CECAP'!L127+'P. Consejos Reg'!L127+'P. DEVOAS'!L127+'P. FOMYS'!L127</f>
        <v>282500</v>
      </c>
      <c r="M126" s="7">
        <f>+P.Admin!M127+'P. Club'!M127+'P. CECAP'!M127+'P. Consejos Reg'!M127+'P. DEVOAS'!M127+'P. FOMYS'!M127</f>
        <v>282500</v>
      </c>
      <c r="N126" s="7">
        <f t="shared" si="34"/>
        <v>3390000</v>
      </c>
    </row>
    <row r="127" spans="1:14" x14ac:dyDescent="0.35">
      <c r="A127" s="2" t="s">
        <v>126</v>
      </c>
      <c r="B127" s="7">
        <f>+P.Admin!B128+'P. Club'!B128+'P. CECAP'!B128+'P. Consejos Reg'!B128+'P. DEVOAS'!B128+'P. FOMYS'!B128</f>
        <v>282500</v>
      </c>
      <c r="C127" s="7">
        <f>+P.Admin!C128+'P. Club'!C128+'P. CECAP'!C128+'P. Consejos Reg'!C128+'P. DEVOAS'!C128+'P. FOMYS'!C128</f>
        <v>282500</v>
      </c>
      <c r="D127" s="7">
        <f>+P.Admin!D128+'P. Club'!D128+'P. CECAP'!D128+'P. Consejos Reg'!D128+'P. DEVOAS'!D128+'P. FOMYS'!D128</f>
        <v>282500</v>
      </c>
      <c r="E127" s="7">
        <f>+P.Admin!E128+'P. Club'!E128+'P. CECAP'!E128+'P. Consejos Reg'!E128+'P. DEVOAS'!E128+'P. FOMYS'!E128</f>
        <v>282500</v>
      </c>
      <c r="F127" s="7">
        <f>+P.Admin!F128+'P. Club'!F128+'P. CECAP'!F128+'P. Consejos Reg'!F128+'P. DEVOAS'!F128+'P. FOMYS'!F128</f>
        <v>282500</v>
      </c>
      <c r="G127" s="7">
        <f>+P.Admin!G128+'P. Club'!G128+'P. CECAP'!G128+'P. Consejos Reg'!G128+'P. DEVOAS'!G128+'P. FOMYS'!G128</f>
        <v>282500</v>
      </c>
      <c r="H127" s="7">
        <f>+P.Admin!H128+'P. Club'!H128+'P. CECAP'!H128+'P. Consejos Reg'!H128+'P. DEVOAS'!H128+'P. FOMYS'!H128</f>
        <v>282500</v>
      </c>
      <c r="I127" s="7">
        <f>+P.Admin!I128+'P. Club'!I128+'P. CECAP'!I128+'P. Consejos Reg'!I128+'P. DEVOAS'!I128+'P. FOMYS'!I128</f>
        <v>282500</v>
      </c>
      <c r="J127" s="7">
        <f>+P.Admin!J128+'P. Club'!J128+'P. CECAP'!J128+'P. Consejos Reg'!J128+'P. DEVOAS'!J128+'P. FOMYS'!J128</f>
        <v>282500</v>
      </c>
      <c r="K127" s="7">
        <f>+P.Admin!K128+'P. Club'!K128+'P. CECAP'!K128+'P. Consejos Reg'!K128+'P. DEVOAS'!K128+'P. FOMYS'!K128</f>
        <v>282500</v>
      </c>
      <c r="L127" s="7">
        <f>+P.Admin!L128+'P. Club'!L128+'P. CECAP'!L128+'P. Consejos Reg'!L128+'P. DEVOAS'!L128+'P. FOMYS'!L128</f>
        <v>282500</v>
      </c>
      <c r="M127" s="7">
        <f>+P.Admin!M128+'P. Club'!M128+'P. CECAP'!M128+'P. Consejos Reg'!M128+'P. DEVOAS'!M128+'P. FOMYS'!M128</f>
        <v>282500</v>
      </c>
      <c r="N127" s="7">
        <f t="shared" si="34"/>
        <v>3390000</v>
      </c>
    </row>
    <row r="128" spans="1:14" x14ac:dyDescent="0.35">
      <c r="A128" s="2" t="s">
        <v>410</v>
      </c>
      <c r="B128" s="7">
        <f>+P.Admin!B129+'P. Club'!B129+'P. CECAP'!B129+'P. Consejos Reg'!B129+'P. DEVOAS'!B129+'P. FOMYS'!B129</f>
        <v>367500</v>
      </c>
      <c r="C128" s="7">
        <f>+P.Admin!C129+'P. Club'!C129+'P. CECAP'!C129+'P. Consejos Reg'!C129+'P. DEVOAS'!C129+'P. FOMYS'!C129</f>
        <v>367500</v>
      </c>
      <c r="D128" s="7">
        <f>+P.Admin!D129+'P. Club'!D129+'P. CECAP'!D129+'P. Consejos Reg'!D129+'P. DEVOAS'!D129+'P. FOMYS'!D129</f>
        <v>367500</v>
      </c>
      <c r="E128" s="7">
        <f>+P.Admin!E129+'P. Club'!E129+'P. CECAP'!E129+'P. Consejos Reg'!E129+'P. DEVOAS'!E129+'P. FOMYS'!E129</f>
        <v>367500</v>
      </c>
      <c r="F128" s="7">
        <f>+P.Admin!F129+'P. Club'!F129+'P. CECAP'!F129+'P. Consejos Reg'!F129+'P. DEVOAS'!F129+'P. FOMYS'!F129</f>
        <v>367500</v>
      </c>
      <c r="G128" s="7">
        <f>+P.Admin!G129+'P. Club'!G129+'P. CECAP'!G129+'P. Consejos Reg'!G129+'P. DEVOAS'!G129+'P. FOMYS'!G129</f>
        <v>367500</v>
      </c>
      <c r="H128" s="7">
        <f>+P.Admin!H129+'P. Club'!H129+'P. CECAP'!H129+'P. Consejos Reg'!H129+'P. DEVOAS'!H129+'P. FOMYS'!H129</f>
        <v>367500</v>
      </c>
      <c r="I128" s="7">
        <f>+P.Admin!I129+'P. Club'!I129+'P. CECAP'!I129+'P. Consejos Reg'!I129+'P. DEVOAS'!I129+'P. FOMYS'!I129</f>
        <v>367500</v>
      </c>
      <c r="J128" s="7">
        <f>+P.Admin!J129+'P. Club'!J129+'P. CECAP'!J129+'P. Consejos Reg'!J129+'P. DEVOAS'!J129+'P. FOMYS'!J129</f>
        <v>367500</v>
      </c>
      <c r="K128" s="7">
        <f>+P.Admin!K129+'P. Club'!K129+'P. CECAP'!K129+'P. Consejos Reg'!K129+'P. DEVOAS'!K129+'P. FOMYS'!K129</f>
        <v>367500</v>
      </c>
      <c r="L128" s="7">
        <f>+P.Admin!L129+'P. Club'!L129+'P. CECAP'!L129+'P. Consejos Reg'!L129+'P. DEVOAS'!L129+'P. FOMYS'!L129</f>
        <v>367500</v>
      </c>
      <c r="M128" s="7">
        <f>+P.Admin!M129+'P. Club'!M129+'P. CECAP'!M129+'P. Consejos Reg'!M129+'P. DEVOAS'!M129+'P. FOMYS'!M129</f>
        <v>367500</v>
      </c>
      <c r="N128" s="7">
        <f t="shared" si="34"/>
        <v>4410000</v>
      </c>
    </row>
    <row r="129" spans="1:14" hidden="1" x14ac:dyDescent="0.35">
      <c r="A129" s="3" t="s">
        <v>128</v>
      </c>
      <c r="B129" s="8">
        <f>SUM(B130:B131)</f>
        <v>0</v>
      </c>
      <c r="C129" s="8">
        <f t="shared" ref="C129:M129" si="40">SUM(C130:C131)</f>
        <v>0</v>
      </c>
      <c r="D129" s="8">
        <f t="shared" si="40"/>
        <v>0</v>
      </c>
      <c r="E129" s="8">
        <f t="shared" si="40"/>
        <v>0</v>
      </c>
      <c r="F129" s="8">
        <f t="shared" si="40"/>
        <v>0</v>
      </c>
      <c r="G129" s="8">
        <f t="shared" si="40"/>
        <v>0</v>
      </c>
      <c r="H129" s="8">
        <f t="shared" si="40"/>
        <v>0</v>
      </c>
      <c r="I129" s="8">
        <f t="shared" si="40"/>
        <v>0</v>
      </c>
      <c r="J129" s="8">
        <f t="shared" si="40"/>
        <v>0</v>
      </c>
      <c r="K129" s="8">
        <f t="shared" si="40"/>
        <v>0</v>
      </c>
      <c r="L129" s="8">
        <f t="shared" si="40"/>
        <v>0</v>
      </c>
      <c r="M129" s="8">
        <f t="shared" si="40"/>
        <v>0</v>
      </c>
      <c r="N129" s="8">
        <f t="shared" ref="N129:N143" si="41">SUM(B129:M129)</f>
        <v>0</v>
      </c>
    </row>
    <row r="130" spans="1:14" hidden="1" x14ac:dyDescent="0.35">
      <c r="A130" s="32" t="s">
        <v>129</v>
      </c>
      <c r="B130" s="31">
        <f>+P.Admin!B131+'P. Club'!B131+'P. CECAP'!B131+'P. Consejos Reg'!B131+'P. DEVOAS'!B131+'P. FOMYS'!B131</f>
        <v>0</v>
      </c>
      <c r="C130" s="31">
        <f>+P.Admin!C131+'P. Club'!C131+'P. CECAP'!C131+'P. Consejos Reg'!C131+'P. DEVOAS'!C131+'P. FOMYS'!C131</f>
        <v>0</v>
      </c>
      <c r="D130" s="31">
        <f>+P.Admin!D131+'P. Club'!D131+'P. CECAP'!D131+'P. Consejos Reg'!D131+'P. DEVOAS'!D131+'P. FOMYS'!D131</f>
        <v>0</v>
      </c>
      <c r="E130" s="31">
        <f>+P.Admin!E131+'P. Club'!E131+'P. CECAP'!E131+'P. Consejos Reg'!E131+'P. DEVOAS'!E131+'P. FOMYS'!E131</f>
        <v>0</v>
      </c>
      <c r="F130" s="31">
        <f>+P.Admin!F131+'P. Club'!F131+'P. CECAP'!F131+'P. Consejos Reg'!F131+'P. DEVOAS'!F131+'P. FOMYS'!F131</f>
        <v>0</v>
      </c>
      <c r="G130" s="31">
        <f>+P.Admin!G131+'P. Club'!G131+'P. CECAP'!G131+'P. Consejos Reg'!G131+'P. DEVOAS'!G131+'P. FOMYS'!G131</f>
        <v>0</v>
      </c>
      <c r="H130" s="31">
        <f>+P.Admin!H131+'P. Club'!H131+'P. CECAP'!H131+'P. Consejos Reg'!H131+'P. DEVOAS'!H131+'P. FOMYS'!H131</f>
        <v>0</v>
      </c>
      <c r="I130" s="31">
        <f>+P.Admin!I131+'P. Club'!I131+'P. CECAP'!I131+'P. Consejos Reg'!I131+'P. DEVOAS'!I131+'P. FOMYS'!I131</f>
        <v>0</v>
      </c>
      <c r="J130" s="31">
        <f>+P.Admin!J131+'P. Club'!J131+'P. CECAP'!J131+'P. Consejos Reg'!J131+'P. DEVOAS'!J131+'P. FOMYS'!J131</f>
        <v>0</v>
      </c>
      <c r="K130" s="31">
        <f>+P.Admin!K131+'P. Club'!K131+'P. CECAP'!K131+'P. Consejos Reg'!K131+'P. DEVOAS'!K131+'P. FOMYS'!K131</f>
        <v>0</v>
      </c>
      <c r="L130" s="31">
        <f>+P.Admin!L131+'P. Club'!L131+'P. CECAP'!L131+'P. Consejos Reg'!L131+'P. DEVOAS'!L131+'P. FOMYS'!L131</f>
        <v>0</v>
      </c>
      <c r="M130" s="31">
        <f>+P.Admin!M131+'P. Club'!M131+'P. CECAP'!M131+'P. Consejos Reg'!M131+'P. DEVOAS'!M131+'P. FOMYS'!M131</f>
        <v>0</v>
      </c>
      <c r="N130" s="33">
        <f t="shared" si="41"/>
        <v>0</v>
      </c>
    </row>
    <row r="131" spans="1:14" hidden="1" x14ac:dyDescent="0.35">
      <c r="A131" s="2" t="s">
        <v>130</v>
      </c>
      <c r="B131" s="7">
        <f>+P.Admin!B132+'P. Club'!B132+'P. CECAP'!B132+'P. Consejos Reg'!B132+'P. DEVOAS'!B132+'P. FOMYS'!B132</f>
        <v>0</v>
      </c>
      <c r="C131" s="7">
        <f>+P.Admin!C132+'P. Club'!C132+'P. CECAP'!C132+'P. Consejos Reg'!C132+'P. DEVOAS'!C132+'P. FOMYS'!C132</f>
        <v>0</v>
      </c>
      <c r="D131" s="7">
        <f>+P.Admin!D132+'P. Club'!D132+'P. CECAP'!D132+'P. Consejos Reg'!D132+'P. DEVOAS'!D132+'P. FOMYS'!D132</f>
        <v>0</v>
      </c>
      <c r="E131" s="7">
        <f>+P.Admin!E132+'P. Club'!E132+'P. CECAP'!E132+'P. Consejos Reg'!E132+'P. DEVOAS'!E132+'P. FOMYS'!E132</f>
        <v>0</v>
      </c>
      <c r="F131" s="7">
        <f>+P.Admin!F132+'P. Club'!F132+'P. CECAP'!F132+'P. Consejos Reg'!F132+'P. DEVOAS'!F132+'P. FOMYS'!F132</f>
        <v>0</v>
      </c>
      <c r="G131" s="7">
        <f>+P.Admin!G132+'P. Club'!G132+'P. CECAP'!G132+'P. Consejos Reg'!G132+'P. DEVOAS'!G132+'P. FOMYS'!G132</f>
        <v>0</v>
      </c>
      <c r="H131" s="7">
        <f>+P.Admin!H132+'P. Club'!H132+'P. CECAP'!H132+'P. Consejos Reg'!H132+'P. DEVOAS'!H132+'P. FOMYS'!H132</f>
        <v>0</v>
      </c>
      <c r="I131" s="7">
        <f>+P.Admin!I132+'P. Club'!I132+'P. CECAP'!I132+'P. Consejos Reg'!I132+'P. DEVOAS'!I132+'P. FOMYS'!I132</f>
        <v>0</v>
      </c>
      <c r="J131" s="7">
        <f>+P.Admin!J132+'P. Club'!J132+'P. CECAP'!J132+'P. Consejos Reg'!J132+'P. DEVOAS'!J132+'P. FOMYS'!J132</f>
        <v>0</v>
      </c>
      <c r="K131" s="7">
        <f>+P.Admin!K132+'P. Club'!K132+'P. CECAP'!K132+'P. Consejos Reg'!K132+'P. DEVOAS'!K132+'P. FOMYS'!K132</f>
        <v>0</v>
      </c>
      <c r="L131" s="7">
        <f>+P.Admin!L132+'P. Club'!L132+'P. CECAP'!L132+'P. Consejos Reg'!L132+'P. DEVOAS'!L132+'P. FOMYS'!L132</f>
        <v>0</v>
      </c>
      <c r="M131" s="7">
        <f>+P.Admin!M132+'P. Club'!M132+'P. CECAP'!M132+'P. Consejos Reg'!M132+'P. DEVOAS'!M132+'P. FOMYS'!M132</f>
        <v>0</v>
      </c>
      <c r="N131" s="7">
        <f t="shared" si="41"/>
        <v>0</v>
      </c>
    </row>
    <row r="132" spans="1:14" hidden="1" x14ac:dyDescent="0.35">
      <c r="A132" s="3" t="s">
        <v>131</v>
      </c>
      <c r="B132" s="8">
        <f>SUM(B133:B137)</f>
        <v>0</v>
      </c>
      <c r="C132" s="8">
        <f t="shared" ref="C132:M132" si="42">SUM(C133:C137)</f>
        <v>0</v>
      </c>
      <c r="D132" s="8">
        <f t="shared" si="42"/>
        <v>0</v>
      </c>
      <c r="E132" s="8">
        <f t="shared" si="42"/>
        <v>0</v>
      </c>
      <c r="F132" s="8">
        <f t="shared" si="42"/>
        <v>0</v>
      </c>
      <c r="G132" s="8">
        <f t="shared" si="42"/>
        <v>0</v>
      </c>
      <c r="H132" s="8">
        <f t="shared" si="42"/>
        <v>0</v>
      </c>
      <c r="I132" s="8">
        <f t="shared" si="42"/>
        <v>0</v>
      </c>
      <c r="J132" s="8">
        <f t="shared" si="42"/>
        <v>0</v>
      </c>
      <c r="K132" s="8">
        <f t="shared" si="42"/>
        <v>0</v>
      </c>
      <c r="L132" s="8">
        <f t="shared" si="42"/>
        <v>0</v>
      </c>
      <c r="M132" s="8">
        <f t="shared" si="42"/>
        <v>0</v>
      </c>
      <c r="N132" s="8">
        <f t="shared" si="41"/>
        <v>0</v>
      </c>
    </row>
    <row r="133" spans="1:14" hidden="1" x14ac:dyDescent="0.35">
      <c r="A133" s="2" t="s">
        <v>132</v>
      </c>
      <c r="B133" s="7">
        <f>+P.Admin!B134+'P. Club'!B134+'P. CECAP'!B134+'P. Consejos Reg'!B134+'P. DEVOAS'!B134+'P. FOMYS'!B134</f>
        <v>0</v>
      </c>
      <c r="C133" s="7">
        <f>+P.Admin!C134+'P. Club'!C134+'P. CECAP'!C134+'P. Consejos Reg'!C134+'P. DEVOAS'!C134+'P. FOMYS'!C134</f>
        <v>0</v>
      </c>
      <c r="D133" s="7">
        <f>+P.Admin!D134+'P. Club'!D134+'P. CECAP'!D134+'P. Consejos Reg'!D134+'P. DEVOAS'!D134+'P. FOMYS'!D134</f>
        <v>0</v>
      </c>
      <c r="E133" s="7">
        <f>+P.Admin!E134+'P. Club'!E134+'P. CECAP'!E134+'P. Consejos Reg'!E134+'P. DEVOAS'!E134+'P. FOMYS'!E134</f>
        <v>0</v>
      </c>
      <c r="F133" s="7">
        <f>+P.Admin!F134+'P. Club'!F134+'P. CECAP'!F134+'P. Consejos Reg'!F134+'P. DEVOAS'!F134+'P. FOMYS'!F134</f>
        <v>0</v>
      </c>
      <c r="G133" s="7">
        <f>+P.Admin!G134+'P. Club'!G134+'P. CECAP'!G134+'P. Consejos Reg'!G134+'P. DEVOAS'!G134+'P. FOMYS'!G134</f>
        <v>0</v>
      </c>
      <c r="H133" s="7">
        <f>+P.Admin!H134+'P. Club'!H134+'P. CECAP'!H134+'P. Consejos Reg'!H134+'P. DEVOAS'!H134+'P. FOMYS'!H134</f>
        <v>0</v>
      </c>
      <c r="I133" s="7">
        <f>+P.Admin!I134+'P. Club'!I134+'P. CECAP'!I134+'P. Consejos Reg'!I134+'P. DEVOAS'!I134+'P. FOMYS'!I134</f>
        <v>0</v>
      </c>
      <c r="J133" s="7">
        <f>+P.Admin!J134+'P. Club'!J134+'P. CECAP'!J134+'P. Consejos Reg'!J134+'P. DEVOAS'!J134+'P. FOMYS'!J134</f>
        <v>0</v>
      </c>
      <c r="K133" s="7">
        <f>+P.Admin!K134+'P. Club'!K134+'P. CECAP'!K134+'P. Consejos Reg'!K134+'P. DEVOAS'!K134+'P. FOMYS'!K134</f>
        <v>0</v>
      </c>
      <c r="L133" s="7">
        <f>+P.Admin!L134+'P. Club'!L134+'P. CECAP'!L134+'P. Consejos Reg'!L134+'P. DEVOAS'!L134+'P. FOMYS'!L134</f>
        <v>0</v>
      </c>
      <c r="M133" s="7">
        <f>+P.Admin!M134+'P. Club'!M134+'P. CECAP'!M134+'P. Consejos Reg'!M134+'P. DEVOAS'!M134+'P. FOMYS'!M134</f>
        <v>0</v>
      </c>
      <c r="N133" s="7">
        <f t="shared" si="41"/>
        <v>0</v>
      </c>
    </row>
    <row r="134" spans="1:14" hidden="1" x14ac:dyDescent="0.35">
      <c r="A134" s="2" t="s">
        <v>133</v>
      </c>
      <c r="B134" s="7">
        <f>+P.Admin!B135+'P. Club'!B135+'P. CECAP'!B135+'P. Consejos Reg'!B135+'P. DEVOAS'!B135+'P. FOMYS'!B135</f>
        <v>0</v>
      </c>
      <c r="C134" s="7">
        <f>+P.Admin!C135+'P. Club'!C135+'P. CECAP'!C135+'P. Consejos Reg'!C135+'P. DEVOAS'!C135+'P. FOMYS'!C135</f>
        <v>0</v>
      </c>
      <c r="D134" s="7">
        <f>+P.Admin!D135+'P. Club'!D135+'P. CECAP'!D135+'P. Consejos Reg'!D135+'P. DEVOAS'!D135+'P. FOMYS'!D135</f>
        <v>0</v>
      </c>
      <c r="E134" s="7">
        <f>+P.Admin!E135+'P. Club'!E135+'P. CECAP'!E135+'P. Consejos Reg'!E135+'P. DEVOAS'!E135+'P. FOMYS'!E135</f>
        <v>0</v>
      </c>
      <c r="F134" s="7">
        <f>+P.Admin!F135+'P. Club'!F135+'P. CECAP'!F135+'P. Consejos Reg'!F135+'P. DEVOAS'!F135+'P. FOMYS'!F135</f>
        <v>0</v>
      </c>
      <c r="G134" s="7">
        <f>+P.Admin!G135+'P. Club'!G135+'P. CECAP'!G135+'P. Consejos Reg'!G135+'P. DEVOAS'!G135+'P. FOMYS'!G135</f>
        <v>0</v>
      </c>
      <c r="H134" s="7">
        <f>+P.Admin!H135+'P. Club'!H135+'P. CECAP'!H135+'P. Consejos Reg'!H135+'P. DEVOAS'!H135+'P. FOMYS'!H135</f>
        <v>0</v>
      </c>
      <c r="I134" s="7">
        <f>+P.Admin!I135+'P. Club'!I135+'P. CECAP'!I135+'P. Consejos Reg'!I135+'P. DEVOAS'!I135+'P. FOMYS'!I135</f>
        <v>0</v>
      </c>
      <c r="J134" s="7">
        <f>+P.Admin!J135+'P. Club'!J135+'P. CECAP'!J135+'P. Consejos Reg'!J135+'P. DEVOAS'!J135+'P. FOMYS'!J135</f>
        <v>0</v>
      </c>
      <c r="K134" s="7">
        <f>+P.Admin!K135+'P. Club'!K135+'P. CECAP'!K135+'P. Consejos Reg'!K135+'P. DEVOAS'!K135+'P. FOMYS'!K135</f>
        <v>0</v>
      </c>
      <c r="L134" s="7">
        <f>+P.Admin!L135+'P. Club'!L135+'P. CECAP'!L135+'P. Consejos Reg'!L135+'P. DEVOAS'!L135+'P. FOMYS'!L135</f>
        <v>0</v>
      </c>
      <c r="M134" s="7">
        <f>+P.Admin!M135+'P. Club'!M135+'P. CECAP'!M135+'P. Consejos Reg'!M135+'P. DEVOAS'!M135+'P. FOMYS'!M135</f>
        <v>0</v>
      </c>
      <c r="N134" s="7">
        <f t="shared" si="41"/>
        <v>0</v>
      </c>
    </row>
    <row r="135" spans="1:14" hidden="1" x14ac:dyDescent="0.35">
      <c r="A135" s="2" t="s">
        <v>134</v>
      </c>
      <c r="B135" s="7">
        <f>+P.Admin!B136+'P. Club'!B136+'P. CECAP'!B136+'P. Consejos Reg'!B136+'P. DEVOAS'!B136+'P. FOMYS'!B136</f>
        <v>0</v>
      </c>
      <c r="C135" s="7">
        <f>+P.Admin!C136+'P. Club'!C136+'P. CECAP'!C136+'P. Consejos Reg'!C136+'P. DEVOAS'!C136+'P. FOMYS'!C136</f>
        <v>0</v>
      </c>
      <c r="D135" s="7">
        <f>+P.Admin!D136+'P. Club'!D136+'P. CECAP'!D136+'P. Consejos Reg'!D136+'P. DEVOAS'!D136+'P. FOMYS'!D136</f>
        <v>0</v>
      </c>
      <c r="E135" s="7">
        <f>+P.Admin!E136+'P. Club'!E136+'P. CECAP'!E136+'P. Consejos Reg'!E136+'P. DEVOAS'!E136+'P. FOMYS'!E136</f>
        <v>0</v>
      </c>
      <c r="F135" s="7">
        <f>+P.Admin!F136+'P. Club'!F136+'P. CECAP'!F136+'P. Consejos Reg'!F136+'P. DEVOAS'!F136+'P. FOMYS'!F136</f>
        <v>0</v>
      </c>
      <c r="G135" s="7">
        <f>+P.Admin!G136+'P. Club'!G136+'P. CECAP'!G136+'P. Consejos Reg'!G136+'P. DEVOAS'!G136+'P. FOMYS'!G136</f>
        <v>0</v>
      </c>
      <c r="H135" s="7">
        <f>+P.Admin!H136+'P. Club'!H136+'P. CECAP'!H136+'P. Consejos Reg'!H136+'P. DEVOAS'!H136+'P. FOMYS'!H136</f>
        <v>0</v>
      </c>
      <c r="I135" s="7">
        <f>+P.Admin!I136+'P. Club'!I136+'P. CECAP'!I136+'P. Consejos Reg'!I136+'P. DEVOAS'!I136+'P. FOMYS'!I136</f>
        <v>0</v>
      </c>
      <c r="J135" s="7">
        <f>+P.Admin!J136+'P. Club'!J136+'P. CECAP'!J136+'P. Consejos Reg'!J136+'P. DEVOAS'!J136+'P. FOMYS'!J136</f>
        <v>0</v>
      </c>
      <c r="K135" s="7">
        <f>+P.Admin!K136+'P. Club'!K136+'P. CECAP'!K136+'P. Consejos Reg'!K136+'P. DEVOAS'!K136+'P. FOMYS'!K136</f>
        <v>0</v>
      </c>
      <c r="L135" s="7">
        <f>+P.Admin!L136+'P. Club'!L136+'P. CECAP'!L136+'P. Consejos Reg'!L136+'P. DEVOAS'!L136+'P. FOMYS'!L136</f>
        <v>0</v>
      </c>
      <c r="M135" s="7">
        <f>+P.Admin!M136+'P. Club'!M136+'P. CECAP'!M136+'P. Consejos Reg'!M136+'P. DEVOAS'!M136+'P. FOMYS'!M136</f>
        <v>0</v>
      </c>
      <c r="N135" s="7">
        <f t="shared" si="41"/>
        <v>0</v>
      </c>
    </row>
    <row r="136" spans="1:14" hidden="1" x14ac:dyDescent="0.35">
      <c r="A136" s="2" t="s">
        <v>135</v>
      </c>
      <c r="B136" s="7">
        <f>+P.Admin!B137+'P. Club'!B137+'P. CECAP'!B137+'P. Consejos Reg'!B137+'P. DEVOAS'!B137+'P. FOMYS'!B137</f>
        <v>0</v>
      </c>
      <c r="C136" s="7">
        <f>+P.Admin!C137+'P. Club'!C137+'P. CECAP'!C137+'P. Consejos Reg'!C137+'P. DEVOAS'!C137+'P. FOMYS'!C137</f>
        <v>0</v>
      </c>
      <c r="D136" s="7">
        <f>+P.Admin!D137+'P. Club'!D137+'P. CECAP'!D137+'P. Consejos Reg'!D137+'P. DEVOAS'!D137+'P. FOMYS'!D137</f>
        <v>0</v>
      </c>
      <c r="E136" s="7">
        <f>+P.Admin!E137+'P. Club'!E137+'P. CECAP'!E137+'P. Consejos Reg'!E137+'P. DEVOAS'!E137+'P. FOMYS'!E137</f>
        <v>0</v>
      </c>
      <c r="F136" s="7">
        <f>+P.Admin!F137+'P. Club'!F137+'P. CECAP'!F137+'P. Consejos Reg'!F137+'P. DEVOAS'!F137+'P. FOMYS'!F137</f>
        <v>0</v>
      </c>
      <c r="G136" s="7">
        <f>+P.Admin!G137+'P. Club'!G137+'P. CECAP'!G137+'P. Consejos Reg'!G137+'P. DEVOAS'!G137+'P. FOMYS'!G137</f>
        <v>0</v>
      </c>
      <c r="H136" s="7">
        <f>+P.Admin!H137+'P. Club'!H137+'P. CECAP'!H137+'P. Consejos Reg'!H137+'P. DEVOAS'!H137+'P. FOMYS'!H137</f>
        <v>0</v>
      </c>
      <c r="I136" s="7">
        <f>+P.Admin!I137+'P. Club'!I137+'P. CECAP'!I137+'P. Consejos Reg'!I137+'P. DEVOAS'!I137+'P. FOMYS'!I137</f>
        <v>0</v>
      </c>
      <c r="J136" s="7">
        <f>+P.Admin!J137+'P. Club'!J137+'P. CECAP'!J137+'P. Consejos Reg'!J137+'P. DEVOAS'!J137+'P. FOMYS'!J137</f>
        <v>0</v>
      </c>
      <c r="K136" s="7">
        <f>+P.Admin!K137+'P. Club'!K137+'P. CECAP'!K137+'P. Consejos Reg'!K137+'P. DEVOAS'!K137+'P. FOMYS'!K137</f>
        <v>0</v>
      </c>
      <c r="L136" s="7">
        <f>+P.Admin!L137+'P. Club'!L137+'P. CECAP'!L137+'P. Consejos Reg'!L137+'P. DEVOAS'!L137+'P. FOMYS'!L137</f>
        <v>0</v>
      </c>
      <c r="M136" s="7">
        <f>+P.Admin!M137+'P. Club'!M137+'P. CECAP'!M137+'P. Consejos Reg'!M137+'P. DEVOAS'!M137+'P. FOMYS'!M137</f>
        <v>0</v>
      </c>
      <c r="N136" s="7">
        <f t="shared" si="41"/>
        <v>0</v>
      </c>
    </row>
    <row r="137" spans="1:14" hidden="1" x14ac:dyDescent="0.35">
      <c r="A137" s="2" t="s">
        <v>136</v>
      </c>
      <c r="B137" s="7">
        <f>+P.Admin!B138+'P. Club'!B138+'P. CECAP'!B138+'P. Consejos Reg'!B138+'P. DEVOAS'!B138+'P. FOMYS'!B138</f>
        <v>0</v>
      </c>
      <c r="C137" s="7">
        <f>+P.Admin!C138+'P. Club'!C138+'P. CECAP'!C138+'P. Consejos Reg'!C138+'P. DEVOAS'!C138+'P. FOMYS'!C138</f>
        <v>0</v>
      </c>
      <c r="D137" s="7">
        <f>+P.Admin!D138+'P. Club'!D138+'P. CECAP'!D138+'P. Consejos Reg'!D138+'P. DEVOAS'!D138+'P. FOMYS'!D138</f>
        <v>0</v>
      </c>
      <c r="E137" s="7">
        <f>+P.Admin!E138+'P. Club'!E138+'P. CECAP'!E138+'P. Consejos Reg'!E138+'P. DEVOAS'!E138+'P. FOMYS'!E138</f>
        <v>0</v>
      </c>
      <c r="F137" s="7">
        <f>+P.Admin!F138+'P. Club'!F138+'P. CECAP'!F138+'P. Consejos Reg'!F138+'P. DEVOAS'!F138+'P. FOMYS'!F138</f>
        <v>0</v>
      </c>
      <c r="G137" s="7">
        <f>+P.Admin!G138+'P. Club'!G138+'P. CECAP'!G138+'P. Consejos Reg'!G138+'P. DEVOAS'!G138+'P. FOMYS'!G138</f>
        <v>0</v>
      </c>
      <c r="H137" s="7">
        <f>+P.Admin!H138+'P. Club'!H138+'P. CECAP'!H138+'P. Consejos Reg'!H138+'P. DEVOAS'!H138+'P. FOMYS'!H138</f>
        <v>0</v>
      </c>
      <c r="I137" s="7">
        <f>+P.Admin!I138+'P. Club'!I138+'P. CECAP'!I138+'P. Consejos Reg'!I138+'P. DEVOAS'!I138+'P. FOMYS'!I138</f>
        <v>0</v>
      </c>
      <c r="J137" s="7">
        <f>+P.Admin!J138+'P. Club'!J138+'P. CECAP'!J138+'P. Consejos Reg'!J138+'P. DEVOAS'!J138+'P. FOMYS'!J138</f>
        <v>0</v>
      </c>
      <c r="K137" s="7">
        <f>+P.Admin!K138+'P. Club'!K138+'P. CECAP'!K138+'P. Consejos Reg'!K138+'P. DEVOAS'!K138+'P. FOMYS'!K138</f>
        <v>0</v>
      </c>
      <c r="L137" s="7">
        <f>+P.Admin!L138+'P. Club'!L138+'P. CECAP'!L138+'P. Consejos Reg'!L138+'P. DEVOAS'!L138+'P. FOMYS'!L138</f>
        <v>0</v>
      </c>
      <c r="M137" s="7">
        <f>+P.Admin!M138+'P. Club'!M138+'P. CECAP'!M138+'P. Consejos Reg'!M138+'P. DEVOAS'!M138+'P. FOMYS'!M138</f>
        <v>0</v>
      </c>
      <c r="N137" s="7">
        <f t="shared" si="41"/>
        <v>0</v>
      </c>
    </row>
    <row r="138" spans="1:14" hidden="1" x14ac:dyDescent="0.35">
      <c r="A138" s="3" t="s">
        <v>137</v>
      </c>
      <c r="B138" s="8">
        <f>SUM(B139)</f>
        <v>0</v>
      </c>
      <c r="C138" s="8">
        <f t="shared" ref="C138:M138" si="43">SUM(C139)</f>
        <v>0</v>
      </c>
      <c r="D138" s="8">
        <f t="shared" si="43"/>
        <v>0</v>
      </c>
      <c r="E138" s="8">
        <f t="shared" si="43"/>
        <v>0</v>
      </c>
      <c r="F138" s="8">
        <f t="shared" si="43"/>
        <v>0</v>
      </c>
      <c r="G138" s="8">
        <f t="shared" si="43"/>
        <v>0</v>
      </c>
      <c r="H138" s="8">
        <f t="shared" si="43"/>
        <v>0</v>
      </c>
      <c r="I138" s="8">
        <f t="shared" si="43"/>
        <v>0</v>
      </c>
      <c r="J138" s="8">
        <f t="shared" si="43"/>
        <v>0</v>
      </c>
      <c r="K138" s="8">
        <f t="shared" si="43"/>
        <v>0</v>
      </c>
      <c r="L138" s="8">
        <f t="shared" si="43"/>
        <v>0</v>
      </c>
      <c r="M138" s="8">
        <f t="shared" si="43"/>
        <v>0</v>
      </c>
      <c r="N138" s="8">
        <f t="shared" si="41"/>
        <v>0</v>
      </c>
    </row>
    <row r="139" spans="1:14" hidden="1" x14ac:dyDescent="0.35">
      <c r="A139" s="2" t="s">
        <v>138</v>
      </c>
      <c r="B139" s="7">
        <f>+P.Admin!B140+'P. Club'!B140+'P. CECAP'!B140+'P. Consejos Reg'!B140+'P. DEVOAS'!B140+'P. FOMYS'!B140</f>
        <v>0</v>
      </c>
      <c r="C139" s="7">
        <f>+P.Admin!C140+'P. Club'!C140+'P. CECAP'!C140+'P. Consejos Reg'!C140+'P. DEVOAS'!C140+'P. FOMYS'!C140</f>
        <v>0</v>
      </c>
      <c r="D139" s="7">
        <f>+P.Admin!D140+'P. Club'!D140+'P. CECAP'!D140+'P. Consejos Reg'!D140+'P. DEVOAS'!D140+'P. FOMYS'!D140</f>
        <v>0</v>
      </c>
      <c r="E139" s="7">
        <f>+P.Admin!E140+'P. Club'!E140+'P. CECAP'!E140+'P. Consejos Reg'!E140+'P. DEVOAS'!E140+'P. FOMYS'!E140</f>
        <v>0</v>
      </c>
      <c r="F139" s="7">
        <f>+P.Admin!F140+'P. Club'!F140+'P. CECAP'!F140+'P. Consejos Reg'!F140+'P. DEVOAS'!F140+'P. FOMYS'!F140</f>
        <v>0</v>
      </c>
      <c r="G139" s="7">
        <f>+P.Admin!G140+'P. Club'!G140+'P. CECAP'!G140+'P. Consejos Reg'!G140+'P. DEVOAS'!G140+'P. FOMYS'!G140</f>
        <v>0</v>
      </c>
      <c r="H139" s="7">
        <f>+P.Admin!H140+'P. Club'!H140+'P. CECAP'!H140+'P. Consejos Reg'!H140+'P. DEVOAS'!H140+'P. FOMYS'!H140</f>
        <v>0</v>
      </c>
      <c r="I139" s="7">
        <f>+P.Admin!I140+'P. Club'!I140+'P. CECAP'!I140+'P. Consejos Reg'!I140+'P. DEVOAS'!I140+'P. FOMYS'!I140</f>
        <v>0</v>
      </c>
      <c r="J139" s="7">
        <f>+P.Admin!J140+'P. Club'!J140+'P. CECAP'!J140+'P. Consejos Reg'!J140+'P. DEVOAS'!J140+'P. FOMYS'!J140</f>
        <v>0</v>
      </c>
      <c r="K139" s="7">
        <f>+P.Admin!K140+'P. Club'!K140+'P. CECAP'!K140+'P. Consejos Reg'!K140+'P. DEVOAS'!K140+'P. FOMYS'!K140</f>
        <v>0</v>
      </c>
      <c r="L139" s="7">
        <f>+P.Admin!L140+'P. Club'!L140+'P. CECAP'!L140+'P. Consejos Reg'!L140+'P. DEVOAS'!L140+'P. FOMYS'!L140</f>
        <v>0</v>
      </c>
      <c r="M139" s="7">
        <f>+P.Admin!M140+'P. Club'!M140+'P. CECAP'!M140+'P. Consejos Reg'!M140+'P. DEVOAS'!M140+'P. FOMYS'!M140</f>
        <v>0</v>
      </c>
      <c r="N139" s="7">
        <f t="shared" si="41"/>
        <v>0</v>
      </c>
    </row>
    <row r="140" spans="1:14" x14ac:dyDescent="0.35">
      <c r="A140" s="3" t="s">
        <v>139</v>
      </c>
      <c r="B140" s="8">
        <f>SUM(B141:B142)</f>
        <v>831007.44173333328</v>
      </c>
      <c r="C140" s="8">
        <f t="shared" ref="C140:M140" si="44">SUM(C141:C142)</f>
        <v>831007.44173333328</v>
      </c>
      <c r="D140" s="8">
        <f t="shared" si="44"/>
        <v>831007.44173333328</v>
      </c>
      <c r="E140" s="8">
        <f t="shared" si="44"/>
        <v>831007.44173333328</v>
      </c>
      <c r="F140" s="8">
        <f t="shared" si="44"/>
        <v>831007.44173333328</v>
      </c>
      <c r="G140" s="8">
        <f t="shared" si="44"/>
        <v>831007.44173333328</v>
      </c>
      <c r="H140" s="8">
        <f t="shared" si="44"/>
        <v>831007.44173333328</v>
      </c>
      <c r="I140" s="8">
        <f t="shared" si="44"/>
        <v>831007.44173333328</v>
      </c>
      <c r="J140" s="8">
        <f t="shared" si="44"/>
        <v>831007.44173333328</v>
      </c>
      <c r="K140" s="8">
        <f t="shared" si="44"/>
        <v>831007.44173333328</v>
      </c>
      <c r="L140" s="8">
        <f t="shared" si="44"/>
        <v>831007.44173333328</v>
      </c>
      <c r="M140" s="8">
        <f t="shared" si="44"/>
        <v>831007.44173333328</v>
      </c>
      <c r="N140" s="8">
        <f t="shared" si="41"/>
        <v>9972089.3007999994</v>
      </c>
    </row>
    <row r="141" spans="1:14" x14ac:dyDescent="0.35">
      <c r="A141" s="2" t="s">
        <v>140</v>
      </c>
      <c r="B141" s="7">
        <f>+P.Admin!B142+'P. Club'!B142+'P. CECAP'!B142+'P. Consejos Reg'!B142+'P. DEVOAS'!B142+'P. FOMYS'!B142</f>
        <v>349060.51050000003</v>
      </c>
      <c r="C141" s="7">
        <f>+P.Admin!C142+'P. Club'!C142+'P. CECAP'!C142+'P. Consejos Reg'!C142+'P. DEVOAS'!C142+'P. FOMYS'!C142</f>
        <v>349060.51050000003</v>
      </c>
      <c r="D141" s="7">
        <f>+P.Admin!D142+'P. Club'!D142+'P. CECAP'!D142+'P. Consejos Reg'!D142+'P. DEVOAS'!D142+'P. FOMYS'!D142</f>
        <v>349060.51050000003</v>
      </c>
      <c r="E141" s="7">
        <f>+P.Admin!E142+'P. Club'!E142+'P. CECAP'!E142+'P. Consejos Reg'!E142+'P. DEVOAS'!E142+'P. FOMYS'!E142</f>
        <v>349060.51050000003</v>
      </c>
      <c r="F141" s="7">
        <f>+P.Admin!F142+'P. Club'!F142+'P. CECAP'!F142+'P. Consejos Reg'!F142+'P. DEVOAS'!F142+'P. FOMYS'!F142</f>
        <v>349060.51050000003</v>
      </c>
      <c r="G141" s="7">
        <f>+P.Admin!G142+'P. Club'!G142+'P. CECAP'!G142+'P. Consejos Reg'!G142+'P. DEVOAS'!G142+'P. FOMYS'!G142</f>
        <v>349060.51050000003</v>
      </c>
      <c r="H141" s="7">
        <f>+P.Admin!H142+'P. Club'!H142+'P. CECAP'!H142+'P. Consejos Reg'!H142+'P. DEVOAS'!H142+'P. FOMYS'!H142</f>
        <v>349060.51050000003</v>
      </c>
      <c r="I141" s="7">
        <f>+P.Admin!I142+'P. Club'!I142+'P. CECAP'!I142+'P. Consejos Reg'!I142+'P. DEVOAS'!I142+'P. FOMYS'!I142</f>
        <v>349060.51050000003</v>
      </c>
      <c r="J141" s="7">
        <f>+P.Admin!J142+'P. Club'!J142+'P. CECAP'!J142+'P. Consejos Reg'!J142+'P. DEVOAS'!J142+'P. FOMYS'!J142</f>
        <v>349060.51050000003</v>
      </c>
      <c r="K141" s="7">
        <f>+P.Admin!K142+'P. Club'!K142+'P. CECAP'!K142+'P. Consejos Reg'!K142+'P. DEVOAS'!K142+'P. FOMYS'!K142</f>
        <v>349060.51050000003</v>
      </c>
      <c r="L141" s="7">
        <f>+P.Admin!L142+'P. Club'!L142+'P. CECAP'!L142+'P. Consejos Reg'!L142+'P. DEVOAS'!L142+'P. FOMYS'!L142</f>
        <v>349060.51050000003</v>
      </c>
      <c r="M141" s="7">
        <f>+P.Admin!M142+'P. Club'!M142+'P. CECAP'!M142+'P. Consejos Reg'!M142+'P. DEVOAS'!M142+'P. FOMYS'!M142</f>
        <v>349060.51050000003</v>
      </c>
      <c r="N141" s="7">
        <f t="shared" si="41"/>
        <v>4188726.1259999997</v>
      </c>
    </row>
    <row r="142" spans="1:14" x14ac:dyDescent="0.35">
      <c r="A142" s="2" t="s">
        <v>141</v>
      </c>
      <c r="B142" s="7">
        <f>+P.Admin!B143+'P. Club'!B143+'P. CECAP'!B143+'P. Consejos Reg'!B143+'P. DEVOAS'!B143+'P. FOMYS'!B143</f>
        <v>481946.93123333331</v>
      </c>
      <c r="C142" s="7">
        <f>+P.Admin!C143+'P. Club'!C143+'P. CECAP'!C143+'P. Consejos Reg'!C143+'P. DEVOAS'!C143+'P. FOMYS'!C143</f>
        <v>481946.93123333331</v>
      </c>
      <c r="D142" s="7">
        <f>+P.Admin!D143+'P. Club'!D143+'P. CECAP'!D143+'P. Consejos Reg'!D143+'P. DEVOAS'!D143+'P. FOMYS'!D143</f>
        <v>481946.93123333331</v>
      </c>
      <c r="E142" s="7">
        <f>+P.Admin!E143+'P. Club'!E143+'P. CECAP'!E143+'P. Consejos Reg'!E143+'P. DEVOAS'!E143+'P. FOMYS'!E143</f>
        <v>481946.93123333331</v>
      </c>
      <c r="F142" s="7">
        <f>+P.Admin!F143+'P. Club'!F143+'P. CECAP'!F143+'P. Consejos Reg'!F143+'P. DEVOAS'!F143+'P. FOMYS'!F143</f>
        <v>481946.93123333331</v>
      </c>
      <c r="G142" s="7">
        <f>+P.Admin!G143+'P. Club'!G143+'P. CECAP'!G143+'P. Consejos Reg'!G143+'P. DEVOAS'!G143+'P. FOMYS'!G143</f>
        <v>481946.93123333331</v>
      </c>
      <c r="H142" s="7">
        <f>+P.Admin!H143+'P. Club'!H143+'P. CECAP'!H143+'P. Consejos Reg'!H143+'P. DEVOAS'!H143+'P. FOMYS'!H143</f>
        <v>481946.93123333331</v>
      </c>
      <c r="I142" s="7">
        <f>+P.Admin!I143+'P. Club'!I143+'P. CECAP'!I143+'P. Consejos Reg'!I143+'P. DEVOAS'!I143+'P. FOMYS'!I143</f>
        <v>481946.93123333331</v>
      </c>
      <c r="J142" s="7">
        <f>+P.Admin!J143+'P. Club'!J143+'P. CECAP'!J143+'P. Consejos Reg'!J143+'P. DEVOAS'!J143+'P. FOMYS'!J143</f>
        <v>481946.93123333331</v>
      </c>
      <c r="K142" s="7">
        <f>+P.Admin!K143+'P. Club'!K143+'P. CECAP'!K143+'P. Consejos Reg'!K143+'P. DEVOAS'!K143+'P. FOMYS'!K143</f>
        <v>481946.93123333331</v>
      </c>
      <c r="L142" s="7">
        <f>+P.Admin!L143+'P. Club'!L143+'P. CECAP'!L143+'P. Consejos Reg'!L143+'P. DEVOAS'!L143+'P. FOMYS'!L143</f>
        <v>481946.93123333331</v>
      </c>
      <c r="M142" s="7">
        <f>+P.Admin!M143+'P. Club'!M143+'P. CECAP'!M143+'P. Consejos Reg'!M143+'P. DEVOAS'!M143+'P. FOMYS'!M143</f>
        <v>481946.93123333331</v>
      </c>
      <c r="N142" s="7">
        <f t="shared" si="41"/>
        <v>5783363.1748000002</v>
      </c>
    </row>
    <row r="143" spans="1:14" x14ac:dyDescent="0.35">
      <c r="A143" s="3" t="s">
        <v>142</v>
      </c>
      <c r="B143" s="8">
        <f>SUM(B144:B152)</f>
        <v>8035748.9507758785</v>
      </c>
      <c r="C143" s="8">
        <f t="shared" ref="C143:M143" si="45">SUM(C144:C152)</f>
        <v>7982456.5466884878</v>
      </c>
      <c r="D143" s="8">
        <f t="shared" si="45"/>
        <v>7988892.8469404122</v>
      </c>
      <c r="E143" s="8">
        <f t="shared" si="45"/>
        <v>7990850.6515593184</v>
      </c>
      <c r="F143" s="8">
        <f t="shared" si="45"/>
        <v>7963186.7116937954</v>
      </c>
      <c r="G143" s="8">
        <f t="shared" si="45"/>
        <v>7905886.4400520306</v>
      </c>
      <c r="H143" s="8">
        <f t="shared" si="45"/>
        <v>7996970.2655689977</v>
      </c>
      <c r="I143" s="8">
        <f t="shared" si="45"/>
        <v>7982188.154281171</v>
      </c>
      <c r="J143" s="8">
        <f t="shared" si="45"/>
        <v>7959736.096563573</v>
      </c>
      <c r="K143" s="8">
        <f t="shared" si="45"/>
        <v>7963317.992360346</v>
      </c>
      <c r="L143" s="8">
        <f t="shared" si="45"/>
        <v>7942704.9589745216</v>
      </c>
      <c r="M143" s="8">
        <f t="shared" si="45"/>
        <v>8161651.7767136181</v>
      </c>
      <c r="N143" s="8">
        <f t="shared" si="41"/>
        <v>95873591.392172158</v>
      </c>
    </row>
    <row r="144" spans="1:14" hidden="1" x14ac:dyDescent="0.35">
      <c r="A144" s="2" t="s">
        <v>143</v>
      </c>
      <c r="B144" s="7">
        <f>+P.Admin!B145+'P. Club'!B145+'P. CECAP'!B145+'P. Consejos Reg'!B145+'P. DEVOAS'!B145+'P. FOMYS'!B145</f>
        <v>0</v>
      </c>
      <c r="C144" s="7">
        <f>+P.Admin!C145+'P. Club'!C145+'P. CECAP'!C145+'P. Consejos Reg'!C145+'P. DEVOAS'!C145+'P. FOMYS'!C145</f>
        <v>0</v>
      </c>
      <c r="D144" s="7">
        <f>+P.Admin!D145+'P. Club'!D145+'P. CECAP'!D145+'P. Consejos Reg'!D145+'P. DEVOAS'!D145+'P. FOMYS'!D145</f>
        <v>0</v>
      </c>
      <c r="E144" s="7">
        <f>+P.Admin!E145+'P. Club'!E145+'P. CECAP'!E145+'P. Consejos Reg'!E145+'P. DEVOAS'!E145+'P. FOMYS'!E145</f>
        <v>0</v>
      </c>
      <c r="F144" s="7">
        <f>+P.Admin!F145+'P. Club'!F145+'P. CECAP'!F145+'P. Consejos Reg'!F145+'P. DEVOAS'!F145+'P. FOMYS'!F145</f>
        <v>0</v>
      </c>
      <c r="G144" s="7">
        <f>+P.Admin!G145+'P. Club'!G145+'P. CECAP'!G145+'P. Consejos Reg'!G145+'P. DEVOAS'!G145+'P. FOMYS'!G145</f>
        <v>0</v>
      </c>
      <c r="H144" s="7">
        <f>+P.Admin!H145+'P. Club'!H145+'P. CECAP'!H145+'P. Consejos Reg'!H145+'P. DEVOAS'!H145+'P. FOMYS'!H145</f>
        <v>0</v>
      </c>
      <c r="I144" s="7">
        <f>+P.Admin!I145+'P. Club'!I145+'P. CECAP'!I145+'P. Consejos Reg'!I145+'P. DEVOAS'!I145+'P. FOMYS'!I145</f>
        <v>0</v>
      </c>
      <c r="J144" s="7">
        <f>+P.Admin!J145+'P. Club'!J145+'P. CECAP'!J145+'P. Consejos Reg'!J145+'P. DEVOAS'!J145+'P. FOMYS'!J145</f>
        <v>0</v>
      </c>
      <c r="K144" s="7">
        <f>+P.Admin!K145+'P. Club'!K145+'P. CECAP'!K145+'P. Consejos Reg'!K145+'P. DEVOAS'!K145+'P. FOMYS'!K145</f>
        <v>0</v>
      </c>
      <c r="L144" s="7">
        <f>+P.Admin!L145+'P. Club'!L145+'P. CECAP'!L145+'P. Consejos Reg'!L145+'P. DEVOAS'!L145+'P. FOMYS'!L145</f>
        <v>0</v>
      </c>
      <c r="M144" s="7">
        <f>+P.Admin!M145+'P. Club'!M145+'P. CECAP'!M145+'P. Consejos Reg'!M145+'P. DEVOAS'!M145+'P. FOMYS'!M145</f>
        <v>0</v>
      </c>
      <c r="N144" s="7">
        <f t="shared" ref="N144:N152" si="46">SUM(B144:M144)</f>
        <v>0</v>
      </c>
    </row>
    <row r="145" spans="1:14" hidden="1" x14ac:dyDescent="0.35">
      <c r="A145" s="2" t="s">
        <v>144</v>
      </c>
      <c r="B145" s="7">
        <f>+P.Admin!B146+'P. Club'!B146+'P. CECAP'!B146+'P. Consejos Reg'!B146+'P. DEVOAS'!B146+'P. FOMYS'!B146</f>
        <v>0</v>
      </c>
      <c r="C145" s="7">
        <f>+P.Admin!C146+'P. Club'!C146+'P. CECAP'!C146+'P. Consejos Reg'!C146+'P. DEVOAS'!C146+'P. FOMYS'!C146</f>
        <v>0</v>
      </c>
      <c r="D145" s="7">
        <f>+P.Admin!D146+'P. Club'!D146+'P. CECAP'!D146+'P. Consejos Reg'!D146+'P. DEVOAS'!D146+'P. FOMYS'!D146</f>
        <v>0</v>
      </c>
      <c r="E145" s="7">
        <f>+P.Admin!E146+'P. Club'!E146+'P. CECAP'!E146+'P. Consejos Reg'!E146+'P. DEVOAS'!E146+'P. FOMYS'!E146</f>
        <v>0</v>
      </c>
      <c r="F145" s="7">
        <f>+P.Admin!F146+'P. Club'!F146+'P. CECAP'!F146+'P. Consejos Reg'!F146+'P. DEVOAS'!F146+'P. FOMYS'!F146</f>
        <v>0</v>
      </c>
      <c r="G145" s="7">
        <f>+P.Admin!G146+'P. Club'!G146+'P. CECAP'!G146+'P. Consejos Reg'!G146+'P. DEVOAS'!G146+'P. FOMYS'!G146</f>
        <v>0</v>
      </c>
      <c r="H145" s="7">
        <f>+P.Admin!H146+'P. Club'!H146+'P. CECAP'!H146+'P. Consejos Reg'!H146+'P. DEVOAS'!H146+'P. FOMYS'!H146</f>
        <v>0</v>
      </c>
      <c r="I145" s="7">
        <f>+P.Admin!I146+'P. Club'!I146+'P. CECAP'!I146+'P. Consejos Reg'!I146+'P. DEVOAS'!I146+'P. FOMYS'!I146</f>
        <v>0</v>
      </c>
      <c r="J145" s="7">
        <f>+P.Admin!J146+'P. Club'!J146+'P. CECAP'!J146+'P. Consejos Reg'!J146+'P. DEVOAS'!J146+'P. FOMYS'!J146</f>
        <v>0</v>
      </c>
      <c r="K145" s="7">
        <f>+P.Admin!K146+'P. Club'!K146+'P. CECAP'!K146+'P. Consejos Reg'!K146+'P. DEVOAS'!K146+'P. FOMYS'!K146</f>
        <v>0</v>
      </c>
      <c r="L145" s="7">
        <f>+P.Admin!L146+'P. Club'!L146+'P. CECAP'!L146+'P. Consejos Reg'!L146+'P. DEVOAS'!L146+'P. FOMYS'!L146</f>
        <v>0</v>
      </c>
      <c r="M145" s="7">
        <f>+P.Admin!M146+'P. Club'!M146+'P. CECAP'!M146+'P. Consejos Reg'!M146+'P. DEVOAS'!M146+'P. FOMYS'!M146</f>
        <v>0</v>
      </c>
      <c r="N145" s="7">
        <f t="shared" si="46"/>
        <v>0</v>
      </c>
    </row>
    <row r="146" spans="1:14" hidden="1" x14ac:dyDescent="0.35">
      <c r="A146" s="2" t="s">
        <v>145</v>
      </c>
      <c r="B146" s="7">
        <f>+P.Admin!B147+'P. Club'!B147+'P. CECAP'!B147+'P. Consejos Reg'!B147+'P. DEVOAS'!B147+'P. FOMYS'!B147</f>
        <v>0</v>
      </c>
      <c r="C146" s="7">
        <f>+P.Admin!C147+'P. Club'!C147+'P. CECAP'!C147+'P. Consejos Reg'!C147+'P. DEVOAS'!C147+'P. FOMYS'!C147</f>
        <v>0</v>
      </c>
      <c r="D146" s="7">
        <f>+P.Admin!D147+'P. Club'!D147+'P. CECAP'!D147+'P. Consejos Reg'!D147+'P. DEVOAS'!D147+'P. FOMYS'!D147</f>
        <v>0</v>
      </c>
      <c r="E146" s="7">
        <f>+P.Admin!E147+'P. Club'!E147+'P. CECAP'!E147+'P. Consejos Reg'!E147+'P. DEVOAS'!E147+'P. FOMYS'!E147</f>
        <v>0</v>
      </c>
      <c r="F146" s="7">
        <f>+P.Admin!F147+'P. Club'!F147+'P. CECAP'!F147+'P. Consejos Reg'!F147+'P. DEVOAS'!F147+'P. FOMYS'!F147</f>
        <v>0</v>
      </c>
      <c r="G146" s="7">
        <f>+P.Admin!G147+'P. Club'!G147+'P. CECAP'!G147+'P. Consejos Reg'!G147+'P. DEVOAS'!G147+'P. FOMYS'!G147</f>
        <v>0</v>
      </c>
      <c r="H146" s="7">
        <f>+P.Admin!H147+'P. Club'!H147+'P. CECAP'!H147+'P. Consejos Reg'!H147+'P. DEVOAS'!H147+'P. FOMYS'!H147</f>
        <v>0</v>
      </c>
      <c r="I146" s="7">
        <f>+P.Admin!I147+'P. Club'!I147+'P. CECAP'!I147+'P. Consejos Reg'!I147+'P. DEVOAS'!I147+'P. FOMYS'!I147</f>
        <v>0</v>
      </c>
      <c r="J146" s="7">
        <f>+P.Admin!J147+'P. Club'!J147+'P. CECAP'!J147+'P. Consejos Reg'!J147+'P. DEVOAS'!J147+'P. FOMYS'!J147</f>
        <v>0</v>
      </c>
      <c r="K146" s="7">
        <f>+P.Admin!K147+'P. Club'!K147+'P. CECAP'!K147+'P. Consejos Reg'!K147+'P. DEVOAS'!K147+'P. FOMYS'!K147</f>
        <v>0</v>
      </c>
      <c r="L146" s="7">
        <f>+P.Admin!L147+'P. Club'!L147+'P. CECAP'!L147+'P. Consejos Reg'!L147+'P. DEVOAS'!L147+'P. FOMYS'!L147</f>
        <v>0</v>
      </c>
      <c r="M146" s="7">
        <f>+P.Admin!M147+'P. Club'!M147+'P. CECAP'!M147+'P. Consejos Reg'!M147+'P. DEVOAS'!M147+'P. FOMYS'!M147</f>
        <v>0</v>
      </c>
      <c r="N146" s="7">
        <f t="shared" si="46"/>
        <v>0</v>
      </c>
    </row>
    <row r="147" spans="1:14" x14ac:dyDescent="0.35">
      <c r="A147" s="2" t="s">
        <v>146</v>
      </c>
      <c r="B147" s="7">
        <f>+P.Admin!B148+'P. Club'!B148+'P. CECAP'!B148+'P. Consejos Reg'!B148+'P. DEVOAS'!B148+'P. FOMYS'!B148</f>
        <v>4387622.5537342746</v>
      </c>
      <c r="C147" s="7">
        <f>+P.Admin!C148+'P. Club'!C148+'P. CECAP'!C148+'P. Consejos Reg'!C148+'P. DEVOAS'!C148+'P. FOMYS'!C148</f>
        <v>4356614.3496468849</v>
      </c>
      <c r="D147" s="7">
        <f>+P.Admin!D148+'P. Club'!D148+'P. CECAP'!D148+'P. Consejos Reg'!D148+'P. DEVOAS'!D148+'P. FOMYS'!D148</f>
        <v>4408952.3498988086</v>
      </c>
      <c r="E147" s="7">
        <f>+P.Admin!E148+'P. Club'!E148+'P. CECAP'!E148+'P. Consejos Reg'!E148+'P. DEVOAS'!E148+'P. FOMYS'!E148</f>
        <v>4410662.2545177154</v>
      </c>
      <c r="F147" s="7">
        <f>+P.Admin!F148+'P. Club'!F148+'P. CECAP'!F148+'P. Consejos Reg'!F148+'P. DEVOAS'!F148+'P. FOMYS'!F148</f>
        <v>4412384.5146521917</v>
      </c>
      <c r="G147" s="7">
        <f>+P.Admin!G148+'P. Club'!G148+'P. CECAP'!G148+'P. Consejos Reg'!G148+'P. DEVOAS'!G148+'P. FOMYS'!G148</f>
        <v>4372236.2430104278</v>
      </c>
      <c r="H147" s="7">
        <f>+P.Admin!H148+'P. Club'!H148+'P. CECAP'!H148+'P. Consejos Reg'!H148+'P. DEVOAS'!H148+'P. FOMYS'!H148</f>
        <v>4494414.7685273942</v>
      </c>
      <c r="I147" s="7">
        <f>+P.Admin!I148+'P. Club'!I148+'P. CECAP'!I148+'P. Consejos Reg'!I148+'P. DEVOAS'!I148+'P. FOMYS'!I148</f>
        <v>4496161.5572395679</v>
      </c>
      <c r="J147" s="7">
        <f>+P.Admin!J148+'P. Club'!J148+'P. CECAP'!J148+'P. Consejos Reg'!J148+'P. DEVOAS'!J148+'P. FOMYS'!J148</f>
        <v>4497916.5995219694</v>
      </c>
      <c r="K147" s="7">
        <f>+P.Admin!K148+'P. Club'!K148+'P. CECAP'!K148+'P. Consejos Reg'!K148+'P. DEVOAS'!K148+'P. FOMYS'!K148</f>
        <v>4528425.7953187423</v>
      </c>
      <c r="L147" s="7">
        <f>+P.Admin!L148+'P. Club'!L148+'P. CECAP'!L148+'P. Consejos Reg'!L148+'P. DEVOAS'!L148+'P. FOMYS'!L148</f>
        <v>4530197.4619329181</v>
      </c>
      <c r="M147" s="7">
        <f>+P.Admin!M148+'P. Club'!M148+'P. CECAP'!M148+'P. Consejos Reg'!M148+'P. DEVOAS'!M148+'P. FOMYS'!M148</f>
        <v>4540024.0196720148</v>
      </c>
      <c r="N147" s="7">
        <f t="shared" si="46"/>
        <v>53435612.467672922</v>
      </c>
    </row>
    <row r="148" spans="1:14" hidden="1" x14ac:dyDescent="0.35">
      <c r="A148" s="2" t="s">
        <v>147</v>
      </c>
      <c r="B148" s="7">
        <f>+P.Admin!B149+'P. Club'!B149+'P. CECAP'!B149+'P. Consejos Reg'!B149+'P. DEVOAS'!B149+'P. FOMYS'!B149</f>
        <v>0</v>
      </c>
      <c r="C148" s="7">
        <f>+P.Admin!C149+'P. Club'!C149+'P. CECAP'!C149+'P. Consejos Reg'!C149+'P. DEVOAS'!C149+'P. FOMYS'!C149</f>
        <v>0</v>
      </c>
      <c r="D148" s="7">
        <f>+P.Admin!D149+'P. Club'!D149+'P. CECAP'!D149+'P. Consejos Reg'!D149+'P. DEVOAS'!D149+'P. FOMYS'!D149</f>
        <v>0</v>
      </c>
      <c r="E148" s="7">
        <f>+P.Admin!E149+'P. Club'!E149+'P. CECAP'!E149+'P. Consejos Reg'!E149+'P. DEVOAS'!E149+'P. FOMYS'!E149</f>
        <v>0</v>
      </c>
      <c r="F148" s="7">
        <f>+P.Admin!F149+'P. Club'!F149+'P. CECAP'!F149+'P. Consejos Reg'!F149+'P. DEVOAS'!F149+'P. FOMYS'!F149</f>
        <v>0</v>
      </c>
      <c r="G148" s="7">
        <f>+P.Admin!G149+'P. Club'!G149+'P. CECAP'!G149+'P. Consejos Reg'!G149+'P. DEVOAS'!G149+'P. FOMYS'!G149</f>
        <v>0</v>
      </c>
      <c r="H148" s="7">
        <f>+P.Admin!H149+'P. Club'!H149+'P. CECAP'!H149+'P. Consejos Reg'!H149+'P. DEVOAS'!H149+'P. FOMYS'!H149</f>
        <v>0</v>
      </c>
      <c r="I148" s="7">
        <f>+P.Admin!I149+'P. Club'!I149+'P. CECAP'!I149+'P. Consejos Reg'!I149+'P. DEVOAS'!I149+'P. FOMYS'!I149</f>
        <v>0</v>
      </c>
      <c r="J148" s="7">
        <f>+P.Admin!J149+'P. Club'!J149+'P. CECAP'!J149+'P. Consejos Reg'!J149+'P. DEVOAS'!J149+'P. FOMYS'!J149</f>
        <v>0</v>
      </c>
      <c r="K148" s="7">
        <f>+P.Admin!K149+'P. Club'!K149+'P. CECAP'!K149+'P. Consejos Reg'!K149+'P. DEVOAS'!K149+'P. FOMYS'!K149</f>
        <v>0</v>
      </c>
      <c r="L148" s="7">
        <f>+P.Admin!L149+'P. Club'!L149+'P. CECAP'!L149+'P. Consejos Reg'!L149+'P. DEVOAS'!L149+'P. FOMYS'!L149</f>
        <v>0</v>
      </c>
      <c r="M148" s="7">
        <f>+P.Admin!M149+'P. Club'!M149+'P. CECAP'!M149+'P. Consejos Reg'!M149+'P. DEVOAS'!M149+'P. FOMYS'!M149</f>
        <v>0</v>
      </c>
      <c r="N148" s="7">
        <f t="shared" si="46"/>
        <v>0</v>
      </c>
    </row>
    <row r="149" spans="1:14" x14ac:dyDescent="0.35">
      <c r="A149" s="2" t="s">
        <v>148</v>
      </c>
      <c r="B149" s="7">
        <f>+P.Admin!B150+'P. Club'!B150+'P. CECAP'!B150+'P. Consejos Reg'!B150+'P. DEVOAS'!B150+'P. FOMYS'!B150</f>
        <v>563904.63089999999</v>
      </c>
      <c r="C149" s="7">
        <f>+P.Admin!C150+'P. Club'!C150+'P. CECAP'!C150+'P. Consejos Reg'!C150+'P. DEVOAS'!C150+'P. FOMYS'!C150</f>
        <v>563904.63089999999</v>
      </c>
      <c r="D149" s="7">
        <f>+P.Admin!D150+'P. Club'!D150+'P. CECAP'!D150+'P. Consejos Reg'!D150+'P. DEVOAS'!D150+'P. FOMYS'!D150</f>
        <v>563904.63089999999</v>
      </c>
      <c r="E149" s="7">
        <f>+P.Admin!E150+'P. Club'!E150+'P. CECAP'!E150+'P. Consejos Reg'!E150+'P. DEVOAS'!E150+'P. FOMYS'!E150</f>
        <v>563904.63089999999</v>
      </c>
      <c r="F149" s="7">
        <f>+P.Admin!F150+'P. Club'!F150+'P. CECAP'!F150+'P. Consejos Reg'!F150+'P. DEVOAS'!F150+'P. FOMYS'!F150</f>
        <v>563904.63089999999</v>
      </c>
      <c r="G149" s="7">
        <f>+P.Admin!G150+'P. Club'!G150+'P. CECAP'!G150+'P. Consejos Reg'!G150+'P. DEVOAS'!G150+'P. FOMYS'!G150</f>
        <v>563904.63089999999</v>
      </c>
      <c r="H149" s="7">
        <f>+P.Admin!H150+'P. Club'!H150+'P. CECAP'!H150+'P. Consejos Reg'!H150+'P. DEVOAS'!H150+'P. FOMYS'!H150</f>
        <v>563904.63089999999</v>
      </c>
      <c r="I149" s="7">
        <f>+P.Admin!I150+'P. Club'!I150+'P. CECAP'!I150+'P. Consejos Reg'!I150+'P. DEVOAS'!I150+'P. FOMYS'!I150</f>
        <v>563904.63089999999</v>
      </c>
      <c r="J149" s="7">
        <f>+P.Admin!J150+'P. Club'!J150+'P. CECAP'!J150+'P. Consejos Reg'!J150+'P. DEVOAS'!J150+'P. FOMYS'!J150</f>
        <v>563904.63089999999</v>
      </c>
      <c r="K149" s="7">
        <f>+P.Admin!K150+'P. Club'!K150+'P. CECAP'!K150+'P. Consejos Reg'!K150+'P. DEVOAS'!K150+'P. FOMYS'!K150</f>
        <v>563904.63089999999</v>
      </c>
      <c r="L149" s="7">
        <f>+P.Admin!L150+'P. Club'!L150+'P. CECAP'!L150+'P. Consejos Reg'!L150+'P. DEVOAS'!L150+'P. FOMYS'!L150</f>
        <v>563904.63089999999</v>
      </c>
      <c r="M149" s="7">
        <f>+P.Admin!M150+'P. Club'!M150+'P. CECAP'!M150+'P. Consejos Reg'!M150+'P. DEVOAS'!M150+'P. FOMYS'!M150</f>
        <v>563904.63089999999</v>
      </c>
      <c r="N149" s="7">
        <f t="shared" si="46"/>
        <v>6766855.5708000017</v>
      </c>
    </row>
    <row r="150" spans="1:14" x14ac:dyDescent="0.35">
      <c r="A150" s="2" t="s">
        <v>149</v>
      </c>
      <c r="B150" s="7">
        <f>+P.Admin!B151+'P. Club'!B151+'P. CECAP'!B151+'P. Consejos Reg'!B151+'P. DEVOAS'!B151+'P. FOMYS'!B151</f>
        <v>486162.97913333325</v>
      </c>
      <c r="C150" s="7">
        <f>+P.Admin!C151+'P. Club'!C151+'P. CECAP'!C151+'P. Consejos Reg'!C151+'P. DEVOAS'!C151+'P. FOMYS'!C151</f>
        <v>486162.97913333325</v>
      </c>
      <c r="D150" s="7">
        <f>+P.Admin!D151+'P. Club'!D151+'P. CECAP'!D151+'P. Consejos Reg'!D151+'P. DEVOAS'!D151+'P. FOMYS'!D151</f>
        <v>486162.97913333325</v>
      </c>
      <c r="E150" s="7">
        <f>+P.Admin!E151+'P. Club'!E151+'P. CECAP'!E151+'P. Consejos Reg'!E151+'P. DEVOAS'!E151+'P. FOMYS'!E151</f>
        <v>486162.97913333325</v>
      </c>
      <c r="F150" s="7">
        <f>+P.Admin!F151+'P. Club'!F151+'P. CECAP'!F151+'P. Consejos Reg'!F151+'P. DEVOAS'!F151+'P. FOMYS'!F151</f>
        <v>486162.97913333325</v>
      </c>
      <c r="G150" s="7">
        <f>+P.Admin!G151+'P. Club'!G151+'P. CECAP'!G151+'P. Consejos Reg'!G151+'P. DEVOAS'!G151+'P. FOMYS'!G151</f>
        <v>486162.97913333325</v>
      </c>
      <c r="H150" s="7">
        <f>+P.Admin!H151+'P. Club'!H151+'P. CECAP'!H151+'P. Consejos Reg'!H151+'P. DEVOAS'!H151+'P. FOMYS'!H151</f>
        <v>486162.97913333325</v>
      </c>
      <c r="I150" s="7">
        <f>+P.Admin!I151+'P. Club'!I151+'P. CECAP'!I151+'P. Consejos Reg'!I151+'P. DEVOAS'!I151+'P. FOMYS'!I151</f>
        <v>486162.97913333325</v>
      </c>
      <c r="J150" s="7">
        <f>+P.Admin!J151+'P. Club'!J151+'P. CECAP'!J151+'P. Consejos Reg'!J151+'P. DEVOAS'!J151+'P. FOMYS'!J151</f>
        <v>486162.97913333325</v>
      </c>
      <c r="K150" s="7">
        <f>+P.Admin!K151+'P. Club'!K151+'P. CECAP'!K151+'P. Consejos Reg'!K151+'P. DEVOAS'!K151+'P. FOMYS'!K151</f>
        <v>486162.97913333325</v>
      </c>
      <c r="L150" s="7">
        <f>+P.Admin!L151+'P. Club'!L151+'P. CECAP'!L151+'P. Consejos Reg'!L151+'P. DEVOAS'!L151+'P. FOMYS'!L151</f>
        <v>486162.97913333325</v>
      </c>
      <c r="M150" s="7">
        <f>+P.Admin!M151+'P. Club'!M151+'P. CECAP'!M151+'P. Consejos Reg'!M151+'P. DEVOAS'!M151+'P. FOMYS'!M151</f>
        <v>486162.97913333325</v>
      </c>
      <c r="N150" s="7">
        <f t="shared" si="46"/>
        <v>5833955.7495999979</v>
      </c>
    </row>
    <row r="151" spans="1:14" x14ac:dyDescent="0.35">
      <c r="A151" s="2" t="s">
        <v>150</v>
      </c>
      <c r="B151" s="7">
        <f>+P.Admin!B152+'P. Club'!B152+'P. CECAP'!B152+'P. Consejos Reg'!B152+'P. DEVOAS'!B152+'P. FOMYS'!B152</f>
        <v>2095556.2059082701</v>
      </c>
      <c r="C151" s="7">
        <f>+P.Admin!C152+'P. Club'!C152+'P. CECAP'!C152+'P. Consejos Reg'!C152+'P. DEVOAS'!C152+'P. FOMYS'!C152</f>
        <v>2073272.0059082699</v>
      </c>
      <c r="D151" s="7">
        <f>+P.Admin!D152+'P. Club'!D152+'P. CECAP'!D152+'P. Consejos Reg'!D152+'P. DEVOAS'!D152+'P. FOMYS'!D152</f>
        <v>2027370.3059082699</v>
      </c>
      <c r="E151" s="7">
        <f>+P.Admin!E152+'P. Club'!E152+'P. CECAP'!E152+'P. Consejos Reg'!E152+'P. DEVOAS'!E152+'P. FOMYS'!E152</f>
        <v>2027618.2059082699</v>
      </c>
      <c r="F151" s="7">
        <f>+P.Admin!F152+'P. Club'!F152+'P. CECAP'!F152+'P. Consejos Reg'!F152+'P. DEVOAS'!F152+'P. FOMYS'!F152</f>
        <v>1998232.0059082699</v>
      </c>
      <c r="G151" s="7">
        <f>+P.Admin!G152+'P. Club'!G152+'P. CECAP'!G152+'P. Consejos Reg'!G152+'P. DEVOAS'!G152+'P. FOMYS'!G152</f>
        <v>1981080.0059082699</v>
      </c>
      <c r="H151" s="7">
        <f>+P.Admin!H152+'P. Club'!H152+'P. CECAP'!H152+'P. Consejos Reg'!H152+'P. DEVOAS'!H152+'P. FOMYS'!H152</f>
        <v>1949985.3059082699</v>
      </c>
      <c r="I151" s="7">
        <f>+P.Admin!I152+'P. Club'!I152+'P. CECAP'!I152+'P. Consejos Reg'!I152+'P. DEVOAS'!I152+'P. FOMYS'!I152</f>
        <v>1933456.4059082698</v>
      </c>
      <c r="J151" s="7">
        <f>+P.Admin!J152+'P. Club'!J152+'P. CECAP'!J152+'P. Consejos Reg'!J152+'P. DEVOAS'!J152+'P. FOMYS'!J152</f>
        <v>1909249.3059082699</v>
      </c>
      <c r="K151" s="7">
        <f>+P.Admin!K152+'P. Club'!K152+'P. CECAP'!K152+'P. Consejos Reg'!K152+'P. DEVOAS'!K152+'P. FOMYS'!K152</f>
        <v>1882322.0059082699</v>
      </c>
      <c r="L151" s="7">
        <f>+P.Admin!L152+'P. Club'!L152+'P. CECAP'!L152+'P. Consejos Reg'!L152+'P. DEVOAS'!L152+'P. FOMYS'!L152</f>
        <v>1859937.3059082699</v>
      </c>
      <c r="M151" s="7">
        <f>+P.Admin!M152+'P. Club'!M152+'P. CECAP'!M152+'P. Consejos Reg'!M152+'P. DEVOAS'!M152+'P. FOMYS'!M152</f>
        <v>2069057.5659082702</v>
      </c>
      <c r="N151" s="7">
        <f t="shared" si="46"/>
        <v>23807136.630899239</v>
      </c>
    </row>
    <row r="152" spans="1:14" x14ac:dyDescent="0.35">
      <c r="A152" s="2" t="s">
        <v>151</v>
      </c>
      <c r="B152" s="7">
        <f>+P.Admin!B153+'P. Club'!B153+'P. CECAP'!B153+'P. Consejos Reg'!B153+'P. DEVOAS'!B153+'P. FOMYS'!B153</f>
        <v>502502.58110000001</v>
      </c>
      <c r="C152" s="7">
        <f>+P.Admin!C153+'P. Club'!C153+'P. CECAP'!C153+'P. Consejos Reg'!C153+'P. DEVOAS'!C153+'P. FOMYS'!C153</f>
        <v>502502.58110000001</v>
      </c>
      <c r="D152" s="7">
        <f>+P.Admin!D153+'P. Club'!D153+'P. CECAP'!D153+'P. Consejos Reg'!D153+'P. DEVOAS'!D153+'P. FOMYS'!D153</f>
        <v>502502.58110000001</v>
      </c>
      <c r="E152" s="7">
        <f>+P.Admin!E153+'P. Club'!E153+'P. CECAP'!E153+'P. Consejos Reg'!E153+'P. DEVOAS'!E153+'P. FOMYS'!E153</f>
        <v>502502.58110000001</v>
      </c>
      <c r="F152" s="7">
        <f>+P.Admin!F153+'P. Club'!F153+'P. CECAP'!F153+'P. Consejos Reg'!F153+'P. DEVOAS'!F153+'P. FOMYS'!F153</f>
        <v>502502.58110000001</v>
      </c>
      <c r="G152" s="7">
        <f>+P.Admin!G153+'P. Club'!G153+'P. CECAP'!G153+'P. Consejos Reg'!G153+'P. DEVOAS'!G153+'P. FOMYS'!G153</f>
        <v>502502.58110000001</v>
      </c>
      <c r="H152" s="7">
        <f>+P.Admin!H153+'P. Club'!H153+'P. CECAP'!H153+'P. Consejos Reg'!H153+'P. DEVOAS'!H153+'P. FOMYS'!H153</f>
        <v>502502.58110000001</v>
      </c>
      <c r="I152" s="7">
        <f>+P.Admin!I153+'P. Club'!I153+'P. CECAP'!I153+'P. Consejos Reg'!I153+'P. DEVOAS'!I153+'P. FOMYS'!I153</f>
        <v>502502.58110000001</v>
      </c>
      <c r="J152" s="7">
        <f>+P.Admin!J153+'P. Club'!J153+'P. CECAP'!J153+'P. Consejos Reg'!J153+'P. DEVOAS'!J153+'P. FOMYS'!J153</f>
        <v>502502.58110000001</v>
      </c>
      <c r="K152" s="7">
        <f>+P.Admin!K153+'P. Club'!K153+'P. CECAP'!K153+'P. Consejos Reg'!K153+'P. DEVOAS'!K153+'P. FOMYS'!K153</f>
        <v>502502.58110000001</v>
      </c>
      <c r="L152" s="7">
        <f>+P.Admin!L153+'P. Club'!L153+'P. CECAP'!L153+'P. Consejos Reg'!L153+'P. DEVOAS'!L153+'P. FOMYS'!L153</f>
        <v>502502.58110000001</v>
      </c>
      <c r="M152" s="7">
        <f>+P.Admin!M153+'P. Club'!M153+'P. CECAP'!M153+'P. Consejos Reg'!M153+'P. DEVOAS'!M153+'P. FOMYS'!M153</f>
        <v>502502.58110000001</v>
      </c>
      <c r="N152" s="7">
        <f t="shared" si="46"/>
        <v>6030030.9731999999</v>
      </c>
    </row>
    <row r="153" spans="1:14" x14ac:dyDescent="0.35">
      <c r="A153" s="4" t="s">
        <v>152</v>
      </c>
      <c r="B153" s="8">
        <f>SUM(B154)</f>
        <v>1166666.6666666667</v>
      </c>
      <c r="C153" s="8">
        <f t="shared" ref="C153:M153" si="47">SUM(C154)</f>
        <v>1166666.6666666667</v>
      </c>
      <c r="D153" s="8">
        <f t="shared" si="47"/>
        <v>1166666.6666666667</v>
      </c>
      <c r="E153" s="8">
        <f t="shared" si="47"/>
        <v>1166666.6666666667</v>
      </c>
      <c r="F153" s="8">
        <f t="shared" si="47"/>
        <v>1166666.6666666667</v>
      </c>
      <c r="G153" s="8">
        <f t="shared" si="47"/>
        <v>1166666.6666666667</v>
      </c>
      <c r="H153" s="8">
        <f t="shared" si="47"/>
        <v>1166666.6666666667</v>
      </c>
      <c r="I153" s="8">
        <f t="shared" si="47"/>
        <v>1166666.6666666667</v>
      </c>
      <c r="J153" s="8">
        <f t="shared" si="47"/>
        <v>1166666.6666666667</v>
      </c>
      <c r="K153" s="8">
        <f t="shared" si="47"/>
        <v>1166666.6666666667</v>
      </c>
      <c r="L153" s="8">
        <f t="shared" si="47"/>
        <v>1166666.6666666667</v>
      </c>
      <c r="M153" s="8">
        <f t="shared" si="47"/>
        <v>1166666.6666666667</v>
      </c>
      <c r="N153" s="8">
        <f>SUM(B153:M153)</f>
        <v>13999999.999999998</v>
      </c>
    </row>
    <row r="154" spans="1:14" x14ac:dyDescent="0.35">
      <c r="A154" s="5" t="s">
        <v>153</v>
      </c>
      <c r="B154" s="7">
        <f>+P.Admin!B155+'P. Club'!B155+'P. CECAP'!B155+'P. Consejos Reg'!B155+'P. DEVOAS'!B155+'P. FOMYS'!B155</f>
        <v>1166666.6666666667</v>
      </c>
      <c r="C154" s="7">
        <f>+P.Admin!C155+'P. Club'!C155+'P. CECAP'!C155+'P. Consejos Reg'!C155+'P. DEVOAS'!C155+'P. FOMYS'!C155</f>
        <v>1166666.6666666667</v>
      </c>
      <c r="D154" s="7">
        <f>+P.Admin!D155+'P. Club'!D155+'P. CECAP'!D155+'P. Consejos Reg'!D155+'P. DEVOAS'!D155+'P. FOMYS'!D155</f>
        <v>1166666.6666666667</v>
      </c>
      <c r="E154" s="7">
        <f>+P.Admin!E155+'P. Club'!E155+'P. CECAP'!E155+'P. Consejos Reg'!E155+'P. DEVOAS'!E155+'P. FOMYS'!E155</f>
        <v>1166666.6666666667</v>
      </c>
      <c r="F154" s="7">
        <f>+P.Admin!F155+'P. Club'!F155+'P. CECAP'!F155+'P. Consejos Reg'!F155+'P. DEVOAS'!F155+'P. FOMYS'!F155</f>
        <v>1166666.6666666667</v>
      </c>
      <c r="G154" s="7">
        <f>+P.Admin!G155+'P. Club'!G155+'P. CECAP'!G155+'P. Consejos Reg'!G155+'P. DEVOAS'!G155+'P. FOMYS'!G155</f>
        <v>1166666.6666666667</v>
      </c>
      <c r="H154" s="7">
        <f>+P.Admin!H155+'P. Club'!H155+'P. CECAP'!H155+'P. Consejos Reg'!H155+'P. DEVOAS'!H155+'P. FOMYS'!H155</f>
        <v>1166666.6666666667</v>
      </c>
      <c r="I154" s="7">
        <f>+P.Admin!I155+'P. Club'!I155+'P. CECAP'!I155+'P. Consejos Reg'!I155+'P. DEVOAS'!I155+'P. FOMYS'!I155</f>
        <v>1166666.6666666667</v>
      </c>
      <c r="J154" s="7">
        <f>+P.Admin!J155+'P. Club'!J155+'P. CECAP'!J155+'P. Consejos Reg'!J155+'P. DEVOAS'!J155+'P. FOMYS'!J155</f>
        <v>1166666.6666666667</v>
      </c>
      <c r="K154" s="7">
        <f>+P.Admin!K155+'P. Club'!K155+'P. CECAP'!K155+'P. Consejos Reg'!K155+'P. DEVOAS'!K155+'P. FOMYS'!K155</f>
        <v>1166666.6666666667</v>
      </c>
      <c r="L154" s="7">
        <f>+P.Admin!L155+'P. Club'!L155+'P. CECAP'!L155+'P. Consejos Reg'!L155+'P. DEVOAS'!L155+'P. FOMYS'!L155</f>
        <v>1166666.6666666667</v>
      </c>
      <c r="M154" s="7">
        <f>+P.Admin!M155+'P. Club'!M155+'P. CECAP'!M155+'P. Consejos Reg'!M155+'P. DEVOAS'!M155+'P. FOMYS'!M155</f>
        <v>1166666.6666666667</v>
      </c>
      <c r="N154" s="7">
        <f>SUM(B154:M154)</f>
        <v>13999999.999999998</v>
      </c>
    </row>
    <row r="155" spans="1:14" x14ac:dyDescent="0.35">
      <c r="A155" s="4" t="s">
        <v>154</v>
      </c>
      <c r="B155" s="8">
        <f>SUM(B156:B170)</f>
        <v>6180723.899166666</v>
      </c>
      <c r="C155" s="8">
        <f t="shared" ref="C155:M155" si="48">SUM(C156:C170)</f>
        <v>5680723.899166666</v>
      </c>
      <c r="D155" s="8">
        <f t="shared" si="48"/>
        <v>10980723.899166668</v>
      </c>
      <c r="E155" s="8">
        <f t="shared" si="48"/>
        <v>6180723.899166666</v>
      </c>
      <c r="F155" s="8">
        <f t="shared" si="48"/>
        <v>5680723.899166666</v>
      </c>
      <c r="G155" s="8">
        <f t="shared" si="48"/>
        <v>5680723.899166666</v>
      </c>
      <c r="H155" s="8">
        <f t="shared" si="48"/>
        <v>5680723.899166666</v>
      </c>
      <c r="I155" s="8">
        <f t="shared" si="48"/>
        <v>5680723.899166666</v>
      </c>
      <c r="J155" s="8">
        <f t="shared" si="48"/>
        <v>5680723.899166666</v>
      </c>
      <c r="K155" s="8">
        <f t="shared" si="48"/>
        <v>5680723.899166666</v>
      </c>
      <c r="L155" s="8">
        <f t="shared" si="48"/>
        <v>6880723.8991666669</v>
      </c>
      <c r="M155" s="8">
        <f t="shared" si="48"/>
        <v>5680723.899166666</v>
      </c>
      <c r="N155" s="8">
        <f>SUM(B155:M155)</f>
        <v>75668686.789999992</v>
      </c>
    </row>
    <row r="156" spans="1:14" hidden="1" x14ac:dyDescent="0.35">
      <c r="A156" s="5" t="s">
        <v>155</v>
      </c>
      <c r="B156" s="7">
        <f>+P.Admin!B157+'P. Club'!B157+'P. CECAP'!B157+'P. Consejos Reg'!B157+'P. DEVOAS'!B157+'P. FOMYS'!B157</f>
        <v>0</v>
      </c>
      <c r="C156" s="7">
        <f>+P.Admin!C157+'P. Club'!C157+'P. CECAP'!C157+'P. Consejos Reg'!C157+'P. DEVOAS'!C157+'P. FOMYS'!C157</f>
        <v>0</v>
      </c>
      <c r="D156" s="7">
        <f>+P.Admin!D157+'P. Club'!D157+'P. CECAP'!D157+'P. Consejos Reg'!D157+'P. DEVOAS'!D157+'P. FOMYS'!D157</f>
        <v>0</v>
      </c>
      <c r="E156" s="7">
        <f>+P.Admin!E157+'P. Club'!E157+'P. CECAP'!E157+'P. Consejos Reg'!E157+'P. DEVOAS'!E157+'P. FOMYS'!E157</f>
        <v>0</v>
      </c>
      <c r="F156" s="7">
        <f>+P.Admin!F157+'P. Club'!F157+'P. CECAP'!F157+'P. Consejos Reg'!F157+'P. DEVOAS'!F157+'P. FOMYS'!F157</f>
        <v>0</v>
      </c>
      <c r="G156" s="7">
        <f>+P.Admin!G157+'P. Club'!G157+'P. CECAP'!G157+'P. Consejos Reg'!G157+'P. DEVOAS'!G157+'P. FOMYS'!G157</f>
        <v>0</v>
      </c>
      <c r="H156" s="7">
        <f>+P.Admin!H157+'P. Club'!H157+'P. CECAP'!H157+'P. Consejos Reg'!H157+'P. DEVOAS'!H157+'P. FOMYS'!H157</f>
        <v>0</v>
      </c>
      <c r="I156" s="7">
        <f>+P.Admin!I157+'P. Club'!I157+'P. CECAP'!I157+'P. Consejos Reg'!I157+'P. DEVOAS'!I157+'P. FOMYS'!I157</f>
        <v>0</v>
      </c>
      <c r="J156" s="7">
        <f>+P.Admin!J157+'P. Club'!J157+'P. CECAP'!J157+'P. Consejos Reg'!J157+'P. DEVOAS'!J157+'P. FOMYS'!J157</f>
        <v>0</v>
      </c>
      <c r="K156" s="7">
        <f>+P.Admin!K157+'P. Club'!K157+'P. CECAP'!K157+'P. Consejos Reg'!K157+'P. DEVOAS'!K157+'P. FOMYS'!K157</f>
        <v>0</v>
      </c>
      <c r="L156" s="7">
        <f>+P.Admin!L157+'P. Club'!L157+'P. CECAP'!L157+'P. Consejos Reg'!L157+'P. DEVOAS'!L157+'P. FOMYS'!L157</f>
        <v>0</v>
      </c>
      <c r="M156" s="7">
        <f>+P.Admin!M157+'P. Club'!M157+'P. CECAP'!M157+'P. Consejos Reg'!M157+'P. DEVOAS'!M157+'P. FOMYS'!M157</f>
        <v>0</v>
      </c>
      <c r="N156" s="7">
        <f t="shared" ref="N156:N170" si="49">SUM(B156:M156)</f>
        <v>0</v>
      </c>
    </row>
    <row r="157" spans="1:14" hidden="1" x14ac:dyDescent="0.35">
      <c r="A157" s="5" t="s">
        <v>156</v>
      </c>
      <c r="B157" s="7">
        <f>+P.Admin!B158+'P. Club'!B158+'P. CECAP'!B158+'P. Consejos Reg'!B158+'P. DEVOAS'!B158+'P. FOMYS'!B158</f>
        <v>0</v>
      </c>
      <c r="C157" s="7">
        <f>+P.Admin!C158+'P. Club'!C158+'P. CECAP'!C158+'P. Consejos Reg'!C158+'P. DEVOAS'!C158+'P. FOMYS'!C158</f>
        <v>0</v>
      </c>
      <c r="D157" s="7">
        <f>+P.Admin!D158+'P. Club'!D158+'P. CECAP'!D158+'P. Consejos Reg'!D158+'P. DEVOAS'!D158+'P. FOMYS'!D158</f>
        <v>0</v>
      </c>
      <c r="E157" s="7">
        <f>+P.Admin!E158+'P. Club'!E158+'P. CECAP'!E158+'P. Consejos Reg'!E158+'P. DEVOAS'!E158+'P. FOMYS'!E158</f>
        <v>0</v>
      </c>
      <c r="F157" s="7">
        <f>+P.Admin!F158+'P. Club'!F158+'P. CECAP'!F158+'P. Consejos Reg'!F158+'P. DEVOAS'!F158+'P. FOMYS'!F158</f>
        <v>0</v>
      </c>
      <c r="G157" s="7">
        <f>+P.Admin!G158+'P. Club'!G158+'P. CECAP'!G158+'P. Consejos Reg'!G158+'P. DEVOAS'!G158+'P. FOMYS'!G158</f>
        <v>0</v>
      </c>
      <c r="H157" s="7">
        <f>+P.Admin!H158+'P. Club'!H158+'P. CECAP'!H158+'P. Consejos Reg'!H158+'P. DEVOAS'!H158+'P. FOMYS'!H158</f>
        <v>0</v>
      </c>
      <c r="I157" s="7">
        <f>+P.Admin!I158+'P. Club'!I158+'P. CECAP'!I158+'P. Consejos Reg'!I158+'P. DEVOAS'!I158+'P. FOMYS'!I158</f>
        <v>0</v>
      </c>
      <c r="J157" s="7">
        <f>+P.Admin!J158+'P. Club'!J158+'P. CECAP'!J158+'P. Consejos Reg'!J158+'P. DEVOAS'!J158+'P. FOMYS'!J158</f>
        <v>0</v>
      </c>
      <c r="K157" s="7">
        <f>+P.Admin!K158+'P. Club'!K158+'P. CECAP'!K158+'P. Consejos Reg'!K158+'P. DEVOAS'!K158+'P. FOMYS'!K158</f>
        <v>0</v>
      </c>
      <c r="L157" s="7">
        <f>+P.Admin!L158+'P. Club'!L158+'P. CECAP'!L158+'P. Consejos Reg'!L158+'P. DEVOAS'!L158+'P. FOMYS'!L158</f>
        <v>0</v>
      </c>
      <c r="M157" s="7">
        <f>+P.Admin!M158+'P. Club'!M158+'P. CECAP'!M158+'P. Consejos Reg'!M158+'P. DEVOAS'!M158+'P. FOMYS'!M158</f>
        <v>0</v>
      </c>
      <c r="N157" s="7">
        <f t="shared" si="49"/>
        <v>0</v>
      </c>
    </row>
    <row r="158" spans="1:14" x14ac:dyDescent="0.35">
      <c r="A158" s="5" t="s">
        <v>157</v>
      </c>
      <c r="B158" s="7">
        <f>+P.Admin!B159+'P. Club'!B159+'P. CECAP'!B159+'P. Consejos Reg'!B159+'P. DEVOAS'!B159+'P. FOMYS'!B159</f>
        <v>500000</v>
      </c>
      <c r="C158" s="7">
        <f>+P.Admin!C159+'P. Club'!C159+'P. CECAP'!C159+'P. Consejos Reg'!C159+'P. DEVOAS'!C159+'P. FOMYS'!C159</f>
        <v>0</v>
      </c>
      <c r="D158" s="7">
        <f>+P.Admin!D159+'P. Club'!D159+'P. CECAP'!D159+'P. Consejos Reg'!D159+'P. DEVOAS'!D159+'P. FOMYS'!D159</f>
        <v>2000000</v>
      </c>
      <c r="E158" s="7">
        <f>+P.Admin!E159+'P. Club'!E159+'P. CECAP'!E159+'P. Consejos Reg'!E159+'P. DEVOAS'!E159+'P. FOMYS'!E159</f>
        <v>500000</v>
      </c>
      <c r="F158" s="7">
        <f>+P.Admin!F159+'P. Club'!F159+'P. CECAP'!F159+'P. Consejos Reg'!F159+'P. DEVOAS'!F159+'P. FOMYS'!F159</f>
        <v>0</v>
      </c>
      <c r="G158" s="7">
        <f>+P.Admin!G159+'P. Club'!G159+'P. CECAP'!G159+'P. Consejos Reg'!G159+'P. DEVOAS'!G159+'P. FOMYS'!G159</f>
        <v>0</v>
      </c>
      <c r="H158" s="7">
        <f>+P.Admin!H159+'P. Club'!H159+'P. CECAP'!H159+'P. Consejos Reg'!H159+'P. DEVOAS'!H159+'P. FOMYS'!H159</f>
        <v>0</v>
      </c>
      <c r="I158" s="7">
        <f>+P.Admin!I159+'P. Club'!I159+'P. CECAP'!I159+'P. Consejos Reg'!I159+'P. DEVOAS'!I159+'P. FOMYS'!I159</f>
        <v>0</v>
      </c>
      <c r="J158" s="7">
        <f>+P.Admin!J159+'P. Club'!J159+'P. CECAP'!J159+'P. Consejos Reg'!J159+'P. DEVOAS'!J159+'P. FOMYS'!J159</f>
        <v>0</v>
      </c>
      <c r="K158" s="7">
        <f>+P.Admin!K159+'P. Club'!K159+'P. CECAP'!K159+'P. Consejos Reg'!K159+'P. DEVOAS'!K159+'P. FOMYS'!K159</f>
        <v>0</v>
      </c>
      <c r="L158" s="7">
        <f>+P.Admin!L159+'P. Club'!L159+'P. CECAP'!L159+'P. Consejos Reg'!L159+'P. DEVOAS'!L159+'P. FOMYS'!L159</f>
        <v>1000000</v>
      </c>
      <c r="M158" s="7">
        <f>+P.Admin!M159+'P. Club'!M159+'P. CECAP'!M159+'P. Consejos Reg'!M159+'P. DEVOAS'!M159+'P. FOMYS'!M159</f>
        <v>0</v>
      </c>
      <c r="N158" s="7">
        <f t="shared" si="49"/>
        <v>4000000</v>
      </c>
    </row>
    <row r="159" spans="1:14" x14ac:dyDescent="0.35">
      <c r="A159" s="5" t="s">
        <v>158</v>
      </c>
      <c r="B159" s="7">
        <f>+P.Admin!B160+'P. Club'!B160+'P. CECAP'!B160+'P. Consejos Reg'!B160+'P. DEVOAS'!B160+'P. FOMYS'!B160</f>
        <v>140000</v>
      </c>
      <c r="C159" s="7">
        <f>+P.Admin!C160+'P. Club'!C160+'P. CECAP'!C160+'P. Consejos Reg'!C160+'P. DEVOAS'!C160+'P. FOMYS'!C160</f>
        <v>140000</v>
      </c>
      <c r="D159" s="7">
        <f>+P.Admin!D160+'P. Club'!D160+'P. CECAP'!D160+'P. Consejos Reg'!D160+'P. DEVOAS'!D160+'P. FOMYS'!D160</f>
        <v>140000</v>
      </c>
      <c r="E159" s="7">
        <f>+P.Admin!E160+'P. Club'!E160+'P. CECAP'!E160+'P. Consejos Reg'!E160+'P. DEVOAS'!E160+'P. FOMYS'!E160</f>
        <v>140000</v>
      </c>
      <c r="F159" s="7">
        <f>+P.Admin!F160+'P. Club'!F160+'P. CECAP'!F160+'P. Consejos Reg'!F160+'P. DEVOAS'!F160+'P. FOMYS'!F160</f>
        <v>140000</v>
      </c>
      <c r="G159" s="7">
        <f>+P.Admin!G160+'P. Club'!G160+'P. CECAP'!G160+'P. Consejos Reg'!G160+'P. DEVOAS'!G160+'P. FOMYS'!G160</f>
        <v>140000</v>
      </c>
      <c r="H159" s="7">
        <f>+P.Admin!H160+'P. Club'!H160+'P. CECAP'!H160+'P. Consejos Reg'!H160+'P. DEVOAS'!H160+'P. FOMYS'!H160</f>
        <v>140000</v>
      </c>
      <c r="I159" s="7">
        <f>+P.Admin!I160+'P. Club'!I160+'P. CECAP'!I160+'P. Consejos Reg'!I160+'P. DEVOAS'!I160+'P. FOMYS'!I160</f>
        <v>140000</v>
      </c>
      <c r="J159" s="7">
        <f>+P.Admin!J160+'P. Club'!J160+'P. CECAP'!J160+'P. Consejos Reg'!J160+'P. DEVOAS'!J160+'P. FOMYS'!J160</f>
        <v>140000</v>
      </c>
      <c r="K159" s="7">
        <f>+P.Admin!K160+'P. Club'!K160+'P. CECAP'!K160+'P. Consejos Reg'!K160+'P. DEVOAS'!K160+'P. FOMYS'!K160</f>
        <v>140000</v>
      </c>
      <c r="L159" s="7">
        <f>+P.Admin!L160+'P. Club'!L160+'P. CECAP'!L160+'P. Consejos Reg'!L160+'P. DEVOAS'!L160+'P. FOMYS'!L160</f>
        <v>140000</v>
      </c>
      <c r="M159" s="7">
        <f>+P.Admin!M160+'P. Club'!M160+'P. CECAP'!M160+'P. Consejos Reg'!M160+'P. DEVOAS'!M160+'P. FOMYS'!M160</f>
        <v>140000</v>
      </c>
      <c r="N159" s="7">
        <f t="shared" si="49"/>
        <v>1680000</v>
      </c>
    </row>
    <row r="160" spans="1:14" hidden="1" x14ac:dyDescent="0.35">
      <c r="A160" s="5" t="s">
        <v>159</v>
      </c>
      <c r="B160" s="7">
        <f>+P.Admin!B161+'P. Club'!B161+'P. CECAP'!B161+'P. Consejos Reg'!B161+'P. DEVOAS'!B161+'P. FOMYS'!B161</f>
        <v>0</v>
      </c>
      <c r="C160" s="7">
        <f>+P.Admin!C161+'P. Club'!C161+'P. CECAP'!C161+'P. Consejos Reg'!C161+'P. DEVOAS'!C161+'P. FOMYS'!C161</f>
        <v>0</v>
      </c>
      <c r="D160" s="7">
        <f>+P.Admin!D161+'P. Club'!D161+'P. CECAP'!D161+'P. Consejos Reg'!D161+'P. DEVOAS'!D161+'P. FOMYS'!D161</f>
        <v>0</v>
      </c>
      <c r="E160" s="7">
        <f>+P.Admin!E161+'P. Club'!E161+'P. CECAP'!E161+'P. Consejos Reg'!E161+'P. DEVOAS'!E161+'P. FOMYS'!E161</f>
        <v>0</v>
      </c>
      <c r="F160" s="7">
        <f>+P.Admin!F161+'P. Club'!F161+'P. CECAP'!F161+'P. Consejos Reg'!F161+'P. DEVOAS'!F161+'P. FOMYS'!F161</f>
        <v>0</v>
      </c>
      <c r="G160" s="7">
        <f>+P.Admin!G161+'P. Club'!G161+'P. CECAP'!G161+'P. Consejos Reg'!G161+'P. DEVOAS'!G161+'P. FOMYS'!G161</f>
        <v>0</v>
      </c>
      <c r="H160" s="7">
        <f>+P.Admin!H161+'P. Club'!H161+'P. CECAP'!H161+'P. Consejos Reg'!H161+'P. DEVOAS'!H161+'P. FOMYS'!H161</f>
        <v>0</v>
      </c>
      <c r="I160" s="7">
        <f>+P.Admin!I161+'P. Club'!I161+'P. CECAP'!I161+'P. Consejos Reg'!I161+'P. DEVOAS'!I161+'P. FOMYS'!I161</f>
        <v>0</v>
      </c>
      <c r="J160" s="7">
        <f>+P.Admin!J161+'P. Club'!J161+'P. CECAP'!J161+'P. Consejos Reg'!J161+'P. DEVOAS'!J161+'P. FOMYS'!J161</f>
        <v>0</v>
      </c>
      <c r="K160" s="7">
        <f>+P.Admin!K161+'P. Club'!K161+'P. CECAP'!K161+'P. Consejos Reg'!K161+'P. DEVOAS'!K161+'P. FOMYS'!K161</f>
        <v>0</v>
      </c>
      <c r="L160" s="7">
        <f>+P.Admin!L161+'P. Club'!L161+'P. CECAP'!L161+'P. Consejos Reg'!L161+'P. DEVOAS'!L161+'P. FOMYS'!L161</f>
        <v>0</v>
      </c>
      <c r="M160" s="7">
        <f>+P.Admin!M161+'P. Club'!M161+'P. CECAP'!M161+'P. Consejos Reg'!M161+'P. DEVOAS'!M161+'P. FOMYS'!M161</f>
        <v>0</v>
      </c>
      <c r="N160" s="7">
        <f t="shared" si="49"/>
        <v>0</v>
      </c>
    </row>
    <row r="161" spans="1:14" x14ac:dyDescent="0.35">
      <c r="A161" s="5" t="s">
        <v>160</v>
      </c>
      <c r="B161" s="7">
        <f>+P.Admin!B162+'P. Club'!B162+'P. CECAP'!B162+'P. Consejos Reg'!B162+'P. DEVOAS'!B162+'P. FOMYS'!B162</f>
        <v>118000</v>
      </c>
      <c r="C161" s="7">
        <f>+P.Admin!C162+'P. Club'!C162+'P. CECAP'!C162+'P. Consejos Reg'!C162+'P. DEVOAS'!C162+'P. FOMYS'!C162</f>
        <v>118000</v>
      </c>
      <c r="D161" s="7">
        <f>+P.Admin!D162+'P. Club'!D162+'P. CECAP'!D162+'P. Consejos Reg'!D162+'P. DEVOAS'!D162+'P. FOMYS'!D162</f>
        <v>118000</v>
      </c>
      <c r="E161" s="7">
        <f>+P.Admin!E162+'P. Club'!E162+'P. CECAP'!E162+'P. Consejos Reg'!E162+'P. DEVOAS'!E162+'P. FOMYS'!E162</f>
        <v>118000</v>
      </c>
      <c r="F161" s="7">
        <f>+P.Admin!F162+'P. Club'!F162+'P. CECAP'!F162+'P. Consejos Reg'!F162+'P. DEVOAS'!F162+'P. FOMYS'!F162</f>
        <v>118000</v>
      </c>
      <c r="G161" s="7">
        <f>+P.Admin!G162+'P. Club'!G162+'P. CECAP'!G162+'P. Consejos Reg'!G162+'P. DEVOAS'!G162+'P. FOMYS'!G162</f>
        <v>118000</v>
      </c>
      <c r="H161" s="7">
        <f>+P.Admin!H162+'P. Club'!H162+'P. CECAP'!H162+'P. Consejos Reg'!H162+'P. DEVOAS'!H162+'P. FOMYS'!H162</f>
        <v>118000</v>
      </c>
      <c r="I161" s="7">
        <f>+P.Admin!I162+'P. Club'!I162+'P. CECAP'!I162+'P. Consejos Reg'!I162+'P. DEVOAS'!I162+'P. FOMYS'!I162</f>
        <v>118000</v>
      </c>
      <c r="J161" s="7">
        <f>+P.Admin!J162+'P. Club'!J162+'P. CECAP'!J162+'P. Consejos Reg'!J162+'P. DEVOAS'!J162+'P. FOMYS'!J162</f>
        <v>118000</v>
      </c>
      <c r="K161" s="7">
        <f>+P.Admin!K162+'P. Club'!K162+'P. CECAP'!K162+'P. Consejos Reg'!K162+'P. DEVOAS'!K162+'P. FOMYS'!K162</f>
        <v>118000</v>
      </c>
      <c r="L161" s="7">
        <f>+P.Admin!L162+'P. Club'!L162+'P. CECAP'!L162+'P. Consejos Reg'!L162+'P. DEVOAS'!L162+'P. FOMYS'!L162</f>
        <v>118000</v>
      </c>
      <c r="M161" s="7">
        <f>+P.Admin!M162+'P. Club'!M162+'P. CECAP'!M162+'P. Consejos Reg'!M162+'P. DEVOAS'!M162+'P. FOMYS'!M162</f>
        <v>118000</v>
      </c>
      <c r="N161" s="7">
        <f t="shared" si="49"/>
        <v>1416000</v>
      </c>
    </row>
    <row r="162" spans="1:14" x14ac:dyDescent="0.35">
      <c r="A162" s="5" t="s">
        <v>161</v>
      </c>
      <c r="B162" s="7">
        <f>+P.Admin!B163+'P. Club'!B163+'P. CECAP'!B163+'P. Consejos Reg'!B163+'P. DEVOAS'!B163+'P. FOMYS'!B163</f>
        <v>1482497.9166666667</v>
      </c>
      <c r="C162" s="7">
        <f>+P.Admin!C163+'P. Club'!C163+'P. CECAP'!C163+'P. Consejos Reg'!C163+'P. DEVOAS'!C163+'P. FOMYS'!C163</f>
        <v>1482497.9166666667</v>
      </c>
      <c r="D162" s="7">
        <f>+P.Admin!D163+'P. Club'!D163+'P. CECAP'!D163+'P. Consejos Reg'!D163+'P. DEVOAS'!D163+'P. FOMYS'!D163</f>
        <v>1482497.9166666667</v>
      </c>
      <c r="E162" s="7">
        <f>+P.Admin!E163+'P. Club'!E163+'P. CECAP'!E163+'P. Consejos Reg'!E163+'P. DEVOAS'!E163+'P. FOMYS'!E163</f>
        <v>1482497.9166666667</v>
      </c>
      <c r="F162" s="7">
        <f>+P.Admin!F163+'P. Club'!F163+'P. CECAP'!F163+'P. Consejos Reg'!F163+'P. DEVOAS'!F163+'P. FOMYS'!F163</f>
        <v>1482497.9166666667</v>
      </c>
      <c r="G162" s="7">
        <f>+P.Admin!G163+'P. Club'!G163+'P. CECAP'!G163+'P. Consejos Reg'!G163+'P. DEVOAS'!G163+'P. FOMYS'!G163</f>
        <v>1482497.9166666667</v>
      </c>
      <c r="H162" s="7">
        <f>+P.Admin!H163+'P. Club'!H163+'P. CECAP'!H163+'P. Consejos Reg'!H163+'P. DEVOAS'!H163+'P. FOMYS'!H163</f>
        <v>1482497.9166666667</v>
      </c>
      <c r="I162" s="7">
        <f>+P.Admin!I163+'P. Club'!I163+'P. CECAP'!I163+'P. Consejos Reg'!I163+'P. DEVOAS'!I163+'P. FOMYS'!I163</f>
        <v>1482497.9166666667</v>
      </c>
      <c r="J162" s="7">
        <f>+P.Admin!J163+'P. Club'!J163+'P. CECAP'!J163+'P. Consejos Reg'!J163+'P. DEVOAS'!J163+'P. FOMYS'!J163</f>
        <v>1482497.9166666667</v>
      </c>
      <c r="K162" s="7">
        <f>+P.Admin!K163+'P. Club'!K163+'P. CECAP'!K163+'P. Consejos Reg'!K163+'P. DEVOAS'!K163+'P. FOMYS'!K163</f>
        <v>1482497.9166666667</v>
      </c>
      <c r="L162" s="7">
        <f>+P.Admin!L163+'P. Club'!L163+'P. CECAP'!L163+'P. Consejos Reg'!L163+'P. DEVOAS'!L163+'P. FOMYS'!L163</f>
        <v>1482497.9166666667</v>
      </c>
      <c r="M162" s="7">
        <f>+P.Admin!M163+'P. Club'!M163+'P. CECAP'!M163+'P. Consejos Reg'!M163+'P. DEVOAS'!M163+'P. FOMYS'!M163</f>
        <v>1482497.9166666667</v>
      </c>
      <c r="N162" s="7">
        <f t="shared" si="49"/>
        <v>17789974.999999996</v>
      </c>
    </row>
    <row r="163" spans="1:14" x14ac:dyDescent="0.35">
      <c r="A163" s="5" t="s">
        <v>162</v>
      </c>
      <c r="B163" s="7">
        <f>+P.Admin!B164+'P. Club'!B164+'P. CECAP'!B164+'P. Consejos Reg'!B164+'P. DEVOAS'!B164+'P. FOMYS'!B164</f>
        <v>1200000</v>
      </c>
      <c r="C163" s="7">
        <f>+P.Admin!C164+'P. Club'!C164+'P. CECAP'!C164+'P. Consejos Reg'!C164+'P. DEVOAS'!C164+'P. FOMYS'!C164</f>
        <v>1200000</v>
      </c>
      <c r="D163" s="7">
        <f>+P.Admin!D164+'P. Club'!D164+'P. CECAP'!D164+'P. Consejos Reg'!D164+'P. DEVOAS'!D164+'P. FOMYS'!D164</f>
        <v>1200000</v>
      </c>
      <c r="E163" s="7">
        <f>+P.Admin!E164+'P. Club'!E164+'P. CECAP'!E164+'P. Consejos Reg'!E164+'P. DEVOAS'!E164+'P. FOMYS'!E164</f>
        <v>1200000</v>
      </c>
      <c r="F163" s="7">
        <f>+P.Admin!F164+'P. Club'!F164+'P. CECAP'!F164+'P. Consejos Reg'!F164+'P. DEVOAS'!F164+'P. FOMYS'!F164</f>
        <v>1200000</v>
      </c>
      <c r="G163" s="7">
        <f>+P.Admin!G164+'P. Club'!G164+'P. CECAP'!G164+'P. Consejos Reg'!G164+'P. DEVOAS'!G164+'P. FOMYS'!G164</f>
        <v>1200000</v>
      </c>
      <c r="H163" s="7">
        <f>+P.Admin!H164+'P. Club'!H164+'P. CECAP'!H164+'P. Consejos Reg'!H164+'P. DEVOAS'!H164+'P. FOMYS'!H164</f>
        <v>1200000</v>
      </c>
      <c r="I163" s="7">
        <f>+P.Admin!I164+'P. Club'!I164+'P. CECAP'!I164+'P. Consejos Reg'!I164+'P. DEVOAS'!I164+'P. FOMYS'!I164</f>
        <v>1200000</v>
      </c>
      <c r="J163" s="7">
        <f>+P.Admin!J164+'P. Club'!J164+'P. CECAP'!J164+'P. Consejos Reg'!J164+'P. DEVOAS'!J164+'P. FOMYS'!J164</f>
        <v>1200000</v>
      </c>
      <c r="K163" s="7">
        <f>+P.Admin!K164+'P. Club'!K164+'P. CECAP'!K164+'P. Consejos Reg'!K164+'P. DEVOAS'!K164+'P. FOMYS'!K164</f>
        <v>1200000</v>
      </c>
      <c r="L163" s="7">
        <f>+P.Admin!L164+'P. Club'!L164+'P. CECAP'!L164+'P. Consejos Reg'!L164+'P. DEVOAS'!L164+'P. FOMYS'!L164</f>
        <v>1200000</v>
      </c>
      <c r="M163" s="7">
        <f>+P.Admin!M164+'P. Club'!M164+'P. CECAP'!M164+'P. Consejos Reg'!M164+'P. DEVOAS'!M164+'P. FOMYS'!M164</f>
        <v>1200000</v>
      </c>
      <c r="N163" s="7">
        <f t="shared" si="49"/>
        <v>14400000</v>
      </c>
    </row>
    <row r="164" spans="1:14" hidden="1" x14ac:dyDescent="0.35">
      <c r="A164" s="5" t="s">
        <v>163</v>
      </c>
      <c r="B164" s="7">
        <f>+P.Admin!B165+'P. Club'!B165+'P. CECAP'!B165+'P. Consejos Reg'!B165+'P. DEVOAS'!B165+'P. FOMYS'!B165</f>
        <v>0</v>
      </c>
      <c r="C164" s="7">
        <v>0</v>
      </c>
      <c r="D164" s="7">
        <f>+P.Admin!D165+'P. Club'!D165+'P. CECAP'!D165+'P. Consejos Reg'!D165+'P. DEVOAS'!D165+'P. FOMYS'!D165</f>
        <v>0</v>
      </c>
      <c r="E164" s="7">
        <f>+P.Admin!E165+'P. Club'!E165+'P. CECAP'!E165+'P. Consejos Reg'!E165+'P. DEVOAS'!E165+'P. FOMYS'!E165</f>
        <v>0</v>
      </c>
      <c r="F164" s="7">
        <f>+P.Admin!F165+'P. Club'!F165+'P. CECAP'!F165+'P. Consejos Reg'!F165+'P. DEVOAS'!F165+'P. FOMYS'!F165</f>
        <v>0</v>
      </c>
      <c r="G164" s="7">
        <f>+P.Admin!G165+'P. Club'!G165+'P. CECAP'!G165+'P. Consejos Reg'!G165+'P. DEVOAS'!G165+'P. FOMYS'!G165</f>
        <v>0</v>
      </c>
      <c r="H164" s="7">
        <f>+P.Admin!H165+'P. Club'!H165+'P. CECAP'!H165+'P. Consejos Reg'!H165+'P. DEVOAS'!H165+'P. FOMYS'!H165</f>
        <v>0</v>
      </c>
      <c r="I164" s="7">
        <f>+P.Admin!I165+'P. Club'!I165+'P. CECAP'!I165+'P. Consejos Reg'!I165+'P. DEVOAS'!I165+'P. FOMYS'!I165</f>
        <v>0</v>
      </c>
      <c r="J164" s="7">
        <f>+P.Admin!J165+'P. Club'!J165+'P. CECAP'!J165+'P. Consejos Reg'!J165+'P. DEVOAS'!J165+'P. FOMYS'!J165</f>
        <v>0</v>
      </c>
      <c r="K164" s="7">
        <f>+P.Admin!K165+'P. Club'!K165+'P. CECAP'!K165+'P. Consejos Reg'!K165+'P. DEVOAS'!K165+'P. FOMYS'!K165</f>
        <v>0</v>
      </c>
      <c r="L164" s="7">
        <f>+P.Admin!L165+'P. Club'!L165+'P. CECAP'!L165+'P. Consejos Reg'!L165+'P. DEVOAS'!L165+'P. FOMYS'!L165</f>
        <v>0</v>
      </c>
      <c r="M164" s="7">
        <f>+P.Admin!M165+'P. Club'!M165+'P. CECAP'!M165+'P. Consejos Reg'!M165+'P. DEVOAS'!M165+'P. FOMYS'!M165</f>
        <v>0</v>
      </c>
      <c r="N164" s="7">
        <f t="shared" si="49"/>
        <v>0</v>
      </c>
    </row>
    <row r="165" spans="1:14" x14ac:dyDescent="0.35">
      <c r="A165" s="5" t="s">
        <v>164</v>
      </c>
      <c r="B165" s="7">
        <f>+P.Admin!B166+'P. Club'!B166+'P. CECAP'!B166+'P. Consejos Reg'!B166+'P. DEVOAS'!B166+'P. FOMYS'!B166</f>
        <v>463372.72625000001</v>
      </c>
      <c r="C165" s="7">
        <f>+P.Admin!C166+'P. Club'!C166+'P. CECAP'!C166+'P. Consejos Reg'!C166+'P. DEVOAS'!C166+'P. FOMYS'!C166</f>
        <v>463372.72625000001</v>
      </c>
      <c r="D165" s="7">
        <f>+P.Admin!D166+'P. Club'!D166+'P. CECAP'!D166+'P. Consejos Reg'!D166+'P. DEVOAS'!D166+'P. FOMYS'!D166</f>
        <v>463372.72625000001</v>
      </c>
      <c r="E165" s="7">
        <f>+P.Admin!E166+'P. Club'!E166+'P. CECAP'!E166+'P. Consejos Reg'!E166+'P. DEVOAS'!E166+'P. FOMYS'!E166</f>
        <v>463372.72625000001</v>
      </c>
      <c r="F165" s="7">
        <f>+P.Admin!F166+'P. Club'!F166+'P. CECAP'!F166+'P. Consejos Reg'!F166+'P. DEVOAS'!F166+'P. FOMYS'!F166</f>
        <v>463372.72625000001</v>
      </c>
      <c r="G165" s="7">
        <f>+P.Admin!G166+'P. Club'!G166+'P. CECAP'!G166+'P. Consejos Reg'!G166+'P. DEVOAS'!G166+'P. FOMYS'!G166</f>
        <v>463372.72625000001</v>
      </c>
      <c r="H165" s="7">
        <f>+P.Admin!H166+'P. Club'!H166+'P. CECAP'!H166+'P. Consejos Reg'!H166+'P. DEVOAS'!H166+'P. FOMYS'!H166</f>
        <v>463372.72625000001</v>
      </c>
      <c r="I165" s="7">
        <f>+P.Admin!I166+'P. Club'!I166+'P. CECAP'!I166+'P. Consejos Reg'!I166+'P. DEVOAS'!I166+'P. FOMYS'!I166</f>
        <v>463372.72625000001</v>
      </c>
      <c r="J165" s="7">
        <f>+P.Admin!J166+'P. Club'!J166+'P. CECAP'!J166+'P. Consejos Reg'!J166+'P. DEVOAS'!J166+'P. FOMYS'!J166</f>
        <v>463372.72625000001</v>
      </c>
      <c r="K165" s="7">
        <f>+P.Admin!K166+'P. Club'!K166+'P. CECAP'!K166+'P. Consejos Reg'!K166+'P. DEVOAS'!K166+'P. FOMYS'!K166</f>
        <v>463372.72625000001</v>
      </c>
      <c r="L165" s="7">
        <f>+P.Admin!L166+'P. Club'!L166+'P. CECAP'!L166+'P. Consejos Reg'!L166+'P. DEVOAS'!L166+'P. FOMYS'!L166</f>
        <v>463372.72625000001</v>
      </c>
      <c r="M165" s="7">
        <f>+P.Admin!M166+'P. Club'!M166+'P. CECAP'!M166+'P. Consejos Reg'!M166+'P. DEVOAS'!M166+'P. FOMYS'!M166</f>
        <v>463372.72625000001</v>
      </c>
      <c r="N165" s="7">
        <f t="shared" si="49"/>
        <v>5560472.7149999999</v>
      </c>
    </row>
    <row r="166" spans="1:14" x14ac:dyDescent="0.35">
      <c r="A166" s="5" t="s">
        <v>165</v>
      </c>
      <c r="B166" s="7">
        <f>+P.Admin!B167+'P. Club'!B167+'P. CECAP'!B167+'P. Consejos Reg'!B167+'P. DEVOAS'!B167+'P. FOMYS'!B167</f>
        <v>0</v>
      </c>
      <c r="C166" s="7">
        <f>+P.Admin!C167+'P. Club'!C167+'P. CECAP'!C167+'P. Consejos Reg'!C167+'P. DEVOAS'!C167+'P. FOMYS'!C167</f>
        <v>0</v>
      </c>
      <c r="D166" s="7">
        <f>+P.Admin!D167+'P. Club'!D167+'P. CECAP'!D167+'P. Consejos Reg'!D167+'P. DEVOAS'!D167+'P. FOMYS'!D167</f>
        <v>3000000</v>
      </c>
      <c r="E166" s="7">
        <f>+P.Admin!E167+'P. Club'!E167+'P. CECAP'!E167+'P. Consejos Reg'!E167+'P. DEVOAS'!E167+'P. FOMYS'!E167</f>
        <v>0</v>
      </c>
      <c r="F166" s="7">
        <f>+P.Admin!F167+'P. Club'!F167+'P. CECAP'!F167+'P. Consejos Reg'!F167+'P. DEVOAS'!F167+'P. FOMYS'!F167</f>
        <v>0</v>
      </c>
      <c r="G166" s="7">
        <f>+P.Admin!G167+'P. Club'!G167+'P. CECAP'!G167+'P. Consejos Reg'!G167+'P. DEVOAS'!G167+'P. FOMYS'!G167</f>
        <v>0</v>
      </c>
      <c r="H166" s="7">
        <f>+P.Admin!H167+'P. Club'!H167+'P. CECAP'!H167+'P. Consejos Reg'!H167+'P. DEVOAS'!H167+'P. FOMYS'!H167</f>
        <v>0</v>
      </c>
      <c r="I166" s="7">
        <f>+P.Admin!I167+'P. Club'!I167+'P. CECAP'!I167+'P. Consejos Reg'!I167+'P. DEVOAS'!I167+'P. FOMYS'!I167</f>
        <v>0</v>
      </c>
      <c r="J166" s="7">
        <f>+P.Admin!J167+'P. Club'!J167+'P. CECAP'!J167+'P. Consejos Reg'!J167+'P. DEVOAS'!J167+'P. FOMYS'!J167</f>
        <v>0</v>
      </c>
      <c r="K166" s="7">
        <f>+P.Admin!K167+'P. Club'!K167+'P. CECAP'!K167+'P. Consejos Reg'!K167+'P. DEVOAS'!K167+'P. FOMYS'!K167</f>
        <v>0</v>
      </c>
      <c r="L166" s="7">
        <f>+P.Admin!L167+'P. Club'!L167+'P. CECAP'!L167+'P. Consejos Reg'!L167+'P. DEVOAS'!L167+'P. FOMYS'!L167</f>
        <v>0</v>
      </c>
      <c r="M166" s="7">
        <f>+P.Admin!M167+'P. Club'!M167+'P. CECAP'!M167+'P. Consejos Reg'!M167+'P. DEVOAS'!M167+'P. FOMYS'!M167</f>
        <v>0</v>
      </c>
      <c r="N166" s="7">
        <f t="shared" si="49"/>
        <v>3000000</v>
      </c>
    </row>
    <row r="167" spans="1:14" hidden="1" x14ac:dyDescent="0.35">
      <c r="A167" s="5" t="s">
        <v>166</v>
      </c>
      <c r="B167" s="7">
        <f>+P.Admin!B168+'P. Club'!B168+'P. CECAP'!B168+'P. Consejos Reg'!B168+'P. DEVOAS'!B168+'P. FOMYS'!B168</f>
        <v>0</v>
      </c>
      <c r="C167" s="7">
        <f>+P.Admin!C168+'P. Club'!C168+'P. CECAP'!C168+'P. Consejos Reg'!C168+'P. DEVOAS'!C168+'P. FOMYS'!C168</f>
        <v>0</v>
      </c>
      <c r="D167" s="7">
        <f>+P.Admin!D168+'P. Club'!D168+'P. CECAP'!D168+'P. Consejos Reg'!D168+'P. DEVOAS'!D168+'P. FOMYS'!D168</f>
        <v>0</v>
      </c>
      <c r="E167" s="7">
        <f>+P.Admin!E168+'P. Club'!E168+'P. CECAP'!E168+'P. Consejos Reg'!E168+'P. DEVOAS'!E168+'P. FOMYS'!E168</f>
        <v>0</v>
      </c>
      <c r="F167" s="7">
        <f>+P.Admin!F168+'P. Club'!F168+'P. CECAP'!F168+'P. Consejos Reg'!F168+'P. DEVOAS'!F168+'P. FOMYS'!F168</f>
        <v>0</v>
      </c>
      <c r="G167" s="7">
        <f>+P.Admin!G168+'P. Club'!G168+'P. CECAP'!G168+'P. Consejos Reg'!G168+'P. DEVOAS'!G168+'P. FOMYS'!G168</f>
        <v>0</v>
      </c>
      <c r="H167" s="7">
        <f>+P.Admin!H168+'P. Club'!H168+'P. CECAP'!H168+'P. Consejos Reg'!H168+'P. DEVOAS'!H168+'P. FOMYS'!H168</f>
        <v>0</v>
      </c>
      <c r="I167" s="7">
        <f>+P.Admin!I168+'P. Club'!I168+'P. CECAP'!I168+'P. Consejos Reg'!I168+'P. DEVOAS'!I168+'P. FOMYS'!I168</f>
        <v>0</v>
      </c>
      <c r="J167" s="7">
        <f>+P.Admin!J168+'P. Club'!J168+'P. CECAP'!J168+'P. Consejos Reg'!J168+'P. DEVOAS'!J168+'P. FOMYS'!J168</f>
        <v>0</v>
      </c>
      <c r="K167" s="7">
        <f>+P.Admin!K168+'P. Club'!K168+'P. CECAP'!K168+'P. Consejos Reg'!K168+'P. DEVOAS'!K168+'P. FOMYS'!K168</f>
        <v>0</v>
      </c>
      <c r="L167" s="7">
        <f>+P.Admin!L168+'P. Club'!L168+'P. CECAP'!L168+'P. Consejos Reg'!L168+'P. DEVOAS'!L168+'P. FOMYS'!L168</f>
        <v>0</v>
      </c>
      <c r="M167" s="7">
        <f>+P.Admin!M168+'P. Club'!M168+'P. CECAP'!M168+'P. Consejos Reg'!M168+'P. DEVOAS'!M168+'P. FOMYS'!M168</f>
        <v>0</v>
      </c>
      <c r="N167" s="7">
        <f t="shared" si="49"/>
        <v>0</v>
      </c>
    </row>
    <row r="168" spans="1:14" x14ac:dyDescent="0.35">
      <c r="A168" s="5" t="s">
        <v>167</v>
      </c>
      <c r="B168" s="7">
        <f>+P.Admin!B169+'P. Club'!B169+'P. CECAP'!B169+'P. Consejos Reg'!B169+'P. DEVOAS'!B169+'P. FOMYS'!B169</f>
        <v>2077390</v>
      </c>
      <c r="C168" s="7">
        <f>+P.Admin!C169+'P. Club'!C169+'P. CECAP'!C169+'P. Consejos Reg'!C169+'P. DEVOAS'!C169+'P. FOMYS'!C169</f>
        <v>2077390</v>
      </c>
      <c r="D168" s="7">
        <f>+P.Admin!D169+'P. Club'!D169+'P. CECAP'!D169+'P. Consejos Reg'!D169+'P. DEVOAS'!D169+'P. FOMYS'!D169</f>
        <v>2077390</v>
      </c>
      <c r="E168" s="7">
        <f>+P.Admin!E169+'P. Club'!E169+'P. CECAP'!E169+'P. Consejos Reg'!E169+'P. DEVOAS'!E169+'P. FOMYS'!E169</f>
        <v>2077390</v>
      </c>
      <c r="F168" s="7">
        <f>+P.Admin!F169+'P. Club'!F169+'P. CECAP'!F169+'P. Consejos Reg'!F169+'P. DEVOAS'!F169+'P. FOMYS'!F169</f>
        <v>2077390</v>
      </c>
      <c r="G168" s="7">
        <f>+P.Admin!G169+'P. Club'!G169+'P. CECAP'!G169+'P. Consejos Reg'!G169+'P. DEVOAS'!G169+'P. FOMYS'!G169</f>
        <v>2077390</v>
      </c>
      <c r="H168" s="7">
        <f>+P.Admin!H169+'P. Club'!H169+'P. CECAP'!H169+'P. Consejos Reg'!H169+'P. DEVOAS'!H169+'P. FOMYS'!H169</f>
        <v>2077390</v>
      </c>
      <c r="I168" s="7">
        <f>+P.Admin!I169+'P. Club'!I169+'P. CECAP'!I169+'P. Consejos Reg'!I169+'P. DEVOAS'!I169+'P. FOMYS'!I169</f>
        <v>2077390</v>
      </c>
      <c r="J168" s="7">
        <f>+P.Admin!J169+'P. Club'!J169+'P. CECAP'!J169+'P. Consejos Reg'!J169+'P. DEVOAS'!J169+'P. FOMYS'!J169</f>
        <v>2077390</v>
      </c>
      <c r="K168" s="7">
        <f>+P.Admin!K169+'P. Club'!K169+'P. CECAP'!K169+'P. Consejos Reg'!K169+'P. DEVOAS'!K169+'P. FOMYS'!K169</f>
        <v>2077390</v>
      </c>
      <c r="L168" s="7">
        <f>+P.Admin!L169+'P. Club'!L169+'P. CECAP'!L169+'P. Consejos Reg'!L169+'P. DEVOAS'!L169+'P. FOMYS'!L169</f>
        <v>2077390</v>
      </c>
      <c r="M168" s="7">
        <f>+P.Admin!M169+'P. Club'!M169+'P. CECAP'!M169+'P. Consejos Reg'!M169+'P. DEVOAS'!M169+'P. FOMYS'!M169</f>
        <v>2077390</v>
      </c>
      <c r="N168" s="7">
        <f t="shared" si="49"/>
        <v>24928680</v>
      </c>
    </row>
    <row r="169" spans="1:14" x14ac:dyDescent="0.35">
      <c r="A169" s="5" t="s">
        <v>168</v>
      </c>
      <c r="B169" s="7">
        <f>+P.Admin!B170+'P. Club'!B170+'P. CECAP'!B170+'P. Consejos Reg'!B170+'P. DEVOAS'!B170+'P. FOMYS'!B170</f>
        <v>100421</v>
      </c>
      <c r="C169" s="7">
        <f>+P.Admin!C170+'P. Club'!C170+'P. CECAP'!C170+'P. Consejos Reg'!C170+'P. DEVOAS'!C170+'P. FOMYS'!C170</f>
        <v>100421</v>
      </c>
      <c r="D169" s="7">
        <f>+P.Admin!D170+'P. Club'!D170+'P. CECAP'!D170+'P. Consejos Reg'!D170+'P. DEVOAS'!D170+'P. FOMYS'!D170</f>
        <v>100421</v>
      </c>
      <c r="E169" s="7">
        <f>+P.Admin!E170+'P. Club'!E170+'P. CECAP'!E170+'P. Consejos Reg'!E170+'P. DEVOAS'!E170+'P. FOMYS'!E170</f>
        <v>100421</v>
      </c>
      <c r="F169" s="7">
        <f>+P.Admin!F170+'P. Club'!F170+'P. CECAP'!F170+'P. Consejos Reg'!F170+'P. DEVOAS'!F170+'P. FOMYS'!F170</f>
        <v>100421</v>
      </c>
      <c r="G169" s="7">
        <f>+P.Admin!G170+'P. Club'!G170+'P. CECAP'!G170+'P. Consejos Reg'!G170+'P. DEVOAS'!G170+'P. FOMYS'!G170</f>
        <v>100421</v>
      </c>
      <c r="H169" s="7">
        <f>+P.Admin!H170+'P. Club'!H170+'P. CECAP'!H170+'P. Consejos Reg'!H170+'P. DEVOAS'!H170+'P. FOMYS'!H170</f>
        <v>100421</v>
      </c>
      <c r="I169" s="7">
        <f>+P.Admin!I170+'P. Club'!I170+'P. CECAP'!I170+'P. Consejos Reg'!I170+'P. DEVOAS'!I170+'P. FOMYS'!I170</f>
        <v>100421</v>
      </c>
      <c r="J169" s="7">
        <f>+P.Admin!J170+'P. Club'!J170+'P. CECAP'!J170+'P. Consejos Reg'!J170+'P. DEVOAS'!J170+'P. FOMYS'!J170</f>
        <v>100421</v>
      </c>
      <c r="K169" s="7">
        <f>+P.Admin!K170+'P. Club'!K170+'P. CECAP'!K170+'P. Consejos Reg'!K170+'P. DEVOAS'!K170+'P. FOMYS'!K170</f>
        <v>100421</v>
      </c>
      <c r="L169" s="7">
        <f>+P.Admin!L170+'P. Club'!L170+'P. CECAP'!L170+'P. Consejos Reg'!L170+'P. DEVOAS'!L170+'P. FOMYS'!L170</f>
        <v>100421</v>
      </c>
      <c r="M169" s="7">
        <f>+P.Admin!M170+'P. Club'!M170+'P. CECAP'!M170+'P. Consejos Reg'!M170+'P. DEVOAS'!M170+'P. FOMYS'!M170</f>
        <v>100421</v>
      </c>
      <c r="N169" s="7">
        <f t="shared" si="49"/>
        <v>1205052</v>
      </c>
    </row>
    <row r="170" spans="1:14" x14ac:dyDescent="0.35">
      <c r="A170" s="5" t="s">
        <v>169</v>
      </c>
      <c r="B170" s="7">
        <f>+P.Admin!B171+'P. Club'!B171+'P. CECAP'!B171+'P. Consejos Reg'!B171+'P. DEVOAS'!B171+'P. FOMYS'!B171</f>
        <v>99042.256249999977</v>
      </c>
      <c r="C170" s="7">
        <f>+P.Admin!C171+'P. Club'!C171+'P. CECAP'!C171+'P. Consejos Reg'!C171+'P. DEVOAS'!C171+'P. FOMYS'!C171</f>
        <v>99042.256249999977</v>
      </c>
      <c r="D170" s="7">
        <f>+P.Admin!D171+'P. Club'!D171+'P. CECAP'!D171+'P. Consejos Reg'!D171+'P. DEVOAS'!D171+'P. FOMYS'!D171</f>
        <v>399042.25625000003</v>
      </c>
      <c r="E170" s="7">
        <f>+P.Admin!E171+'P. Club'!E171+'P. CECAP'!E171+'P. Consejos Reg'!E171+'P. DEVOAS'!E171+'P. FOMYS'!E171</f>
        <v>99042.256249999977</v>
      </c>
      <c r="F170" s="7">
        <f>+P.Admin!F171+'P. Club'!F171+'P. CECAP'!F171+'P. Consejos Reg'!F171+'P. DEVOAS'!F171+'P. FOMYS'!F171</f>
        <v>99042.256249999977</v>
      </c>
      <c r="G170" s="7">
        <f>+P.Admin!G171+'P. Club'!G171+'P. CECAP'!G171+'P. Consejos Reg'!G171+'P. DEVOAS'!G171+'P. FOMYS'!G171</f>
        <v>99042.256249999977</v>
      </c>
      <c r="H170" s="7">
        <f>+P.Admin!H171+'P. Club'!H171+'P. CECAP'!H171+'P. Consejos Reg'!H171+'P. DEVOAS'!H171+'P. FOMYS'!H171</f>
        <v>99042.256249999977</v>
      </c>
      <c r="I170" s="7">
        <f>+P.Admin!I171+'P. Club'!I171+'P. CECAP'!I171+'P. Consejos Reg'!I171+'P. DEVOAS'!I171+'P. FOMYS'!I171</f>
        <v>99042.256249999977</v>
      </c>
      <c r="J170" s="7">
        <f>+P.Admin!J171+'P. Club'!J171+'P. CECAP'!J171+'P. Consejos Reg'!J171+'P. DEVOAS'!J171+'P. FOMYS'!J171</f>
        <v>99042.256249999977</v>
      </c>
      <c r="K170" s="7">
        <f>+P.Admin!K171+'P. Club'!K171+'P. CECAP'!K171+'P. Consejos Reg'!K171+'P. DEVOAS'!K171+'P. FOMYS'!K171</f>
        <v>99042.256249999977</v>
      </c>
      <c r="L170" s="7">
        <f>+P.Admin!L171+'P. Club'!L171+'P. CECAP'!L171+'P. Consejos Reg'!L171+'P. DEVOAS'!L171+'P. FOMYS'!L171</f>
        <v>299042.25624999998</v>
      </c>
      <c r="M170" s="7">
        <f>+P.Admin!M171+'P. Club'!M171+'P. CECAP'!M171+'P. Consejos Reg'!M171+'P. DEVOAS'!M171+'P. FOMYS'!M171</f>
        <v>99042.256249999977</v>
      </c>
      <c r="N170" s="7">
        <f t="shared" si="49"/>
        <v>1688507.0750000002</v>
      </c>
    </row>
    <row r="171" spans="1:14" hidden="1" x14ac:dyDescent="0.35">
      <c r="B171" s="7" t="e">
        <f>+P.Admin!B172+'P. Club'!B172+'P. CECAP'!B172+'P. Consejos Reg'!B172+'P. DEVOAS'!#REF!+'P. FOMYS'!B172</f>
        <v>#REF!</v>
      </c>
      <c r="C171" s="7" t="e">
        <f>+P.Admin!C172+'P. Club'!C172+'P. CECAP'!C172+'P. Consejos Reg'!C172+'P. DEVOAS'!#REF!+'P. FOMYS'!C172</f>
        <v>#REF!</v>
      </c>
      <c r="D171" s="7" t="e">
        <f>+P.Admin!D172+'P. Club'!D172+'P. CECAP'!D172+'P. Consejos Reg'!D172+'P. DEVOAS'!#REF!+'P. FOMYS'!D172</f>
        <v>#REF!</v>
      </c>
      <c r="E171" s="7" t="e">
        <f>+P.Admin!E172+'P. Club'!E172+'P. CECAP'!E172+'P. Consejos Reg'!E172+'P. DEVOAS'!#REF!+'P. FOMYS'!E172</f>
        <v>#REF!</v>
      </c>
      <c r="F171" s="7" t="e">
        <f>+P.Admin!F172+'P. Club'!F172+'P. CECAP'!F172+'P. Consejos Reg'!F172+'P. DEVOAS'!#REF!+'P. FOMYS'!F172</f>
        <v>#REF!</v>
      </c>
      <c r="G171" s="7" t="e">
        <f>+P.Admin!G172+'P. Club'!G172+'P. CECAP'!G172+'P. Consejos Reg'!G172+'P. DEVOAS'!#REF!+'P. FOMYS'!G172</f>
        <v>#REF!</v>
      </c>
      <c r="H171" s="7" t="e">
        <f>+P.Admin!H172+'P. Club'!H172+'P. CECAP'!H172+'P. Consejos Reg'!H172+'P. DEVOAS'!#REF!+'P. FOMYS'!H172</f>
        <v>#REF!</v>
      </c>
      <c r="I171" s="7" t="e">
        <f>+P.Admin!I172+'P. Club'!I172+'P. CECAP'!I172+'P. Consejos Reg'!I172+'P. DEVOAS'!#REF!+'P. FOMYS'!I172</f>
        <v>#REF!</v>
      </c>
      <c r="J171" s="7" t="e">
        <f>+P.Admin!J172+'P. Club'!J172+'P. CECAP'!J172+'P. Consejos Reg'!J172+'P. DEVOAS'!#REF!+'P. FOMYS'!J172</f>
        <v>#REF!</v>
      </c>
      <c r="K171" s="7" t="e">
        <f>+P.Admin!K172+'P. Club'!K172+'P. CECAP'!K172+'P. Consejos Reg'!K172+'P. DEVOAS'!#REF!+'P. FOMYS'!K172</f>
        <v>#REF!</v>
      </c>
      <c r="L171" s="7" t="e">
        <f>+P.Admin!L172+'P. Club'!L172+'P. CECAP'!L172+'P. Consejos Reg'!L172+'P. DEVOAS'!#REF!+'P. FOMYS'!L172</f>
        <v>#REF!</v>
      </c>
      <c r="M171" s="7" t="e">
        <f>+P.Admin!M172+'P. Club'!M172+'P. CECAP'!M172+'P. Consejos Reg'!M172+'P. DEVOAS'!#REF!+'P. FOMYS'!M172</f>
        <v>#REF!</v>
      </c>
      <c r="N171" s="7"/>
    </row>
    <row r="172" spans="1:14" x14ac:dyDescent="0.35">
      <c r="A172" s="4" t="s">
        <v>170</v>
      </c>
      <c r="B172" s="8">
        <f>SUM(B173:B175)</f>
        <v>1303590.5294333333</v>
      </c>
      <c r="C172" s="8">
        <f t="shared" ref="C172:M172" si="50">SUM(C173:C175)</f>
        <v>1303590.5294333333</v>
      </c>
      <c r="D172" s="8">
        <f t="shared" si="50"/>
        <v>3231666.7294333335</v>
      </c>
      <c r="E172" s="8">
        <f t="shared" si="50"/>
        <v>1303590.5294333333</v>
      </c>
      <c r="F172" s="8">
        <f t="shared" si="50"/>
        <v>1303590.5294333333</v>
      </c>
      <c r="G172" s="8">
        <f t="shared" si="50"/>
        <v>3231666.7294333335</v>
      </c>
      <c r="H172" s="8">
        <f t="shared" si="50"/>
        <v>1303590.5294333333</v>
      </c>
      <c r="I172" s="8">
        <f t="shared" si="50"/>
        <v>1303590.5294333333</v>
      </c>
      <c r="J172" s="8">
        <f t="shared" si="50"/>
        <v>3231666.7294333335</v>
      </c>
      <c r="K172" s="8">
        <f t="shared" si="50"/>
        <v>1303590.5294333333</v>
      </c>
      <c r="L172" s="8">
        <f t="shared" si="50"/>
        <v>1303590.5294333333</v>
      </c>
      <c r="M172" s="8">
        <f t="shared" si="50"/>
        <v>3231666.7294333335</v>
      </c>
      <c r="N172" s="8">
        <f t="shared" ref="N172:N180" si="51">SUM(B172:M172)</f>
        <v>23355391.153200001</v>
      </c>
    </row>
    <row r="173" spans="1:14" x14ac:dyDescent="0.35">
      <c r="A173" s="5" t="s">
        <v>171</v>
      </c>
      <c r="B173" s="7">
        <f>+P.Admin!B174+'P. Club'!B174+'P. CECAP'!B174+'P. Consejos Reg'!B174+'P. DEVOAS'!B173+'P. FOMYS'!B174</f>
        <v>827640</v>
      </c>
      <c r="C173" s="7">
        <f>+P.Admin!C174+'P. Club'!C174+'P. CECAP'!C174+'P. Consejos Reg'!C174+'P. DEVOAS'!C173+'P. FOMYS'!C174</f>
        <v>827640</v>
      </c>
      <c r="D173" s="7">
        <f>+P.Admin!D174+'P. Club'!D174+'P. CECAP'!D174+'P. Consejos Reg'!D174+'P. DEVOAS'!D173+'P. FOMYS'!D174</f>
        <v>1278598</v>
      </c>
      <c r="E173" s="7">
        <f>+P.Admin!E174+'P. Club'!E174+'P. CECAP'!E174+'P. Consejos Reg'!E174+'P. DEVOAS'!E173+'P. FOMYS'!E174</f>
        <v>827640</v>
      </c>
      <c r="F173" s="7">
        <f>+P.Admin!F174+'P. Club'!F174+'P. CECAP'!F174+'P. Consejos Reg'!F174+'P. DEVOAS'!F173+'P. FOMYS'!F174</f>
        <v>827640</v>
      </c>
      <c r="G173" s="7">
        <f>+P.Admin!G174+'P. Club'!G174+'P. CECAP'!G174+'P. Consejos Reg'!G174+'P. DEVOAS'!G173+'P. FOMYS'!G174</f>
        <v>1278598</v>
      </c>
      <c r="H173" s="7">
        <f>+P.Admin!H174+'P. Club'!H174+'P. CECAP'!H174+'P. Consejos Reg'!H174+'P. DEVOAS'!H173+'P. FOMYS'!H174</f>
        <v>827640</v>
      </c>
      <c r="I173" s="7">
        <f>+P.Admin!I174+'P. Club'!I174+'P. CECAP'!I174+'P. Consejos Reg'!I174+'P. DEVOAS'!I173+'P. FOMYS'!I174</f>
        <v>827640</v>
      </c>
      <c r="J173" s="7">
        <f>+P.Admin!J174+'P. Club'!J174+'P. CECAP'!J174+'P. Consejos Reg'!J174+'P. DEVOAS'!J173+'P. FOMYS'!J174</f>
        <v>1278598</v>
      </c>
      <c r="K173" s="7">
        <f>+P.Admin!K174+'P. Club'!K174+'P. CECAP'!K174+'P. Consejos Reg'!K174+'P. DEVOAS'!K173+'P. FOMYS'!K174</f>
        <v>827640</v>
      </c>
      <c r="L173" s="7">
        <f>+P.Admin!L174+'P. Club'!L174+'P. CECAP'!L174+'P. Consejos Reg'!L174+'P. DEVOAS'!L173+'P. FOMYS'!L174</f>
        <v>827640</v>
      </c>
      <c r="M173" s="7">
        <f>+P.Admin!M174+'P. Club'!M174+'P. CECAP'!M174+'P. Consejos Reg'!M174+'P. DEVOAS'!M173+'P. FOMYS'!M174</f>
        <v>1278598</v>
      </c>
      <c r="N173" s="7">
        <f t="shared" si="51"/>
        <v>11735512</v>
      </c>
    </row>
    <row r="174" spans="1:14" hidden="1" x14ac:dyDescent="0.35">
      <c r="A174" s="5" t="s">
        <v>172</v>
      </c>
      <c r="B174" s="7">
        <f>+P.Admin!B175+'P. Club'!B175+'P. CECAP'!B175+'P. Consejos Reg'!B175+'P. DEVOAS'!B174+'P. FOMYS'!B175</f>
        <v>0</v>
      </c>
      <c r="C174" s="7">
        <f>+P.Admin!C175+'P. Club'!C175+'P. CECAP'!C175+'P. Consejos Reg'!C175+'P. DEVOAS'!C174+'P. FOMYS'!C175</f>
        <v>0</v>
      </c>
      <c r="D174" s="7">
        <f>+P.Admin!D175+'P. Club'!D175+'P. CECAP'!D175+'P. Consejos Reg'!D175+'P. DEVOAS'!D174+'P. FOMYS'!D175</f>
        <v>0</v>
      </c>
      <c r="E174" s="7">
        <f>+P.Admin!E175+'P. Club'!E175+'P. CECAP'!E175+'P. Consejos Reg'!E175+'P. DEVOAS'!E174+'P. FOMYS'!E175</f>
        <v>0</v>
      </c>
      <c r="F174" s="7">
        <f>+P.Admin!F175+'P. Club'!F175+'P. CECAP'!F175+'P. Consejos Reg'!F175+'P. DEVOAS'!F174+'P. FOMYS'!F175</f>
        <v>0</v>
      </c>
      <c r="G174" s="7">
        <f>+P.Admin!G175+'P. Club'!G175+'P. CECAP'!G175+'P. Consejos Reg'!G175+'P. DEVOAS'!G174+'P. FOMYS'!G175</f>
        <v>0</v>
      </c>
      <c r="H174" s="7">
        <f>+P.Admin!H175+'P. Club'!H175+'P. CECAP'!H175+'P. Consejos Reg'!H175+'P. DEVOAS'!H174+'P. FOMYS'!H175</f>
        <v>0</v>
      </c>
      <c r="I174" s="7">
        <f>+P.Admin!I175+'P. Club'!I175+'P. CECAP'!I175+'P. Consejos Reg'!I175+'P. DEVOAS'!I174+'P. FOMYS'!I175</f>
        <v>0</v>
      </c>
      <c r="J174" s="7">
        <f>+P.Admin!J175+'P. Club'!J175+'P. CECAP'!J175+'P. Consejos Reg'!J175+'P. DEVOAS'!J174+'P. FOMYS'!J175</f>
        <v>0</v>
      </c>
      <c r="K174" s="7">
        <f>+P.Admin!K175+'P. Club'!K175+'P. CECAP'!K175+'P. Consejos Reg'!K175+'P. DEVOAS'!K174+'P. FOMYS'!K175</f>
        <v>0</v>
      </c>
      <c r="L174" s="7">
        <f>+P.Admin!L175+'P. Club'!L175+'P. CECAP'!L175+'P. Consejos Reg'!L175+'P. DEVOAS'!L174+'P. FOMYS'!L175</f>
        <v>0</v>
      </c>
      <c r="M174" s="7">
        <f>+P.Admin!M175+'P. Club'!M175+'P. CECAP'!M175+'P. Consejos Reg'!M175+'P. DEVOAS'!M174+'P. FOMYS'!M175</f>
        <v>0</v>
      </c>
      <c r="N174" s="7">
        <f t="shared" si="51"/>
        <v>0</v>
      </c>
    </row>
    <row r="175" spans="1:14" x14ac:dyDescent="0.35">
      <c r="A175" s="5" t="s">
        <v>173</v>
      </c>
      <c r="B175" s="7">
        <f>+P.Admin!B176+'P. Club'!B176+'P. CECAP'!B176+'P. Consejos Reg'!B176+'P. DEVOAS'!B175+'P. FOMYS'!B176</f>
        <v>475950.52943333331</v>
      </c>
      <c r="C175" s="7">
        <f>+P.Admin!C176+'P. Club'!C176+'P. CECAP'!C176+'P. Consejos Reg'!C176+'P. DEVOAS'!C175+'P. FOMYS'!C176</f>
        <v>475950.52943333331</v>
      </c>
      <c r="D175" s="7">
        <f>+P.Admin!D176+'P. Club'!D176+'P. CECAP'!D176+'P. Consejos Reg'!D176+'P. DEVOAS'!D175+'P. FOMYS'!D176</f>
        <v>1953068.7294333333</v>
      </c>
      <c r="E175" s="7">
        <f>+P.Admin!E176+'P. Club'!E176+'P. CECAP'!E176+'P. Consejos Reg'!E176+'P. DEVOAS'!E175+'P. FOMYS'!E176</f>
        <v>475950.52943333331</v>
      </c>
      <c r="F175" s="7">
        <f>+P.Admin!F176+'P. Club'!F176+'P. CECAP'!F176+'P. Consejos Reg'!F176+'P. DEVOAS'!F175+'P. FOMYS'!F176</f>
        <v>475950.52943333331</v>
      </c>
      <c r="G175" s="7">
        <f>+P.Admin!G176+'P. Club'!G176+'P. CECAP'!G176+'P. Consejos Reg'!G176+'P. DEVOAS'!G175+'P. FOMYS'!G176</f>
        <v>1953068.7294333333</v>
      </c>
      <c r="H175" s="7">
        <f>+P.Admin!H176+'P. Club'!H176+'P. CECAP'!H176+'P. Consejos Reg'!H176+'P. DEVOAS'!H175+'P. FOMYS'!H176</f>
        <v>475950.52943333331</v>
      </c>
      <c r="I175" s="7">
        <f>+P.Admin!I176+'P. Club'!I176+'P. CECAP'!I176+'P. Consejos Reg'!I176+'P. DEVOAS'!I175+'P. FOMYS'!I176</f>
        <v>475950.52943333331</v>
      </c>
      <c r="J175" s="7">
        <f>+P.Admin!J176+'P. Club'!J176+'P. CECAP'!J176+'P. Consejos Reg'!J176+'P. DEVOAS'!J175+'P. FOMYS'!J176</f>
        <v>1953068.7294333333</v>
      </c>
      <c r="K175" s="7">
        <f>+P.Admin!K176+'P. Club'!K176+'P. CECAP'!K176+'P. Consejos Reg'!K176+'P. DEVOAS'!K175+'P. FOMYS'!K176</f>
        <v>475950.52943333331</v>
      </c>
      <c r="L175" s="7">
        <f>+P.Admin!L176+'P. Club'!L176+'P. CECAP'!L176+'P. Consejos Reg'!L176+'P. DEVOAS'!L175+'P. FOMYS'!L176</f>
        <v>475950.52943333331</v>
      </c>
      <c r="M175" s="7">
        <f>+P.Admin!M176+'P. Club'!M176+'P. CECAP'!M176+'P. Consejos Reg'!M176+'P. DEVOAS'!M175+'P. FOMYS'!M176</f>
        <v>1953068.7294333333</v>
      </c>
      <c r="N175" s="7">
        <f t="shared" si="51"/>
        <v>11619879.153199999</v>
      </c>
    </row>
    <row r="176" spans="1:14" x14ac:dyDescent="0.35">
      <c r="A176" s="4" t="s">
        <v>174</v>
      </c>
      <c r="B176" s="8">
        <f>SUM(B177:B179)</f>
        <v>18393565.607519224</v>
      </c>
      <c r="C176" s="8">
        <f t="shared" ref="C176:M176" si="52">SUM(C177:C179)</f>
        <v>18381514.344203524</v>
      </c>
      <c r="D176" s="8">
        <f t="shared" si="52"/>
        <v>18397038.599849723</v>
      </c>
      <c r="E176" s="8">
        <f t="shared" si="52"/>
        <v>18402266.829346076</v>
      </c>
      <c r="F176" s="8">
        <f t="shared" si="52"/>
        <v>18407179.390868478</v>
      </c>
      <c r="G176" s="8">
        <f t="shared" si="52"/>
        <v>18411459.737503026</v>
      </c>
      <c r="H176" s="8">
        <f t="shared" si="52"/>
        <v>19032045.754849575</v>
      </c>
      <c r="I176" s="8">
        <f t="shared" si="52"/>
        <v>19034979.455358125</v>
      </c>
      <c r="J176" s="8">
        <f t="shared" si="52"/>
        <v>19038029.948006127</v>
      </c>
      <c r="K176" s="8">
        <f t="shared" si="52"/>
        <v>19046630.658553578</v>
      </c>
      <c r="L176" s="8">
        <f t="shared" si="52"/>
        <v>19048039.112738125</v>
      </c>
      <c r="M176" s="8">
        <f t="shared" si="52"/>
        <v>19056455.103286475</v>
      </c>
      <c r="N176" s="8">
        <f t="shared" si="51"/>
        <v>224649204.54208204</v>
      </c>
    </row>
    <row r="177" spans="1:33" x14ac:dyDescent="0.35">
      <c r="A177" s="5" t="s">
        <v>175</v>
      </c>
      <c r="B177" s="7">
        <f>+P.Admin!B178+'P. Club'!B178+'P. CECAP'!B178+'P. Consejos Reg'!B178+'P. DEVOAS'!B177+'P. FOMYS'!B178</f>
        <v>5468470.2422858933</v>
      </c>
      <c r="C177" s="7">
        <f>+P.Admin!C178+'P. Club'!C178+'P. CECAP'!C178+'P. Consejos Reg'!C178+'P. DEVOAS'!C177+'P. FOMYS'!C178</f>
        <v>5456418.9789701933</v>
      </c>
      <c r="D177" s="7">
        <f>+P.Admin!D178+'P. Club'!D178+'P. CECAP'!D178+'P. Consejos Reg'!D178+'P. DEVOAS'!D177+'P. FOMYS'!D178</f>
        <v>5471943.2346163932</v>
      </c>
      <c r="E177" s="7">
        <f>+P.Admin!E178+'P. Club'!E178+'P. CECAP'!E178+'P. Consejos Reg'!E178+'P. DEVOAS'!E177+'P. FOMYS'!E178</f>
        <v>5477171.4641127437</v>
      </c>
      <c r="F177" s="7">
        <f>+P.Admin!F178+'P. Club'!F178+'P. CECAP'!F178+'P. Consejos Reg'!F178+'P. DEVOAS'!F177+'P. FOMYS'!F178</f>
        <v>5482084.0256351437</v>
      </c>
      <c r="G177" s="7">
        <f>+P.Admin!G178+'P. Club'!G178+'P. CECAP'!G178+'P. Consejos Reg'!G178+'P. DEVOAS'!G177+'P. FOMYS'!G178</f>
        <v>5486364.3722696938</v>
      </c>
      <c r="H177" s="7">
        <f>+P.Admin!H178+'P. Club'!H178+'P. CECAP'!H178+'P. Consejos Reg'!H178+'P. DEVOAS'!H177+'P. FOMYS'!H178</f>
        <v>5488535.4496162431</v>
      </c>
      <c r="I177" s="7">
        <f>+P.Admin!I178+'P. Club'!I178+'P. CECAP'!I178+'P. Consejos Reg'!I178+'P. DEVOAS'!I177+'P. FOMYS'!I178</f>
        <v>5491469.1501247939</v>
      </c>
      <c r="J177" s="7">
        <f>+P.Admin!J178+'P. Club'!J178+'P. CECAP'!J178+'P. Consejos Reg'!J178+'P. DEVOAS'!J177+'P. FOMYS'!J178</f>
        <v>5494519.6427727938</v>
      </c>
      <c r="K177" s="7">
        <f>+P.Admin!K178+'P. Club'!K178+'P. CECAP'!K178+'P. Consejos Reg'!K178+'P. DEVOAS'!K177+'P. FOMYS'!K178</f>
        <v>5503120.3533202438</v>
      </c>
      <c r="L177" s="7">
        <f>+P.Admin!L178+'P. Club'!L178+'P. CECAP'!L178+'P. Consejos Reg'!L178+'P. DEVOAS'!L177+'P. FOMYS'!L178</f>
        <v>5504528.8075047936</v>
      </c>
      <c r="M177" s="7">
        <f>+P.Admin!M178+'P. Club'!M178+'P. CECAP'!M178+'P. Consejos Reg'!M178+'P. DEVOAS'!M177+'P. FOMYS'!M178</f>
        <v>5512944.7980531435</v>
      </c>
      <c r="N177" s="7">
        <f t="shared" si="51"/>
        <v>65837570.519282073</v>
      </c>
    </row>
    <row r="178" spans="1:33" hidden="1" x14ac:dyDescent="0.35">
      <c r="A178" s="5" t="s">
        <v>176</v>
      </c>
      <c r="B178" s="7">
        <f>+P.Admin!B179+'P. Club'!B179+'P. CECAP'!B179+'P. Consejos Reg'!B179+'P. DEVOAS'!B178+'P. FOMYS'!B179</f>
        <v>0</v>
      </c>
      <c r="C178" s="7">
        <f>+P.Admin!C179+'P. Club'!C179+'P. CECAP'!C179+'P. Consejos Reg'!C179+'P. DEVOAS'!C178+'P. FOMYS'!C179</f>
        <v>0</v>
      </c>
      <c r="D178" s="7">
        <f>+P.Admin!D179+'P. Club'!D179+'P. CECAP'!D179+'P. Consejos Reg'!D179+'P. DEVOAS'!D178+'P. FOMYS'!D179</f>
        <v>0</v>
      </c>
      <c r="E178" s="7">
        <f>+P.Admin!E179+'P. Club'!E179+'P. CECAP'!E179+'P. Consejos Reg'!E179+'P. DEVOAS'!E178+'P. FOMYS'!E179</f>
        <v>0</v>
      </c>
      <c r="F178" s="7">
        <f>+P.Admin!F179+'P. Club'!F179+'P. CECAP'!F179+'P. Consejos Reg'!F179+'P. DEVOAS'!F178+'P. FOMYS'!F179</f>
        <v>0</v>
      </c>
      <c r="G178" s="7">
        <f>+P.Admin!G179+'P. Club'!G179+'P. CECAP'!G179+'P. Consejos Reg'!G179+'P. DEVOAS'!G178+'P. FOMYS'!G179</f>
        <v>0</v>
      </c>
      <c r="H178" s="7">
        <f>+P.Admin!H179+'P. Club'!H179+'P. CECAP'!H179+'P. Consejos Reg'!H179+'P. DEVOAS'!H178+'P. FOMYS'!H179</f>
        <v>0</v>
      </c>
      <c r="I178" s="7">
        <f>+P.Admin!I179+'P. Club'!I179+'P. CECAP'!I179+'P. Consejos Reg'!I179+'P. DEVOAS'!I178+'P. FOMYS'!I179</f>
        <v>0</v>
      </c>
      <c r="J178" s="7">
        <f>+P.Admin!J179+'P. Club'!J179+'P. CECAP'!J179+'P. Consejos Reg'!J179+'P. DEVOAS'!J178+'P. FOMYS'!J179</f>
        <v>0</v>
      </c>
      <c r="K178" s="7">
        <f>+P.Admin!K179+'P. Club'!K179+'P. CECAP'!K179+'P. Consejos Reg'!K179+'P. DEVOAS'!K178+'P. FOMYS'!K179</f>
        <v>0</v>
      </c>
      <c r="L178" s="7">
        <f>+P.Admin!L179+'P. Club'!L179+'P. CECAP'!L179+'P. Consejos Reg'!L179+'P. DEVOAS'!L178+'P. FOMYS'!L179</f>
        <v>0</v>
      </c>
      <c r="M178" s="7">
        <f>+P.Admin!M179+'P. Club'!M179+'P. CECAP'!M179+'P. Consejos Reg'!M179+'P. DEVOAS'!M178+'P. FOMYS'!M179</f>
        <v>0</v>
      </c>
      <c r="N178" s="7">
        <f t="shared" si="51"/>
        <v>0</v>
      </c>
    </row>
    <row r="179" spans="1:33" x14ac:dyDescent="0.35">
      <c r="A179" s="5" t="s">
        <v>177</v>
      </c>
      <c r="B179" s="7">
        <f>+P.Admin!B180+'P. Club'!B180+'P. CECAP'!B180+'P. Consejos Reg'!B180+'P. DEVOAS'!B179+'P. FOMYS'!B180</f>
        <v>12925095.365233332</v>
      </c>
      <c r="C179" s="7">
        <f>+P.Admin!C180+'P. Club'!C180+'P. CECAP'!C180+'P. Consejos Reg'!C180+'P. DEVOAS'!C179+'P. FOMYS'!C180</f>
        <v>12925095.365233332</v>
      </c>
      <c r="D179" s="7">
        <f>+P.Admin!D180+'P. Club'!D180+'P. CECAP'!D180+'P. Consejos Reg'!D180+'P. DEVOAS'!D179+'P. FOMYS'!D180</f>
        <v>12925095.365233332</v>
      </c>
      <c r="E179" s="7">
        <f>+P.Admin!E180+'P. Club'!E180+'P. CECAP'!E180+'P. Consejos Reg'!E180+'P. DEVOAS'!E179+'P. FOMYS'!E180</f>
        <v>12925095.365233332</v>
      </c>
      <c r="F179" s="7">
        <f>+P.Admin!F180+'P. Club'!F180+'P. CECAP'!F180+'P. Consejos Reg'!F180+'P. DEVOAS'!F179+'P. FOMYS'!F180</f>
        <v>12925095.365233332</v>
      </c>
      <c r="G179" s="7">
        <f>+P.Admin!G180+'P. Club'!G180+'P. CECAP'!G180+'P. Consejos Reg'!G180+'P. DEVOAS'!G179+'P. FOMYS'!G180</f>
        <v>12925095.365233332</v>
      </c>
      <c r="H179" s="7">
        <f>+P.Admin!H180+'P. Club'!H180+'P. CECAP'!H180+'P. Consejos Reg'!H180+'P. DEVOAS'!H179+'P. FOMYS'!H180</f>
        <v>13543510.305233333</v>
      </c>
      <c r="I179" s="7">
        <f>+P.Admin!I180+'P. Club'!I180+'P. CECAP'!I180+'P. Consejos Reg'!I180+'P. DEVOAS'!I179+'P. FOMYS'!I180</f>
        <v>13543510.305233333</v>
      </c>
      <c r="J179" s="7">
        <f>+P.Admin!J180+'P. Club'!J180+'P. CECAP'!J180+'P. Consejos Reg'!J180+'P. DEVOAS'!J179+'P. FOMYS'!J180</f>
        <v>13543510.305233333</v>
      </c>
      <c r="K179" s="7">
        <f>+P.Admin!K180+'P. Club'!K180+'P. CECAP'!K180+'P. Consejos Reg'!K180+'P. DEVOAS'!K179+'P. FOMYS'!K180</f>
        <v>13543510.305233333</v>
      </c>
      <c r="L179" s="7">
        <f>+P.Admin!L180+'P. Club'!L180+'P. CECAP'!L180+'P. Consejos Reg'!L180+'P. DEVOAS'!L179+'P. FOMYS'!L180</f>
        <v>13543510.305233333</v>
      </c>
      <c r="M179" s="7">
        <f>+P.Admin!M180+'P. Club'!M180+'P. CECAP'!M180+'P. Consejos Reg'!M180+'P. DEVOAS'!M179+'P. FOMYS'!M180</f>
        <v>13543510.305233333</v>
      </c>
      <c r="N179" s="7">
        <f t="shared" si="51"/>
        <v>158811634.02279997</v>
      </c>
    </row>
    <row r="180" spans="1:33" x14ac:dyDescent="0.35">
      <c r="A180" s="4" t="s">
        <v>178</v>
      </c>
      <c r="B180" s="8">
        <f>SUM(B181:B186)</f>
        <v>5524904.2331333365</v>
      </c>
      <c r="C180" s="8">
        <f t="shared" ref="C180:M180" si="53">SUM(C181:C186)</f>
        <v>5524904.2331333365</v>
      </c>
      <c r="D180" s="8">
        <f t="shared" si="53"/>
        <v>5524904.2331333365</v>
      </c>
      <c r="E180" s="8">
        <f t="shared" si="53"/>
        <v>5524904.2331333365</v>
      </c>
      <c r="F180" s="8">
        <f t="shared" si="53"/>
        <v>5524904.2331333365</v>
      </c>
      <c r="G180" s="8">
        <f t="shared" si="53"/>
        <v>5524904.2231333358</v>
      </c>
      <c r="H180" s="8">
        <f t="shared" si="53"/>
        <v>5524904.2331333365</v>
      </c>
      <c r="I180" s="8">
        <f t="shared" si="53"/>
        <v>5524904.2331333365</v>
      </c>
      <c r="J180" s="8">
        <f t="shared" si="53"/>
        <v>5524904.2331333365</v>
      </c>
      <c r="K180" s="8">
        <f t="shared" si="53"/>
        <v>5524904.2331333365</v>
      </c>
      <c r="L180" s="8">
        <f t="shared" si="53"/>
        <v>5524904.2331333365</v>
      </c>
      <c r="M180" s="8">
        <f t="shared" si="53"/>
        <v>5524904.2331333365</v>
      </c>
      <c r="N180" s="8">
        <f t="shared" si="51"/>
        <v>66298850.787600048</v>
      </c>
    </row>
    <row r="181" spans="1:33" x14ac:dyDescent="0.35">
      <c r="A181" s="5" t="s">
        <v>179</v>
      </c>
      <c r="B181" s="7">
        <f>+P.Admin!B182+'P. Club'!B182+'P. CECAP'!B182+'P. Consejos Reg'!B182+'P. DEVOAS'!B181+'P. FOMYS'!B182</f>
        <v>3415833.3333333367</v>
      </c>
      <c r="C181" s="7">
        <f>+P.Admin!C182+'P. Club'!C182+'P. CECAP'!C182+'P. Consejos Reg'!C182+'P. DEVOAS'!C181+'P. FOMYS'!C182</f>
        <v>3415833.3333333367</v>
      </c>
      <c r="D181" s="7">
        <f>+P.Admin!D182+'P. Club'!D182+'P. CECAP'!D182+'P. Consejos Reg'!D182+'P. DEVOAS'!D181+'P. FOMYS'!D182</f>
        <v>3415833.3333333367</v>
      </c>
      <c r="E181" s="7">
        <f>+P.Admin!E182+'P. Club'!E182+'P. CECAP'!E182+'P. Consejos Reg'!E182+'P. DEVOAS'!E181+'P. FOMYS'!E182</f>
        <v>3415833.3333333367</v>
      </c>
      <c r="F181" s="7">
        <f>+P.Admin!F182+'P. Club'!F182+'P. CECAP'!F182+'P. Consejos Reg'!F182+'P. DEVOAS'!F181+'P. FOMYS'!F182</f>
        <v>3415833.3333333367</v>
      </c>
      <c r="G181" s="7">
        <f>+P.Admin!G182+'P. Club'!G182+'P. CECAP'!G182+'P. Consejos Reg'!G182+'P. DEVOAS'!G181+'P. FOMYS'!G182</f>
        <v>3415833.3333333367</v>
      </c>
      <c r="H181" s="7">
        <f>+P.Admin!H182+'P. Club'!H182+'P. CECAP'!H182+'P. Consejos Reg'!H182+'P. DEVOAS'!H181+'P. FOMYS'!H182</f>
        <v>3415833.3333333367</v>
      </c>
      <c r="I181" s="7">
        <f>+P.Admin!I182+'P. Club'!I182+'P. CECAP'!I182+'P. Consejos Reg'!I182+'P. DEVOAS'!I181+'P. FOMYS'!I182</f>
        <v>3415833.3333333367</v>
      </c>
      <c r="J181" s="7">
        <f>+P.Admin!J182+'P. Club'!J182+'P. CECAP'!J182+'P. Consejos Reg'!J182+'P. DEVOAS'!J181+'P. FOMYS'!J182</f>
        <v>3415833.3333333367</v>
      </c>
      <c r="K181" s="7">
        <f>+P.Admin!K182+'P. Club'!K182+'P. CECAP'!K182+'P. Consejos Reg'!K182+'P. DEVOAS'!K181+'P. FOMYS'!K182</f>
        <v>3415833.3333333367</v>
      </c>
      <c r="L181" s="7">
        <f>+P.Admin!L182+'P. Club'!L182+'P. CECAP'!L182+'P. Consejos Reg'!L182+'P. DEVOAS'!L181+'P. FOMYS'!L182</f>
        <v>3415833.3333333367</v>
      </c>
      <c r="M181" s="7">
        <f>+P.Admin!M182+'P. Club'!M182+'P. CECAP'!M182+'P. Consejos Reg'!M182+'P. DEVOAS'!M181+'P. FOMYS'!M182</f>
        <v>3415833.3333333367</v>
      </c>
      <c r="N181" s="7">
        <f t="shared" ref="N181:N186" si="54">SUM(B181:M181)</f>
        <v>40990000.000000037</v>
      </c>
    </row>
    <row r="182" spans="1:33" x14ac:dyDescent="0.35">
      <c r="A182" s="5" t="s">
        <v>180</v>
      </c>
      <c r="B182" s="7">
        <f>+P.Admin!B183+'P. Club'!B183+'P. CECAP'!B183+'P. Consejos Reg'!B183+'P. DEVOAS'!B182+'P. FOMYS'!B183</f>
        <v>924999.99999999977</v>
      </c>
      <c r="C182" s="7">
        <f>+P.Admin!C183+'P. Club'!C183+'P. CECAP'!C183+'P. Consejos Reg'!C183+'P. DEVOAS'!C182+'P. FOMYS'!C183</f>
        <v>924999.99999999977</v>
      </c>
      <c r="D182" s="7">
        <f>+P.Admin!D183+'P. Club'!D183+'P. CECAP'!D183+'P. Consejos Reg'!D183+'P. DEVOAS'!D182+'P. FOMYS'!D183</f>
        <v>924999.99999999977</v>
      </c>
      <c r="E182" s="7">
        <f>+P.Admin!E183+'P. Club'!E183+'P. CECAP'!E183+'P. Consejos Reg'!E183+'P. DEVOAS'!E182+'P. FOMYS'!E183</f>
        <v>924999.99999999977</v>
      </c>
      <c r="F182" s="7">
        <f>+P.Admin!F183+'P. Club'!F183+'P. CECAP'!F183+'P. Consejos Reg'!F183+'P. DEVOAS'!F182+'P. FOMYS'!F183</f>
        <v>924999.99999999977</v>
      </c>
      <c r="G182" s="7">
        <f>+P.Admin!G183+'P. Club'!G183+'P. CECAP'!G183+'P. Consejos Reg'!G183+'P. DEVOAS'!G182+'P. FOMYS'!G183</f>
        <v>924999.98999999941</v>
      </c>
      <c r="H182" s="7">
        <f>+P.Admin!H183+'P. Club'!H183+'P. CECAP'!H183+'P. Consejos Reg'!H183+'P. DEVOAS'!H182+'P. FOMYS'!H183</f>
        <v>924999.99999999977</v>
      </c>
      <c r="I182" s="7">
        <f>+P.Admin!I183+'P. Club'!I183+'P. CECAP'!I183+'P. Consejos Reg'!I183+'P. DEVOAS'!I182+'P. FOMYS'!I183</f>
        <v>924999.99999999977</v>
      </c>
      <c r="J182" s="7">
        <f>+P.Admin!J183+'P. Club'!J183+'P. CECAP'!J183+'P. Consejos Reg'!J183+'P. DEVOAS'!J182+'P. FOMYS'!J183</f>
        <v>924999.99999999977</v>
      </c>
      <c r="K182" s="7">
        <f>+P.Admin!K183+'P. Club'!K183+'P. CECAP'!K183+'P. Consejos Reg'!K183+'P. DEVOAS'!K182+'P. FOMYS'!K183</f>
        <v>924999.99999999977</v>
      </c>
      <c r="L182" s="7">
        <f>+P.Admin!L183+'P. Club'!L183+'P. CECAP'!L183+'P. Consejos Reg'!L183+'P. DEVOAS'!L182+'P. FOMYS'!L183</f>
        <v>924999.99999999977</v>
      </c>
      <c r="M182" s="7">
        <f>+P.Admin!M183+'P. Club'!M183+'P. CECAP'!M183+'P. Consejos Reg'!M183+'P. DEVOAS'!M182+'P. FOMYS'!M183</f>
        <v>924999.99999999977</v>
      </c>
      <c r="N182" s="7">
        <f t="shared" si="54"/>
        <v>11099999.989999998</v>
      </c>
    </row>
    <row r="183" spans="1:33" x14ac:dyDescent="0.35">
      <c r="A183" s="5" t="s">
        <v>181</v>
      </c>
      <c r="B183" s="7">
        <f>+P.Admin!B184+'P. Club'!B184+'P. CECAP'!B184+'P. Consejos Reg'!B184+'P. DEVOAS'!B183+'P. FOMYS'!B184</f>
        <v>139267.91189999998</v>
      </c>
      <c r="C183" s="7">
        <f>+P.Admin!C184+'P. Club'!C184+'P. CECAP'!C184+'P. Consejos Reg'!C184+'P. DEVOAS'!C183+'P. FOMYS'!C184</f>
        <v>139267.91189999998</v>
      </c>
      <c r="D183" s="7">
        <f>+P.Admin!D184+'P. Club'!D184+'P. CECAP'!D184+'P. Consejos Reg'!D184+'P. DEVOAS'!D183+'P. FOMYS'!D184</f>
        <v>139267.91189999998</v>
      </c>
      <c r="E183" s="7">
        <f>+P.Admin!E184+'P. Club'!E184+'P. CECAP'!E184+'P. Consejos Reg'!E184+'P. DEVOAS'!E183+'P. FOMYS'!E184</f>
        <v>139267.91189999998</v>
      </c>
      <c r="F183" s="7">
        <f>+P.Admin!F184+'P. Club'!F184+'P. CECAP'!F184+'P. Consejos Reg'!F184+'P. DEVOAS'!F183+'P. FOMYS'!F184</f>
        <v>139267.91189999998</v>
      </c>
      <c r="G183" s="7">
        <f>+P.Admin!G184+'P. Club'!G184+'P. CECAP'!G184+'P. Consejos Reg'!G184+'P. DEVOAS'!G183+'P. FOMYS'!G184</f>
        <v>139267.91189999998</v>
      </c>
      <c r="H183" s="7">
        <f>+P.Admin!H184+'P. Club'!H184+'P. CECAP'!H184+'P. Consejos Reg'!H184+'P. DEVOAS'!H183+'P. FOMYS'!H184</f>
        <v>139267.91189999998</v>
      </c>
      <c r="I183" s="7">
        <f>+P.Admin!I184+'P. Club'!I184+'P. CECAP'!I184+'P. Consejos Reg'!I184+'P. DEVOAS'!I183+'P. FOMYS'!I184</f>
        <v>139267.91189999998</v>
      </c>
      <c r="J183" s="7">
        <f>+P.Admin!J184+'P. Club'!J184+'P. CECAP'!J184+'P. Consejos Reg'!J184+'P. DEVOAS'!J183+'P. FOMYS'!J184</f>
        <v>139267.91189999998</v>
      </c>
      <c r="K183" s="7">
        <f>+P.Admin!K184+'P. Club'!K184+'P. CECAP'!K184+'P. Consejos Reg'!K184+'P. DEVOAS'!K183+'P. FOMYS'!K184</f>
        <v>139267.91189999998</v>
      </c>
      <c r="L183" s="7">
        <f>+P.Admin!L184+'P. Club'!L184+'P. CECAP'!L184+'P. Consejos Reg'!L184+'P. DEVOAS'!L183+'P. FOMYS'!L184</f>
        <v>139267.91189999998</v>
      </c>
      <c r="M183" s="7">
        <f>+P.Admin!M184+'P. Club'!M184+'P. CECAP'!M184+'P. Consejos Reg'!M184+'P. DEVOAS'!M183+'P. FOMYS'!M184</f>
        <v>139267.91189999998</v>
      </c>
      <c r="N183" s="7">
        <f t="shared" si="54"/>
        <v>1671214.9427999996</v>
      </c>
    </row>
    <row r="184" spans="1:33" hidden="1" x14ac:dyDescent="0.35">
      <c r="A184" s="5" t="s">
        <v>182</v>
      </c>
      <c r="B184" s="7">
        <f>+P.Admin!B185+'P. Club'!B185+'P. CECAP'!B185+'P. Consejos Reg'!B185+'P. DEVOAS'!B184+'P. FOMYS'!B185</f>
        <v>0</v>
      </c>
      <c r="C184" s="7">
        <f>+P.Admin!C185+'P. Club'!C185+'P. CECAP'!C185+'P. Consejos Reg'!C185+'P. DEVOAS'!C184+'P. FOMYS'!C185</f>
        <v>0</v>
      </c>
      <c r="D184" s="7">
        <f>+P.Admin!D185+'P. Club'!D185+'P. CECAP'!D185+'P. Consejos Reg'!D185+'P. DEVOAS'!D184+'P. FOMYS'!D185</f>
        <v>0</v>
      </c>
      <c r="E184" s="7">
        <f>+P.Admin!E185+'P. Club'!E185+'P. CECAP'!E185+'P. Consejos Reg'!E185+'P. DEVOAS'!E184+'P. FOMYS'!E185</f>
        <v>0</v>
      </c>
      <c r="F184" s="7">
        <f>+P.Admin!F185+'P. Club'!F185+'P. CECAP'!F185+'P. Consejos Reg'!F185+'P. DEVOAS'!F184+'P. FOMYS'!F185</f>
        <v>0</v>
      </c>
      <c r="G184" s="7">
        <f>+P.Admin!G185+'P. Club'!G185+'P. CECAP'!G185+'P. Consejos Reg'!G185+'P. DEVOAS'!G184+'P. FOMYS'!G185</f>
        <v>0</v>
      </c>
      <c r="H184" s="7">
        <f>+P.Admin!H185+'P. Club'!H185+'P. CECAP'!H185+'P. Consejos Reg'!H185+'P. DEVOAS'!H184+'P. FOMYS'!H185</f>
        <v>0</v>
      </c>
      <c r="I184" s="7">
        <f>+P.Admin!I185+'P. Club'!I185+'P. CECAP'!I185+'P. Consejos Reg'!I185+'P. DEVOAS'!I184+'P. FOMYS'!I185</f>
        <v>0</v>
      </c>
      <c r="J184" s="7">
        <f>+P.Admin!J185+'P. Club'!J185+'P. CECAP'!J185+'P. Consejos Reg'!J185+'P. DEVOAS'!J184+'P. FOMYS'!J185</f>
        <v>0</v>
      </c>
      <c r="K184" s="7">
        <f>+P.Admin!K185+'P. Club'!K185+'P. CECAP'!K185+'P. Consejos Reg'!K185+'P. DEVOAS'!K184+'P. FOMYS'!K185</f>
        <v>0</v>
      </c>
      <c r="L184" s="7">
        <f>+P.Admin!L185+'P. Club'!L185+'P. CECAP'!L185+'P. Consejos Reg'!L185+'P. DEVOAS'!L184+'P. FOMYS'!L185</f>
        <v>0</v>
      </c>
      <c r="M184" s="7">
        <f>+P.Admin!M185+'P. Club'!M185+'P. CECAP'!M185+'P. Consejos Reg'!M185+'P. DEVOAS'!M184+'P. FOMYS'!M185</f>
        <v>0</v>
      </c>
      <c r="N184" s="7">
        <f t="shared" si="54"/>
        <v>0</v>
      </c>
    </row>
    <row r="185" spans="1:33" x14ac:dyDescent="0.35">
      <c r="A185" s="5" t="s">
        <v>183</v>
      </c>
      <c r="B185" s="7">
        <f>+P.Admin!B186+'P. Club'!B186+'P. CECAP'!B186+'P. Consejos Reg'!B186+'P. DEVOAS'!B185+'P. FOMYS'!B186</f>
        <v>800452.98790000007</v>
      </c>
      <c r="C185" s="7">
        <f>+P.Admin!C186+'P. Club'!C186+'P. CECAP'!C186+'P. Consejos Reg'!C186+'P. DEVOAS'!C185+'P. FOMYS'!C186</f>
        <v>800452.98790000007</v>
      </c>
      <c r="D185" s="7">
        <f>+P.Admin!D186+'P. Club'!D186+'P. CECAP'!D186+'P. Consejos Reg'!D186+'P. DEVOAS'!D185+'P. FOMYS'!D186</f>
        <v>800452.98790000007</v>
      </c>
      <c r="E185" s="7">
        <f>+P.Admin!E186+'P. Club'!E186+'P. CECAP'!E186+'P. Consejos Reg'!E186+'P. DEVOAS'!E185+'P. FOMYS'!E186</f>
        <v>800452.98790000007</v>
      </c>
      <c r="F185" s="7">
        <f>+P.Admin!F186+'P. Club'!F186+'P. CECAP'!F186+'P. Consejos Reg'!F186+'P. DEVOAS'!F185+'P. FOMYS'!F186</f>
        <v>800452.98790000007</v>
      </c>
      <c r="G185" s="7">
        <f>+P.Admin!G186+'P. Club'!G186+'P. CECAP'!G186+'P. Consejos Reg'!G186+'P. DEVOAS'!G185+'P. FOMYS'!G186</f>
        <v>800452.98790000007</v>
      </c>
      <c r="H185" s="7">
        <f>+P.Admin!H186+'P. Club'!H186+'P. CECAP'!H186+'P. Consejos Reg'!H186+'P. DEVOAS'!H185+'P. FOMYS'!H186</f>
        <v>800452.98790000007</v>
      </c>
      <c r="I185" s="7">
        <f>+P.Admin!I186+'P. Club'!I186+'P. CECAP'!I186+'P. Consejos Reg'!I186+'P. DEVOAS'!I185+'P. FOMYS'!I186</f>
        <v>800452.98790000007</v>
      </c>
      <c r="J185" s="7">
        <f>+P.Admin!J186+'P. Club'!J186+'P. CECAP'!J186+'P. Consejos Reg'!J186+'P. DEVOAS'!J185+'P. FOMYS'!J186</f>
        <v>800452.98790000007</v>
      </c>
      <c r="K185" s="7">
        <f>+P.Admin!K186+'P. Club'!K186+'P. CECAP'!K186+'P. Consejos Reg'!K186+'P. DEVOAS'!K185+'P. FOMYS'!K186</f>
        <v>800452.98790000007</v>
      </c>
      <c r="L185" s="7">
        <f>+P.Admin!L186+'P. Club'!L186+'P. CECAP'!L186+'P. Consejos Reg'!L186+'P. DEVOAS'!L185+'P. FOMYS'!L186</f>
        <v>800452.98790000007</v>
      </c>
      <c r="M185" s="7">
        <f>+P.Admin!M186+'P. Club'!M186+'P. CECAP'!M186+'P. Consejos Reg'!M186+'P. DEVOAS'!M185+'P. FOMYS'!M186</f>
        <v>800452.98790000007</v>
      </c>
      <c r="N185" s="7">
        <f t="shared" si="54"/>
        <v>9605435.8548000008</v>
      </c>
    </row>
    <row r="186" spans="1:33" x14ac:dyDescent="0.35">
      <c r="A186" s="5" t="s">
        <v>184</v>
      </c>
      <c r="B186" s="7">
        <f>+P.Admin!B187+'P. Club'!B187+'P. CECAP'!B187+'P. Consejos Reg'!B187+'P. DEVOAS'!B186+'P. FOMYS'!B187</f>
        <v>244350</v>
      </c>
      <c r="C186" s="7">
        <f>+P.Admin!C187+'P. Club'!C187+'P. CECAP'!C187+'P. Consejos Reg'!C187+'P. DEVOAS'!C186+'P. FOMYS'!C187</f>
        <v>244350</v>
      </c>
      <c r="D186" s="7">
        <f>+P.Admin!D187+'P. Club'!D187+'P. CECAP'!D187+'P. Consejos Reg'!D187+'P. DEVOAS'!D186+'P. FOMYS'!D187</f>
        <v>244350</v>
      </c>
      <c r="E186" s="7">
        <f>+P.Admin!E187+'P. Club'!E187+'P. CECAP'!E187+'P. Consejos Reg'!E187+'P. DEVOAS'!E186+'P. FOMYS'!E187</f>
        <v>244350</v>
      </c>
      <c r="F186" s="7">
        <f>+P.Admin!F187+'P. Club'!F187+'P. CECAP'!F187+'P. Consejos Reg'!F187+'P. DEVOAS'!F186+'P. FOMYS'!F187</f>
        <v>244350</v>
      </c>
      <c r="G186" s="7">
        <f>+P.Admin!G187+'P. Club'!G187+'P. CECAP'!G187+'P. Consejos Reg'!G187+'P. DEVOAS'!G186+'P. FOMYS'!G187</f>
        <v>244350</v>
      </c>
      <c r="H186" s="7">
        <f>+P.Admin!H187+'P. Club'!H187+'P. CECAP'!H187+'P. Consejos Reg'!H187+'P. DEVOAS'!H186+'P. FOMYS'!H187</f>
        <v>244350</v>
      </c>
      <c r="I186" s="7">
        <f>+P.Admin!I187+'P. Club'!I187+'P. CECAP'!I187+'P. Consejos Reg'!I187+'P. DEVOAS'!I186+'P. FOMYS'!I187</f>
        <v>244350</v>
      </c>
      <c r="J186" s="7">
        <f>+P.Admin!J187+'P. Club'!J187+'P. CECAP'!J187+'P. Consejos Reg'!J187+'P. DEVOAS'!J186+'P. FOMYS'!J187</f>
        <v>244350</v>
      </c>
      <c r="K186" s="7">
        <f>+P.Admin!K187+'P. Club'!K187+'P. CECAP'!K187+'P. Consejos Reg'!K187+'P. DEVOAS'!K186+'P. FOMYS'!K187</f>
        <v>244350</v>
      </c>
      <c r="L186" s="7">
        <f>+P.Admin!L187+'P. Club'!L187+'P. CECAP'!L187+'P. Consejos Reg'!L187+'P. DEVOAS'!L186+'P. FOMYS'!L187</f>
        <v>244350</v>
      </c>
      <c r="M186" s="7">
        <f>+P.Admin!M187+'P. Club'!M187+'P. CECAP'!M187+'P. Consejos Reg'!M187+'P. DEVOAS'!M186+'P. FOMYS'!M187</f>
        <v>244350</v>
      </c>
      <c r="N186" s="7">
        <f t="shared" si="54"/>
        <v>2932200</v>
      </c>
    </row>
    <row r="187" spans="1:33" x14ac:dyDescent="0.35">
      <c r="A187" s="4" t="s">
        <v>185</v>
      </c>
      <c r="B187" s="8">
        <f>SUM(B188:B192)</f>
        <v>0</v>
      </c>
      <c r="C187" s="8">
        <f t="shared" ref="C187:M187" si="55">SUM(C188:C192)</f>
        <v>0</v>
      </c>
      <c r="D187" s="8">
        <f t="shared" si="55"/>
        <v>0</v>
      </c>
      <c r="E187" s="8">
        <f t="shared" si="55"/>
        <v>0</v>
      </c>
      <c r="F187" s="8">
        <f t="shared" si="55"/>
        <v>0</v>
      </c>
      <c r="G187" s="8">
        <f t="shared" si="55"/>
        <v>0</v>
      </c>
      <c r="H187" s="8">
        <f t="shared" si="55"/>
        <v>0</v>
      </c>
      <c r="I187" s="8">
        <f t="shared" si="55"/>
        <v>0</v>
      </c>
      <c r="J187" s="8">
        <f t="shared" si="55"/>
        <v>1326000</v>
      </c>
      <c r="K187" s="8">
        <f t="shared" si="55"/>
        <v>0</v>
      </c>
      <c r="L187" s="8">
        <f t="shared" si="55"/>
        <v>1326000</v>
      </c>
      <c r="M187" s="8">
        <f t="shared" si="55"/>
        <v>50000</v>
      </c>
      <c r="N187" s="8">
        <f t="shared" ref="N187:N225" si="56">SUM(B187:M187)</f>
        <v>2702000</v>
      </c>
    </row>
    <row r="188" spans="1:33" hidden="1" x14ac:dyDescent="0.35">
      <c r="A188" s="5" t="s">
        <v>186</v>
      </c>
      <c r="B188" s="7">
        <f>+P.Admin!B189+'P. Club'!B189+'P. CECAP'!B189+'P. Consejos Reg'!B189+'P. DEVOAS'!B188+'P. FOMYS'!B189</f>
        <v>0</v>
      </c>
      <c r="C188" s="7">
        <f>+P.Admin!C189+'P. Club'!C189+'P. CECAP'!C189+'P. Consejos Reg'!C189+'P. DEVOAS'!C188+'P. FOMYS'!C189</f>
        <v>0</v>
      </c>
      <c r="D188" s="7">
        <f>+P.Admin!D189+'P. Club'!D189+'P. CECAP'!D189+'P. Consejos Reg'!D189+'P. DEVOAS'!D188+'P. FOMYS'!D189</f>
        <v>0</v>
      </c>
      <c r="E188" s="7">
        <f>+P.Admin!E189+'P. Club'!E189+'P. CECAP'!E189+'P. Consejos Reg'!E189+'P. DEVOAS'!E188+'P. FOMYS'!E189</f>
        <v>0</v>
      </c>
      <c r="F188" s="7">
        <f>+P.Admin!F189+'P. Club'!F189+'P. CECAP'!F189+'P. Consejos Reg'!F189+'P. DEVOAS'!F188+'P. FOMYS'!F189</f>
        <v>0</v>
      </c>
      <c r="G188" s="7">
        <f>+P.Admin!G189+'P. Club'!G189+'P. CECAP'!G189+'P. Consejos Reg'!G189+'P. DEVOAS'!G188+'P. FOMYS'!G189</f>
        <v>0</v>
      </c>
      <c r="H188" s="7">
        <f>+P.Admin!H189+'P. Club'!H189+'P. CECAP'!H189+'P. Consejos Reg'!H189+'P. DEVOAS'!H188+'P. FOMYS'!H189</f>
        <v>0</v>
      </c>
      <c r="I188" s="7">
        <f>+P.Admin!I189+'P. Club'!I189+'P. CECAP'!I189+'P. Consejos Reg'!I189+'P. DEVOAS'!I188+'P. FOMYS'!I189</f>
        <v>0</v>
      </c>
      <c r="J188" s="7">
        <f>+P.Admin!J189+'P. Club'!J189+'P. CECAP'!J189+'P. Consejos Reg'!J189+'P. DEVOAS'!J188+'P. FOMYS'!J189</f>
        <v>0</v>
      </c>
      <c r="K188" s="7">
        <f>+P.Admin!K189+'P. Club'!K189+'P. CECAP'!K189+'P. Consejos Reg'!K189+'P. DEVOAS'!K188+'P. FOMYS'!K189</f>
        <v>0</v>
      </c>
      <c r="L188" s="7">
        <f>+P.Admin!L189+'P. Club'!L189+'P. CECAP'!L189+'P. Consejos Reg'!L189+'P. DEVOAS'!L188+'P. FOMYS'!L189</f>
        <v>0</v>
      </c>
      <c r="M188" s="7">
        <f>+P.Admin!M189+'P. Club'!M189+'P. CECAP'!M189+'P. Consejos Reg'!M189+'P. DEVOAS'!M188+'P. FOMYS'!M189</f>
        <v>0</v>
      </c>
      <c r="N188" s="7">
        <f t="shared" si="56"/>
        <v>0</v>
      </c>
    </row>
    <row r="189" spans="1:33" hidden="1" x14ac:dyDescent="0.35">
      <c r="A189" s="5" t="s">
        <v>187</v>
      </c>
      <c r="B189" s="7">
        <f>+P.Admin!B190+'P. Club'!B190+'P. CECAP'!B190+'P. Consejos Reg'!B190+'P. DEVOAS'!B189+'P. FOMYS'!B190</f>
        <v>0</v>
      </c>
      <c r="C189" s="7">
        <f>+P.Admin!C190+'P. Club'!C190+'P. CECAP'!C190+'P. Consejos Reg'!C190+'P. DEVOAS'!C189+'P. FOMYS'!C190</f>
        <v>0</v>
      </c>
      <c r="D189" s="7">
        <f>+P.Admin!D190+'P. Club'!D190+'P. CECAP'!D190+'P. Consejos Reg'!D190+'P. DEVOAS'!D189+'P. FOMYS'!D190</f>
        <v>0</v>
      </c>
      <c r="E189" s="7">
        <f>+P.Admin!E190+'P. Club'!E190+'P. CECAP'!E190+'P. Consejos Reg'!E190+'P. DEVOAS'!E189+'P. FOMYS'!E190</f>
        <v>0</v>
      </c>
      <c r="F189" s="7">
        <f>+P.Admin!F190+'P. Club'!F190+'P. CECAP'!F190+'P. Consejos Reg'!F190+'P. DEVOAS'!F189+'P. FOMYS'!F190</f>
        <v>0</v>
      </c>
      <c r="G189" s="7">
        <f>+P.Admin!G190+'P. Club'!G190+'P. CECAP'!G190+'P. Consejos Reg'!G190+'P. DEVOAS'!G189+'P. FOMYS'!G190</f>
        <v>0</v>
      </c>
      <c r="H189" s="7">
        <f>+P.Admin!H190+'P. Club'!H190+'P. CECAP'!H190+'P. Consejos Reg'!H190+'P. DEVOAS'!H189+'P. FOMYS'!H190</f>
        <v>0</v>
      </c>
      <c r="I189" s="7">
        <f>+P.Admin!I190+'P. Club'!I190+'P. CECAP'!I190+'P. Consejos Reg'!I190+'P. DEVOAS'!I189+'P. FOMYS'!I190</f>
        <v>0</v>
      </c>
      <c r="J189" s="7">
        <f>+P.Admin!J190+'P. Club'!J190+'P. CECAP'!J190+'P. Consejos Reg'!J190+'P. DEVOAS'!J189+'P. FOMYS'!J190</f>
        <v>0</v>
      </c>
      <c r="K189" s="7">
        <f>+P.Admin!K190+'P. Club'!K190+'P. CECAP'!K190+'P. Consejos Reg'!K190+'P. DEVOAS'!K189+'P. FOMYS'!K190</f>
        <v>0</v>
      </c>
      <c r="L189" s="7">
        <f>+P.Admin!L190+'P. Club'!L190+'P. CECAP'!L190+'P. Consejos Reg'!L190+'P. DEVOAS'!L189+'P. FOMYS'!L190</f>
        <v>0</v>
      </c>
      <c r="M189" s="7">
        <f>+P.Admin!M190+'P. Club'!M190+'P. CECAP'!M190+'P. Consejos Reg'!M190+'P. DEVOAS'!M189+'P. FOMYS'!M190</f>
        <v>0</v>
      </c>
      <c r="N189" s="7">
        <f t="shared" si="56"/>
        <v>0</v>
      </c>
    </row>
    <row r="190" spans="1:33" x14ac:dyDescent="0.35">
      <c r="A190" s="5" t="s">
        <v>188</v>
      </c>
      <c r="B190" s="7">
        <f>+P.Admin!B191+'P. Club'!B191+'P. CECAP'!B191+'P. Consejos Reg'!B191+'P. DEVOAS'!B190+'P. FOMYS'!B191</f>
        <v>0</v>
      </c>
      <c r="C190" s="7">
        <f>+P.Admin!C191+'P. Club'!C191+'P. CECAP'!C191+'P. Consejos Reg'!C191+'P. DEVOAS'!C190+'P. FOMYS'!C191</f>
        <v>0</v>
      </c>
      <c r="D190" s="7">
        <f>+P.Admin!D191+'P. Club'!D191+'P. CECAP'!D191+'P. Consejos Reg'!D191+'P. DEVOAS'!D190+'P. FOMYS'!D191</f>
        <v>0</v>
      </c>
      <c r="E190" s="7">
        <f>+P.Admin!E191+'P. Club'!E191+'P. CECAP'!E191+'P. Consejos Reg'!E191+'P. DEVOAS'!E190+'P. FOMYS'!E191</f>
        <v>0</v>
      </c>
      <c r="F190" s="7">
        <f>+P.Admin!F191+'P. Club'!F191+'P. CECAP'!F191+'P. Consejos Reg'!F191+'P. DEVOAS'!F190+'P. FOMYS'!F191</f>
        <v>0</v>
      </c>
      <c r="G190" s="7">
        <f>+P.Admin!G191+'P. Club'!G191+'P. CECAP'!G191+'P. Consejos Reg'!G191+'P. DEVOAS'!G190+'P. FOMYS'!G191</f>
        <v>0</v>
      </c>
      <c r="H190" s="7">
        <f>+P.Admin!H191+'P. Club'!H191+'P. CECAP'!H191+'P. Consejos Reg'!H191+'P. DEVOAS'!H190+'P. FOMYS'!H191</f>
        <v>0</v>
      </c>
      <c r="I190" s="7">
        <f>+P.Admin!I191+'P. Club'!I191+'P. CECAP'!I191+'P. Consejos Reg'!I191+'P. DEVOAS'!I190+'P. FOMYS'!I191</f>
        <v>0</v>
      </c>
      <c r="J190" s="7">
        <f>+P.Admin!J191+'P. Club'!J191+'P. CECAP'!J191+'P. Consejos Reg'!J191+'P. DEVOAS'!J190+'P. FOMYS'!J191</f>
        <v>0</v>
      </c>
      <c r="K190" s="7">
        <f>+P.Admin!K191+'P. Club'!K191+'P. CECAP'!K191+'P. Consejos Reg'!K191+'P. DEVOAS'!K190+'P. FOMYS'!K191</f>
        <v>0</v>
      </c>
      <c r="L190" s="7">
        <f>+P.Admin!L191+'P. Club'!L191+'P. CECAP'!L191+'P. Consejos Reg'!L191+'P. DEVOAS'!L190+'P. FOMYS'!L191</f>
        <v>0</v>
      </c>
      <c r="M190" s="7">
        <f>+P.Admin!M191+'P. Club'!M191+'P. CECAP'!M191+'P. Consejos Reg'!M191+'P. DEVOAS'!M190+'P. FOMYS'!M191</f>
        <v>50000</v>
      </c>
      <c r="N190" s="7">
        <f t="shared" si="56"/>
        <v>50000</v>
      </c>
    </row>
    <row r="191" spans="1:33" hidden="1" x14ac:dyDescent="0.35">
      <c r="A191" s="5" t="s">
        <v>189</v>
      </c>
      <c r="B191" s="7">
        <f>+P.Admin!B192+'P. Club'!B192+'P. CECAP'!B192+'P. Consejos Reg'!B192+'P. DEVOAS'!B191+'P. FOMYS'!B192</f>
        <v>0</v>
      </c>
      <c r="C191" s="7">
        <f>+P.Admin!C192+'P. Club'!C192+'P. CECAP'!C192+'P. Consejos Reg'!C192+'P. DEVOAS'!C191+'P. FOMYS'!C192</f>
        <v>0</v>
      </c>
      <c r="D191" s="7">
        <f>+P.Admin!D192+'P. Club'!D192+'P. CECAP'!D192+'P. Consejos Reg'!D192+'P. DEVOAS'!D191+'P. FOMYS'!D192</f>
        <v>0</v>
      </c>
      <c r="E191" s="7">
        <f>+P.Admin!E192+'P. Club'!E192+'P. CECAP'!E192+'P. Consejos Reg'!E192+'P. DEVOAS'!E191+'P. FOMYS'!E192</f>
        <v>0</v>
      </c>
      <c r="F191" s="7">
        <f>+P.Admin!F192+'P. Club'!F192+'P. CECAP'!F192+'P. Consejos Reg'!F192+'P. DEVOAS'!F191+'P. FOMYS'!F192</f>
        <v>0</v>
      </c>
      <c r="G191" s="7">
        <f>+P.Admin!G192+'P. Club'!G192+'P. CECAP'!G192+'P. Consejos Reg'!G192+'P. DEVOAS'!G191+'P. FOMYS'!G192</f>
        <v>0</v>
      </c>
      <c r="H191" s="7">
        <f>+P.Admin!H192+'P. Club'!H192+'P. CECAP'!H192+'P. Consejos Reg'!H192+'P. DEVOAS'!H191+'P. FOMYS'!H192</f>
        <v>0</v>
      </c>
      <c r="I191" s="7">
        <f>+P.Admin!I192+'P. Club'!I192+'P. CECAP'!I192+'P. Consejos Reg'!I192+'P. DEVOAS'!I191+'P. FOMYS'!I192</f>
        <v>0</v>
      </c>
      <c r="J191" s="7">
        <f>+P.Admin!J192+'P. Club'!J192+'P. CECAP'!J192+'P. Consejos Reg'!J192+'P. DEVOAS'!J191+'P. FOMYS'!J192</f>
        <v>0</v>
      </c>
      <c r="K191" s="7">
        <f>+P.Admin!K192+'P. Club'!K192+'P. CECAP'!K192+'P. Consejos Reg'!K192+'P. DEVOAS'!K191+'P. FOMYS'!K192</f>
        <v>0</v>
      </c>
      <c r="L191" s="7">
        <f>+P.Admin!L192+'P. Club'!L192+'P. CECAP'!L192+'P. Consejos Reg'!L192+'P. DEVOAS'!L191+'P. FOMYS'!L192</f>
        <v>0</v>
      </c>
      <c r="M191" s="7">
        <f>+P.Admin!M192+'P. Club'!M192+'P. CECAP'!M192+'P. Consejos Reg'!M192+'P. DEVOAS'!M191+'P. FOMYS'!M192</f>
        <v>0</v>
      </c>
      <c r="N191" s="7">
        <f t="shared" si="56"/>
        <v>0</v>
      </c>
      <c r="S191" s="32"/>
      <c r="T191" s="31"/>
      <c r="U191" s="31"/>
      <c r="V191" s="31"/>
      <c r="W191" s="31"/>
      <c r="X191" s="31"/>
      <c r="Y191" s="31"/>
      <c r="Z191" s="31"/>
      <c r="AA191" s="31"/>
      <c r="AB191" s="31"/>
      <c r="AC191" s="31"/>
      <c r="AD191" s="31"/>
      <c r="AE191" s="31"/>
      <c r="AF191" s="31"/>
      <c r="AG191" s="31"/>
    </row>
    <row r="192" spans="1:33" x14ac:dyDescent="0.35">
      <c r="A192" s="5" t="s">
        <v>190</v>
      </c>
      <c r="B192" s="7">
        <f>+P.Admin!B193+'P. Club'!B193+'P. CECAP'!B193+'P. Consejos Reg'!B193+'P. DEVOAS'!B192+'P. FOMYS'!B193</f>
        <v>0</v>
      </c>
      <c r="C192" s="7">
        <f>+P.Admin!C193+'P. Club'!C193+'P. CECAP'!C193+'P. Consejos Reg'!C193+'P. DEVOAS'!C192+'P. FOMYS'!C193</f>
        <v>0</v>
      </c>
      <c r="D192" s="7">
        <f>+P.Admin!D193+'P. Club'!D193+'P. CECAP'!D193+'P. Consejos Reg'!D193+'P. DEVOAS'!D192+'P. FOMYS'!D193</f>
        <v>0</v>
      </c>
      <c r="E192" s="7">
        <f>+P.Admin!E193+'P. Club'!E193+'P. CECAP'!E193+'P. Consejos Reg'!E193+'P. DEVOAS'!E192+'P. FOMYS'!E193</f>
        <v>0</v>
      </c>
      <c r="F192" s="7">
        <f>+P.Admin!F193+'P. Club'!F193+'P. CECAP'!F193+'P. Consejos Reg'!F193+'P. DEVOAS'!F192+'P. FOMYS'!F193</f>
        <v>0</v>
      </c>
      <c r="G192" s="7">
        <f>+P.Admin!G193+'P. Club'!G193+'P. CECAP'!G193+'P. Consejos Reg'!G193+'P. DEVOAS'!G192+'P. FOMYS'!G193</f>
        <v>0</v>
      </c>
      <c r="H192" s="7">
        <f>+P.Admin!H193+'P. Club'!H193+'P. CECAP'!H193+'P. Consejos Reg'!H193+'P. DEVOAS'!H192+'P. FOMYS'!H193</f>
        <v>0</v>
      </c>
      <c r="I192" s="7">
        <f>+P.Admin!I193+'P. Club'!I193+'P. CECAP'!I193+'P. Consejos Reg'!I193+'P. DEVOAS'!I192+'P. FOMYS'!I193</f>
        <v>0</v>
      </c>
      <c r="J192" s="7">
        <f>+P.Admin!J193+'P. Club'!J193+'P. CECAP'!J193+'P. Consejos Reg'!J193+'P. DEVOAS'!J192+'P. FOMYS'!J193</f>
        <v>1326000</v>
      </c>
      <c r="K192" s="7">
        <f>+P.Admin!K193+'P. Club'!K193+'P. CECAP'!K193+'P. Consejos Reg'!K193+'P. DEVOAS'!K192+'P. FOMYS'!K193</f>
        <v>0</v>
      </c>
      <c r="L192" s="7">
        <f>+P.Admin!L193+'P. Club'!L193+'P. CECAP'!L193+'P. Consejos Reg'!L193+'P. DEVOAS'!L192+'P. FOMYS'!L193</f>
        <v>1326000</v>
      </c>
      <c r="M192" s="7">
        <f>+P.Admin!M193+'P. Club'!M193+'P. CECAP'!M193+'P. Consejos Reg'!M193+'P. DEVOAS'!M192+'P. FOMYS'!M193</f>
        <v>0</v>
      </c>
      <c r="N192" s="7">
        <f t="shared" si="56"/>
        <v>2652000</v>
      </c>
    </row>
    <row r="193" spans="1:14" x14ac:dyDescent="0.35">
      <c r="A193" s="4" t="s">
        <v>191</v>
      </c>
      <c r="B193" s="8">
        <f>SUM(B194:B195)</f>
        <v>300000</v>
      </c>
      <c r="C193" s="8">
        <f t="shared" ref="C193:M193" si="57">SUM(C194:C195)</f>
        <v>300000</v>
      </c>
      <c r="D193" s="8">
        <f t="shared" si="57"/>
        <v>2439795.3119412968</v>
      </c>
      <c r="E193" s="8">
        <f t="shared" si="57"/>
        <v>300000</v>
      </c>
      <c r="F193" s="8">
        <f t="shared" si="57"/>
        <v>15010080.835422229</v>
      </c>
      <c r="G193" s="8">
        <f t="shared" si="57"/>
        <v>300000</v>
      </c>
      <c r="H193" s="8">
        <f t="shared" si="57"/>
        <v>5734595.0492711086</v>
      </c>
      <c r="I193" s="8">
        <f t="shared" si="57"/>
        <v>300000</v>
      </c>
      <c r="J193" s="8">
        <f t="shared" si="57"/>
        <v>2515770.2428884646</v>
      </c>
      <c r="K193" s="8">
        <f t="shared" si="57"/>
        <v>300000</v>
      </c>
      <c r="L193" s="8">
        <f t="shared" si="57"/>
        <v>300000</v>
      </c>
      <c r="M193" s="8">
        <f t="shared" si="57"/>
        <v>300000</v>
      </c>
      <c r="N193" s="8">
        <f t="shared" si="56"/>
        <v>28100241.439523101</v>
      </c>
    </row>
    <row r="194" spans="1:14" x14ac:dyDescent="0.35">
      <c r="A194" s="5" t="s">
        <v>192</v>
      </c>
      <c r="B194" s="7">
        <f>+P.Admin!B195+'P. Club'!B195+'P. CECAP'!B195+'P. Consejos Reg'!B195+'P. DEVOAS'!B194+'P. FOMYS'!B195</f>
        <v>300000</v>
      </c>
      <c r="C194" s="7">
        <f>+P.Admin!C195+'P. Club'!C195+'P. CECAP'!C195+'P. Consejos Reg'!C195+'P. DEVOAS'!C194+'P. FOMYS'!C195</f>
        <v>300000</v>
      </c>
      <c r="D194" s="7">
        <f>+P.Admin!D195+'P. Club'!D195+'P. CECAP'!D195+'P. Consejos Reg'!D195+'P. DEVOAS'!D194+'P. FOMYS'!D195</f>
        <v>300000</v>
      </c>
      <c r="E194" s="7">
        <f>+P.Admin!E195+'P. Club'!E195+'P. CECAP'!E195+'P. Consejos Reg'!E195+'P. DEVOAS'!E194+'P. FOMYS'!E195</f>
        <v>300000</v>
      </c>
      <c r="F194" s="7">
        <f>+P.Admin!F195+'P. Club'!F195+'P. CECAP'!F195+'P. Consejos Reg'!F195+'P. DEVOAS'!F194+'P. FOMYS'!F195</f>
        <v>300000</v>
      </c>
      <c r="G194" s="7">
        <f>+P.Admin!G195+'P. Club'!G195+'P. CECAP'!G195+'P. Consejos Reg'!G195+'P. DEVOAS'!G194+'P. FOMYS'!G195</f>
        <v>300000</v>
      </c>
      <c r="H194" s="7">
        <f>+P.Admin!H195+'P. Club'!H195+'P. CECAP'!H195+'P. Consejos Reg'!H195+'P. DEVOAS'!H194+'P. FOMYS'!H195</f>
        <v>300000</v>
      </c>
      <c r="I194" s="7">
        <f>+P.Admin!I195+'P. Club'!I195+'P. CECAP'!I195+'P. Consejos Reg'!I195+'P. DEVOAS'!I194+'P. FOMYS'!I195</f>
        <v>300000</v>
      </c>
      <c r="J194" s="7">
        <f>+P.Admin!J195+'P. Club'!J195+'P. CECAP'!J195+'P. Consejos Reg'!J195+'P. DEVOAS'!J194+'P. FOMYS'!J195</f>
        <v>300000</v>
      </c>
      <c r="K194" s="7">
        <f>+P.Admin!K195+'P. Club'!K195+'P. CECAP'!K195+'P. Consejos Reg'!K195+'P. DEVOAS'!K194+'P. FOMYS'!K195</f>
        <v>300000</v>
      </c>
      <c r="L194" s="7">
        <f>+P.Admin!L195+'P. Club'!L195+'P. CECAP'!L195+'P. Consejos Reg'!L195+'P. DEVOAS'!L194+'P. FOMYS'!L195</f>
        <v>300000</v>
      </c>
      <c r="M194" s="7">
        <f>+P.Admin!M195+'P. Club'!M195+'P. CECAP'!M195+'P. Consejos Reg'!M195+'P. DEVOAS'!M194+'P. FOMYS'!M195</f>
        <v>300000</v>
      </c>
      <c r="N194" s="7">
        <f t="shared" si="56"/>
        <v>3600000</v>
      </c>
    </row>
    <row r="195" spans="1:14" x14ac:dyDescent="0.35">
      <c r="A195" s="5" t="s">
        <v>193</v>
      </c>
      <c r="B195" s="7">
        <f>+P.Admin!B196+'P. Club'!B196+'P. CECAP'!B196+'P. Consejos Reg'!B196+'P. DEVOAS'!B195+'P. FOMYS'!B196</f>
        <v>0</v>
      </c>
      <c r="C195" s="7">
        <f>+P.Admin!C196+'P. Club'!C196+'P. CECAP'!C196+'P. Consejos Reg'!C196+'P. DEVOAS'!C195+'P. FOMYS'!C196</f>
        <v>0</v>
      </c>
      <c r="D195" s="7">
        <f>+P.Admin!D196+'P. Club'!D196+'P. CECAP'!D196+'P. Consejos Reg'!D196+'P. DEVOAS'!D195+'P. FOMYS'!D196</f>
        <v>2139795.3119412968</v>
      </c>
      <c r="E195" s="7">
        <f>+P.Admin!E196+'P. Club'!E196+'P. CECAP'!E196+'P. Consejos Reg'!E196+'P. DEVOAS'!E195+'P. FOMYS'!E196</f>
        <v>0</v>
      </c>
      <c r="F195" s="7">
        <f>+P.Admin!F196+'P. Club'!F196+'P. CECAP'!F196+'P. Consejos Reg'!F196+'P. DEVOAS'!F195+'P. FOMYS'!F196</f>
        <v>14710080.835422229</v>
      </c>
      <c r="G195" s="7">
        <f>+P.Admin!G196+'P. Club'!G196+'P. CECAP'!G196+'P. Consejos Reg'!G196+'P. DEVOAS'!G195+'P. FOMYS'!G196</f>
        <v>0</v>
      </c>
      <c r="H195" s="7">
        <f>+P.Admin!H196+'P. Club'!H196+'P. CECAP'!H196+'P. Consejos Reg'!H196+'P. DEVOAS'!H195+'P. FOMYS'!H196</f>
        <v>5434595.0492711086</v>
      </c>
      <c r="I195" s="7">
        <f>+P.Admin!I196+'P. Club'!I196+'P. CECAP'!I196+'P. Consejos Reg'!I196+'P. DEVOAS'!I195+'P. FOMYS'!I196</f>
        <v>0</v>
      </c>
      <c r="J195" s="7">
        <f>+P.Admin!J196+'P. Club'!J196+'P. CECAP'!J196+'P. Consejos Reg'!J196+'P. DEVOAS'!J195+'P. FOMYS'!J196</f>
        <v>2215770.2428884646</v>
      </c>
      <c r="K195" s="7">
        <f>+P.Admin!K196+'P. Club'!K196+'P. CECAP'!K196+'P. Consejos Reg'!K196+'P. DEVOAS'!K195+'P. FOMYS'!K196</f>
        <v>0</v>
      </c>
      <c r="L195" s="7">
        <f>+P.Admin!L196+'P. Club'!L196+'P. CECAP'!L196+'P. Consejos Reg'!L196+'P. DEVOAS'!L195+'P. FOMYS'!L196</f>
        <v>0</v>
      </c>
      <c r="M195" s="7">
        <f>+P.Admin!M196+'P. Club'!M196+'P. CECAP'!M196+'P. Consejos Reg'!M196+'P. DEVOAS'!M195+'P. FOMYS'!M196</f>
        <v>0</v>
      </c>
      <c r="N195" s="7">
        <f t="shared" si="56"/>
        <v>24500241.439523101</v>
      </c>
    </row>
    <row r="196" spans="1:14" x14ac:dyDescent="0.35">
      <c r="A196" s="4" t="s">
        <v>194</v>
      </c>
      <c r="B196" s="8">
        <f>SUM(B197)</f>
        <v>19861</v>
      </c>
      <c r="C196" s="8">
        <f t="shared" ref="C196:M196" si="58">SUM(C197)</f>
        <v>19861</v>
      </c>
      <c r="D196" s="8">
        <f t="shared" si="58"/>
        <v>19861</v>
      </c>
      <c r="E196" s="8">
        <f t="shared" si="58"/>
        <v>19861</v>
      </c>
      <c r="F196" s="8">
        <f t="shared" si="58"/>
        <v>19861</v>
      </c>
      <c r="G196" s="8">
        <f t="shared" si="58"/>
        <v>19861</v>
      </c>
      <c r="H196" s="8">
        <f t="shared" si="58"/>
        <v>19861</v>
      </c>
      <c r="I196" s="8">
        <f t="shared" si="58"/>
        <v>19861</v>
      </c>
      <c r="J196" s="8">
        <f t="shared" si="58"/>
        <v>19861</v>
      </c>
      <c r="K196" s="8">
        <f t="shared" si="58"/>
        <v>19861</v>
      </c>
      <c r="L196" s="8">
        <f t="shared" si="58"/>
        <v>19861</v>
      </c>
      <c r="M196" s="8">
        <f t="shared" si="58"/>
        <v>19861</v>
      </c>
      <c r="N196" s="8">
        <f t="shared" si="56"/>
        <v>238332</v>
      </c>
    </row>
    <row r="197" spans="1:14" x14ac:dyDescent="0.35">
      <c r="A197" s="5" t="s">
        <v>195</v>
      </c>
      <c r="B197" s="7">
        <f>+P.Admin!B198+'P. Club'!B198+'P. CECAP'!B198+'P. Consejos Reg'!B198+'P. DEVOAS'!B197+'P. FOMYS'!B198</f>
        <v>19861</v>
      </c>
      <c r="C197" s="7">
        <f>+P.Admin!C198+'P. Club'!C198+'P. CECAP'!C198+'P. Consejos Reg'!C198+'P. DEVOAS'!C197+'P. FOMYS'!C198</f>
        <v>19861</v>
      </c>
      <c r="D197" s="7">
        <f>+P.Admin!D198+'P. Club'!D198+'P. CECAP'!D198+'P. Consejos Reg'!D198+'P. DEVOAS'!D197+'P. FOMYS'!D198</f>
        <v>19861</v>
      </c>
      <c r="E197" s="7">
        <f>+P.Admin!E198+'P. Club'!E198+'P. CECAP'!E198+'P. Consejos Reg'!E198+'P. DEVOAS'!E197+'P. FOMYS'!E198</f>
        <v>19861</v>
      </c>
      <c r="F197" s="7">
        <f>+P.Admin!F198+'P. Club'!F198+'P. CECAP'!F198+'P. Consejos Reg'!F198+'P. DEVOAS'!F197+'P. FOMYS'!F198</f>
        <v>19861</v>
      </c>
      <c r="G197" s="7">
        <f>+P.Admin!G198+'P. Club'!G198+'P. CECAP'!G198+'P. Consejos Reg'!G198+'P. DEVOAS'!G197+'P. FOMYS'!G198</f>
        <v>19861</v>
      </c>
      <c r="H197" s="7">
        <f>+P.Admin!H198+'P. Club'!H198+'P. CECAP'!H198+'P. Consejos Reg'!H198+'P. DEVOAS'!H197+'P. FOMYS'!H198</f>
        <v>19861</v>
      </c>
      <c r="I197" s="7">
        <f>+P.Admin!I198+'P. Club'!I198+'P. CECAP'!I198+'P. Consejos Reg'!I198+'P. DEVOAS'!I197+'P. FOMYS'!I198</f>
        <v>19861</v>
      </c>
      <c r="J197" s="7">
        <f>+P.Admin!J198+'P. Club'!J198+'P. CECAP'!J198+'P. Consejos Reg'!J198+'P. DEVOAS'!J197+'P. FOMYS'!J198</f>
        <v>19861</v>
      </c>
      <c r="K197" s="7">
        <f>+P.Admin!K198+'P. Club'!K198+'P. CECAP'!K198+'P. Consejos Reg'!K198+'P. DEVOAS'!K197+'P. FOMYS'!K198</f>
        <v>19861</v>
      </c>
      <c r="L197" s="7">
        <f>+P.Admin!L198+'P. Club'!L198+'P. CECAP'!L198+'P. Consejos Reg'!L198+'P. DEVOAS'!L197+'P. FOMYS'!L198</f>
        <v>19861</v>
      </c>
      <c r="M197" s="7">
        <f>+P.Admin!M198+'P. Club'!M198+'P. CECAP'!M198+'P. Consejos Reg'!M198+'P. DEVOAS'!M197+'P. FOMYS'!M198</f>
        <v>19861</v>
      </c>
      <c r="N197" s="7">
        <f t="shared" si="56"/>
        <v>238332</v>
      </c>
    </row>
    <row r="198" spans="1:14" x14ac:dyDescent="0.35">
      <c r="A198" s="4" t="s">
        <v>196</v>
      </c>
      <c r="B198" s="8">
        <f>SUM(B199:B200)</f>
        <v>48685588.797110558</v>
      </c>
      <c r="C198" s="8">
        <f t="shared" ref="C198:M198" si="59">SUM(C199:C200)</f>
        <v>48669043.499110565</v>
      </c>
      <c r="D198" s="8">
        <f t="shared" si="59"/>
        <v>49003438.858610563</v>
      </c>
      <c r="E198" s="8">
        <f t="shared" si="59"/>
        <v>49130968.797610566</v>
      </c>
      <c r="F198" s="8">
        <f t="shared" si="59"/>
        <v>49460797.960110553</v>
      </c>
      <c r="G198" s="8">
        <f t="shared" si="59"/>
        <v>49782924.075110555</v>
      </c>
      <c r="H198" s="8">
        <f t="shared" si="59"/>
        <v>48634867.71011056</v>
      </c>
      <c r="I198" s="8">
        <f t="shared" si="59"/>
        <v>48953505.257110566</v>
      </c>
      <c r="J198" s="8">
        <f t="shared" si="59"/>
        <v>48930455.866110563</v>
      </c>
      <c r="K198" s="8">
        <f t="shared" si="59"/>
        <v>49125962.360610567</v>
      </c>
      <c r="L198" s="8">
        <f t="shared" si="59"/>
        <v>49288069.874110565</v>
      </c>
      <c r="M198" s="8">
        <f t="shared" si="59"/>
        <v>49416222.717610568</v>
      </c>
      <c r="N198" s="8">
        <f t="shared" si="56"/>
        <v>589081845.77332664</v>
      </c>
    </row>
    <row r="199" spans="1:14" x14ac:dyDescent="0.35">
      <c r="A199" s="5" t="s">
        <v>197</v>
      </c>
      <c r="B199" s="7">
        <f>+P.Admin!B200+'P. Club'!B200+'P. CECAP'!B200+'P. Consejos Reg'!B200+'P. DEVOAS'!B199+'P. FOMYS'!B200</f>
        <v>48681983.890999995</v>
      </c>
      <c r="C199" s="7">
        <f>+P.Admin!C200+'P. Club'!C200+'P. CECAP'!C200+'P. Consejos Reg'!C200+'P. DEVOAS'!C199+'P. FOMYS'!C200</f>
        <v>48665438.593000002</v>
      </c>
      <c r="D199" s="7">
        <f>+P.Admin!D200+'P. Club'!D200+'P. CECAP'!D200+'P. Consejos Reg'!D200+'P. DEVOAS'!D199+'P. FOMYS'!D200</f>
        <v>48999833.952500001</v>
      </c>
      <c r="E199" s="7">
        <f>+P.Admin!E200+'P. Club'!E200+'P. CECAP'!E200+'P. Consejos Reg'!E200+'P. DEVOAS'!E199+'P. FOMYS'!E200</f>
        <v>49127363.891500004</v>
      </c>
      <c r="F199" s="7">
        <f>+P.Admin!F200+'P. Club'!F200+'P. CECAP'!F200+'P. Consejos Reg'!F200+'P. DEVOAS'!F199+'P. FOMYS'!F200</f>
        <v>49457193.05399999</v>
      </c>
      <c r="G199" s="7">
        <f>+P.Admin!G200+'P. Club'!G200+'P. CECAP'!G200+'P. Consejos Reg'!G200+'P. DEVOAS'!G199+'P. FOMYS'!G200</f>
        <v>49779319.168999992</v>
      </c>
      <c r="H199" s="7">
        <f>+P.Admin!H200+'P. Club'!H200+'P. CECAP'!H200+'P. Consejos Reg'!H200+'P. DEVOAS'!H199+'P. FOMYS'!H200</f>
        <v>48631262.803999998</v>
      </c>
      <c r="I199" s="7">
        <f>+P.Admin!I200+'P. Club'!I200+'P. CECAP'!I200+'P. Consejos Reg'!I200+'P. DEVOAS'!I199+'P. FOMYS'!I200</f>
        <v>48949900.351000004</v>
      </c>
      <c r="J199" s="7">
        <f>+P.Admin!J200+'P. Club'!J200+'P. CECAP'!J200+'P. Consejos Reg'!J200+'P. DEVOAS'!J199+'P. FOMYS'!J200</f>
        <v>48926850.960000001</v>
      </c>
      <c r="K199" s="7">
        <f>+P.Admin!K200+'P. Club'!K200+'P. CECAP'!K200+'P. Consejos Reg'!K200+'P. DEVOAS'!K199+'P. FOMYS'!K200</f>
        <v>49122357.454500005</v>
      </c>
      <c r="L199" s="7">
        <f>+P.Admin!L200+'P. Club'!L200+'P. CECAP'!L200+'P. Consejos Reg'!L200+'P. DEVOAS'!L199+'P. FOMYS'!L200</f>
        <v>49284464.968000002</v>
      </c>
      <c r="M199" s="7">
        <f>+P.Admin!M200+'P. Club'!M200+'P. CECAP'!M200+'P. Consejos Reg'!M200+'P. DEVOAS'!M199+'P. FOMYS'!M200</f>
        <v>49412617.811500005</v>
      </c>
      <c r="N199" s="7">
        <f t="shared" si="56"/>
        <v>589038586.89999998</v>
      </c>
    </row>
    <row r="200" spans="1:14" x14ac:dyDescent="0.35">
      <c r="A200" s="5" t="s">
        <v>198</v>
      </c>
      <c r="B200" s="7">
        <f>+P.Admin!B201+'P. Club'!B201+'P. CECAP'!B201+'P. Consejos Reg'!B201+'P. DEVOAS'!B200+'P. FOMYS'!B201</f>
        <v>3604.9061105654996</v>
      </c>
      <c r="C200" s="7">
        <f>+P.Admin!C201+'P. Club'!C201+'P. CECAP'!C201+'P. Consejos Reg'!C201+'P. DEVOAS'!C200+'P. FOMYS'!C201</f>
        <v>3604.9061105654996</v>
      </c>
      <c r="D200" s="7">
        <f>+P.Admin!D201+'P. Club'!D201+'P. CECAP'!D201+'P. Consejos Reg'!D201+'P. DEVOAS'!D200+'P. FOMYS'!D201</f>
        <v>3604.9061105654996</v>
      </c>
      <c r="E200" s="7">
        <f>+P.Admin!E201+'P. Club'!E201+'P. CECAP'!E201+'P. Consejos Reg'!E201+'P. DEVOAS'!E200+'P. FOMYS'!E201</f>
        <v>3604.9061105654996</v>
      </c>
      <c r="F200" s="7">
        <f>+P.Admin!F201+'P. Club'!F201+'P. CECAP'!F201+'P. Consejos Reg'!F201+'P. DEVOAS'!F200+'P. FOMYS'!F201</f>
        <v>3604.9061105654996</v>
      </c>
      <c r="G200" s="7">
        <f>+P.Admin!G201+'P. Club'!G201+'P. CECAP'!G201+'P. Consejos Reg'!G201+'P. DEVOAS'!G200+'P. FOMYS'!G201</f>
        <v>3604.9061105654996</v>
      </c>
      <c r="H200" s="7">
        <f>+P.Admin!H201+'P. Club'!H201+'P. CECAP'!H201+'P. Consejos Reg'!H201+'P. DEVOAS'!H200+'P. FOMYS'!H201</f>
        <v>3604.9061105654996</v>
      </c>
      <c r="I200" s="7">
        <f>+P.Admin!I201+'P. Club'!I201+'P. CECAP'!I201+'P. Consejos Reg'!I201+'P. DEVOAS'!I200+'P. FOMYS'!I201</f>
        <v>3604.9061105654996</v>
      </c>
      <c r="J200" s="7">
        <f>+P.Admin!J201+'P. Club'!J201+'P. CECAP'!J201+'P. Consejos Reg'!J201+'P. DEVOAS'!J200+'P. FOMYS'!J201</f>
        <v>3604.9061105654996</v>
      </c>
      <c r="K200" s="7">
        <f>+P.Admin!K201+'P. Club'!K201+'P. CECAP'!K201+'P. Consejos Reg'!K201+'P. DEVOAS'!K200+'P. FOMYS'!K201</f>
        <v>3604.9061105654996</v>
      </c>
      <c r="L200" s="7">
        <f>+P.Admin!L201+'P. Club'!L201+'P. CECAP'!L201+'P. Consejos Reg'!L201+'P. DEVOAS'!L200+'P. FOMYS'!L201</f>
        <v>3604.9061105654996</v>
      </c>
      <c r="M200" s="7">
        <f>+P.Admin!M201+'P. Club'!M201+'P. CECAP'!M201+'P. Consejos Reg'!M201+'P. DEVOAS'!M200+'P. FOMYS'!M201</f>
        <v>3604.9061105654996</v>
      </c>
      <c r="N200" s="7">
        <f t="shared" si="56"/>
        <v>43258.873326785986</v>
      </c>
    </row>
    <row r="201" spans="1:14" x14ac:dyDescent="0.35">
      <c r="A201" s="4" t="s">
        <v>199</v>
      </c>
      <c r="B201" s="8">
        <f>SUM(B202:B205)</f>
        <v>5712471.475660162</v>
      </c>
      <c r="C201" s="8">
        <f t="shared" ref="C201:M201" si="60">SUM(C202:C205)</f>
        <v>5712471.4756601527</v>
      </c>
      <c r="D201" s="8">
        <f t="shared" si="60"/>
        <v>5712471.475660162</v>
      </c>
      <c r="E201" s="8">
        <f t="shared" si="60"/>
        <v>5712471.475660162</v>
      </c>
      <c r="F201" s="8">
        <f t="shared" si="60"/>
        <v>5712471.475660162</v>
      </c>
      <c r="G201" s="8">
        <f t="shared" si="60"/>
        <v>5712471.475660162</v>
      </c>
      <c r="H201" s="8">
        <f t="shared" si="60"/>
        <v>5712471.475660162</v>
      </c>
      <c r="I201" s="8">
        <f t="shared" si="60"/>
        <v>5712471.475660162</v>
      </c>
      <c r="J201" s="8">
        <f t="shared" si="60"/>
        <v>5712471.475660162</v>
      </c>
      <c r="K201" s="8">
        <f t="shared" si="60"/>
        <v>5712471.475660162</v>
      </c>
      <c r="L201" s="8">
        <f t="shared" si="60"/>
        <v>5712471.475660162</v>
      </c>
      <c r="M201" s="8">
        <f t="shared" si="60"/>
        <v>5712471.475660162</v>
      </c>
      <c r="N201" s="8">
        <f t="shared" si="56"/>
        <v>68549657.707921922</v>
      </c>
    </row>
    <row r="202" spans="1:14" x14ac:dyDescent="0.35">
      <c r="A202" s="5" t="s">
        <v>200</v>
      </c>
      <c r="B202" s="7">
        <f>+P.Admin!B203+'P. Club'!B203+'P. CECAP'!B203+'P. Consejos Reg'!B203+'P. DEVOAS'!B202+'P. FOMYS'!B203</f>
        <v>1921946.5315170586</v>
      </c>
      <c r="C202" s="7">
        <f>+P.Admin!C203+'P. Club'!C203+'P. CECAP'!C203+'P. Consejos Reg'!C203+'P. DEVOAS'!C202+'P. FOMYS'!C203</f>
        <v>1921946.5315170586</v>
      </c>
      <c r="D202" s="7">
        <f>+P.Admin!D203+'P. Club'!D203+'P. CECAP'!D203+'P. Consejos Reg'!D203+'P. DEVOAS'!D202+'P. FOMYS'!D203</f>
        <v>1921946.5315170586</v>
      </c>
      <c r="E202" s="7">
        <f>+P.Admin!E203+'P. Club'!E203+'P. CECAP'!E203+'P. Consejos Reg'!E203+'P. DEVOAS'!E202+'P. FOMYS'!E203</f>
        <v>1921946.5315170586</v>
      </c>
      <c r="F202" s="7">
        <f>+P.Admin!F203+'P. Club'!F203+'P. CECAP'!F203+'P. Consejos Reg'!F203+'P. DEVOAS'!F202+'P. FOMYS'!F203</f>
        <v>1921946.5315170586</v>
      </c>
      <c r="G202" s="7">
        <f>+P.Admin!G203+'P. Club'!G203+'P. CECAP'!G203+'P. Consejos Reg'!G203+'P. DEVOAS'!G202+'P. FOMYS'!G203</f>
        <v>1921946.5315170586</v>
      </c>
      <c r="H202" s="7">
        <f>+P.Admin!H203+'P. Club'!H203+'P. CECAP'!H203+'P. Consejos Reg'!H203+'P. DEVOAS'!H202+'P. FOMYS'!H203</f>
        <v>1921946.5315170586</v>
      </c>
      <c r="I202" s="7">
        <f>+P.Admin!I203+'P. Club'!I203+'P. CECAP'!I203+'P. Consejos Reg'!I203+'P. DEVOAS'!I202+'P. FOMYS'!I203</f>
        <v>1921946.5315170586</v>
      </c>
      <c r="J202" s="7">
        <f>+P.Admin!J203+'P. Club'!J203+'P. CECAP'!J203+'P. Consejos Reg'!J203+'P. DEVOAS'!J202+'P. FOMYS'!J203</f>
        <v>1921946.5315170586</v>
      </c>
      <c r="K202" s="7">
        <f>+P.Admin!K203+'P. Club'!K203+'P. CECAP'!K203+'P. Consejos Reg'!K203+'P. DEVOAS'!K202+'P. FOMYS'!K203</f>
        <v>1921946.5315170586</v>
      </c>
      <c r="L202" s="7">
        <f>+P.Admin!L203+'P. Club'!L203+'P. CECAP'!L203+'P. Consejos Reg'!L203+'P. DEVOAS'!L202+'P. FOMYS'!L203</f>
        <v>1921946.5315170586</v>
      </c>
      <c r="M202" s="7">
        <f>+P.Admin!M203+'P. Club'!M203+'P. CECAP'!M203+'P. Consejos Reg'!M203+'P. DEVOAS'!M202+'P. FOMYS'!M203</f>
        <v>1921946.5315170586</v>
      </c>
      <c r="N202" s="7">
        <f t="shared" si="56"/>
        <v>23063358.378204703</v>
      </c>
    </row>
    <row r="203" spans="1:14" hidden="1" x14ac:dyDescent="0.35">
      <c r="A203" s="5" t="s">
        <v>201</v>
      </c>
      <c r="B203" s="7">
        <f>+P.Admin!B204+'P. Club'!B204+'P. CECAP'!B204+'P. Consejos Reg'!B204+'P. DEVOAS'!B203+'P. FOMYS'!B204</f>
        <v>0</v>
      </c>
      <c r="C203" s="7">
        <f>+P.Admin!C204+'P. Club'!C204+'P. CECAP'!C204+'P. Consejos Reg'!C204+'P. DEVOAS'!C203+'P. FOMYS'!C204</f>
        <v>0</v>
      </c>
      <c r="D203" s="7">
        <f>+P.Admin!D204+'P. Club'!D204+'P. CECAP'!D204+'P. Consejos Reg'!D204+'P. DEVOAS'!D203+'P. FOMYS'!D204</f>
        <v>0</v>
      </c>
      <c r="E203" s="7">
        <f>+P.Admin!E204+'P. Club'!E204+'P. CECAP'!E204+'P. Consejos Reg'!E204+'P. DEVOAS'!E203+'P. FOMYS'!E204</f>
        <v>0</v>
      </c>
      <c r="F203" s="7">
        <f>+P.Admin!F204+'P. Club'!F204+'P. CECAP'!F204+'P. Consejos Reg'!F204+'P. DEVOAS'!F203+'P. FOMYS'!F204</f>
        <v>0</v>
      </c>
      <c r="G203" s="7">
        <f>+P.Admin!G204+'P. Club'!G204+'P. CECAP'!G204+'P. Consejos Reg'!G204+'P. DEVOAS'!G203+'P. FOMYS'!G204</f>
        <v>0</v>
      </c>
      <c r="H203" s="7">
        <f>+P.Admin!H204+'P. Club'!H204+'P. CECAP'!H204+'P. Consejos Reg'!H204+'P. DEVOAS'!H203+'P. FOMYS'!H204</f>
        <v>0</v>
      </c>
      <c r="I203" s="7">
        <f>+P.Admin!I204+'P. Club'!I204+'P. CECAP'!I204+'P. Consejos Reg'!I204+'P. DEVOAS'!I203+'P. FOMYS'!I204</f>
        <v>0</v>
      </c>
      <c r="J203" s="7">
        <f>+P.Admin!J204+'P. Club'!J204+'P. CECAP'!J204+'P. Consejos Reg'!J204+'P. DEVOAS'!J203+'P. FOMYS'!J204</f>
        <v>0</v>
      </c>
      <c r="K203" s="7">
        <f>+P.Admin!K204+'P. Club'!K204+'P. CECAP'!K204+'P. Consejos Reg'!K204+'P. DEVOAS'!K203+'P. FOMYS'!K204</f>
        <v>0</v>
      </c>
      <c r="L203" s="7">
        <f>+P.Admin!L204+'P. Club'!L204+'P. CECAP'!L204+'P. Consejos Reg'!L204+'P. DEVOAS'!L203+'P. FOMYS'!L204</f>
        <v>0</v>
      </c>
      <c r="M203" s="7">
        <f>+P.Admin!M204+'P. Club'!M204+'P. CECAP'!M204+'P. Consejos Reg'!M204+'P. DEVOAS'!M203+'P. FOMYS'!M204</f>
        <v>0</v>
      </c>
      <c r="N203" s="7">
        <f t="shared" si="56"/>
        <v>0</v>
      </c>
    </row>
    <row r="204" spans="1:14" hidden="1" x14ac:dyDescent="0.35">
      <c r="A204" s="5" t="s">
        <v>202</v>
      </c>
      <c r="B204" s="7">
        <f>+P.Admin!B205+'P. Club'!B205+'P. CECAP'!B205+'P. Consejos Reg'!B205+'P. DEVOAS'!B204+'P. FOMYS'!B205</f>
        <v>0</v>
      </c>
      <c r="C204" s="7">
        <f>+P.Admin!C205+'P. Club'!C205+'P. CECAP'!C205+'P. Consejos Reg'!C205+'P. DEVOAS'!C204+'P. FOMYS'!C205</f>
        <v>0</v>
      </c>
      <c r="D204" s="7">
        <f>+P.Admin!D205+'P. Club'!D205+'P. CECAP'!D205+'P. Consejos Reg'!D205+'P. DEVOAS'!D204+'P. FOMYS'!D205</f>
        <v>0</v>
      </c>
      <c r="E204" s="7">
        <f>+P.Admin!E205+'P. Club'!E205+'P. CECAP'!E205+'P. Consejos Reg'!E205+'P. DEVOAS'!E204+'P. FOMYS'!E205</f>
        <v>0</v>
      </c>
      <c r="F204" s="7">
        <f>+P.Admin!F205+'P. Club'!F205+'P. CECAP'!F205+'P. Consejos Reg'!F205+'P. DEVOAS'!F204+'P. FOMYS'!F205</f>
        <v>0</v>
      </c>
      <c r="G204" s="7">
        <f>+P.Admin!G205+'P. Club'!G205+'P. CECAP'!G205+'P. Consejos Reg'!G205+'P. DEVOAS'!G204+'P. FOMYS'!G205</f>
        <v>0</v>
      </c>
      <c r="H204" s="7">
        <f>+P.Admin!H205+'P. Club'!H205+'P. CECAP'!H205+'P. Consejos Reg'!H205+'P. DEVOAS'!H204+'P. FOMYS'!H205</f>
        <v>0</v>
      </c>
      <c r="I204" s="7">
        <f>+P.Admin!I205+'P. Club'!I205+'P. CECAP'!I205+'P. Consejos Reg'!I205+'P. DEVOAS'!I204+'P. FOMYS'!I205</f>
        <v>0</v>
      </c>
      <c r="J204" s="7">
        <f>+P.Admin!J205+'P. Club'!J205+'P. CECAP'!J205+'P. Consejos Reg'!J205+'P. DEVOAS'!J204+'P. FOMYS'!J205</f>
        <v>0</v>
      </c>
      <c r="K204" s="7">
        <f>+P.Admin!K205+'P. Club'!K205+'P. CECAP'!K205+'P. Consejos Reg'!K205+'P. DEVOAS'!K204+'P. FOMYS'!K205</f>
        <v>0</v>
      </c>
      <c r="L204" s="7">
        <f>+P.Admin!L205+'P. Club'!L205+'P. CECAP'!L205+'P. Consejos Reg'!L205+'P. DEVOAS'!L204+'P. FOMYS'!L205</f>
        <v>0</v>
      </c>
      <c r="M204" s="7">
        <f>+P.Admin!M205+'P. Club'!M205+'P. CECAP'!M205+'P. Consejos Reg'!M205+'P. DEVOAS'!M204+'P. FOMYS'!M205</f>
        <v>0</v>
      </c>
      <c r="N204" s="7">
        <f t="shared" si="56"/>
        <v>0</v>
      </c>
    </row>
    <row r="205" spans="1:14" x14ac:dyDescent="0.35">
      <c r="A205" s="5" t="s">
        <v>203</v>
      </c>
      <c r="B205" s="7">
        <f>+P.Admin!B206+'P. Club'!B206+'P. CECAP'!B206+'P. Consejos Reg'!B206+'P. DEVOAS'!B205+'P. FOMYS'!B206</f>
        <v>3790524.9441431034</v>
      </c>
      <c r="C205" s="7">
        <f>+P.Admin!C206+'P. Club'!C206+'P. CECAP'!C206+'P. Consejos Reg'!C206+'P. DEVOAS'!C205+'P. FOMYS'!C206</f>
        <v>3790524.9441430941</v>
      </c>
      <c r="D205" s="7">
        <f>+P.Admin!D206+'P. Club'!D206+'P. CECAP'!D206+'P. Consejos Reg'!D206+'P. DEVOAS'!D205+'P. FOMYS'!D206</f>
        <v>3790524.9441431034</v>
      </c>
      <c r="E205" s="7">
        <f>+P.Admin!E206+'P. Club'!E206+'P. CECAP'!E206+'P. Consejos Reg'!E206+'P. DEVOAS'!E205+'P. FOMYS'!E206</f>
        <v>3790524.9441431034</v>
      </c>
      <c r="F205" s="7">
        <f>+P.Admin!F206+'P. Club'!F206+'P. CECAP'!F206+'P. Consejos Reg'!F206+'P. DEVOAS'!F205+'P. FOMYS'!F206</f>
        <v>3790524.9441431034</v>
      </c>
      <c r="G205" s="7">
        <f>+P.Admin!G206+'P. Club'!G206+'P. CECAP'!G206+'P. Consejos Reg'!G206+'P. DEVOAS'!G205+'P. FOMYS'!G206</f>
        <v>3790524.9441431034</v>
      </c>
      <c r="H205" s="7">
        <f>+P.Admin!H206+'P. Club'!H206+'P. CECAP'!H206+'P. Consejos Reg'!H206+'P. DEVOAS'!H205+'P. FOMYS'!H206</f>
        <v>3790524.9441431034</v>
      </c>
      <c r="I205" s="7">
        <f>+P.Admin!I206+'P. Club'!I206+'P. CECAP'!I206+'P. Consejos Reg'!I206+'P. DEVOAS'!I205+'P. FOMYS'!I206</f>
        <v>3790524.9441431034</v>
      </c>
      <c r="J205" s="7">
        <f>+P.Admin!J206+'P. Club'!J206+'P. CECAP'!J206+'P. Consejos Reg'!J206+'P. DEVOAS'!J205+'P. FOMYS'!J206</f>
        <v>3790524.9441431034</v>
      </c>
      <c r="K205" s="7">
        <f>+P.Admin!K206+'P. Club'!K206+'P. CECAP'!K206+'P. Consejos Reg'!K206+'P. DEVOAS'!K205+'P. FOMYS'!K206</f>
        <v>3790524.9441431034</v>
      </c>
      <c r="L205" s="7">
        <f>+P.Admin!L206+'P. Club'!L206+'P. CECAP'!L206+'P. Consejos Reg'!L206+'P. DEVOAS'!L205+'P. FOMYS'!L206</f>
        <v>3790524.9441431034</v>
      </c>
      <c r="M205" s="7">
        <f>+P.Admin!M206+'P. Club'!M206+'P. CECAP'!M206+'P. Consejos Reg'!M206+'P. DEVOAS'!M205+'P. FOMYS'!M206</f>
        <v>3790524.9441431034</v>
      </c>
      <c r="N205" s="7">
        <f t="shared" si="56"/>
        <v>45486299.329717219</v>
      </c>
    </row>
    <row r="206" spans="1:14" x14ac:dyDescent="0.35">
      <c r="A206" s="4" t="s">
        <v>204</v>
      </c>
      <c r="B206" s="8">
        <f>SUM(B207)</f>
        <v>302735.86330000003</v>
      </c>
      <c r="C206" s="8">
        <f t="shared" ref="C206:M206" si="61">SUM(C207)</f>
        <v>302735.86330000003</v>
      </c>
      <c r="D206" s="8">
        <f t="shared" si="61"/>
        <v>5106423.5833000001</v>
      </c>
      <c r="E206" s="8">
        <f t="shared" si="61"/>
        <v>302735.86330000003</v>
      </c>
      <c r="F206" s="8">
        <f t="shared" si="61"/>
        <v>302735.86330000003</v>
      </c>
      <c r="G206" s="8">
        <f t="shared" si="61"/>
        <v>302735.86330000003</v>
      </c>
      <c r="H206" s="8">
        <f t="shared" si="61"/>
        <v>302735.86330000003</v>
      </c>
      <c r="I206" s="8">
        <f t="shared" si="61"/>
        <v>302735.86330000003</v>
      </c>
      <c r="J206" s="8">
        <f t="shared" si="61"/>
        <v>302735.86330000003</v>
      </c>
      <c r="K206" s="8">
        <f t="shared" si="61"/>
        <v>302735.86330000003</v>
      </c>
      <c r="L206" s="8">
        <f t="shared" si="61"/>
        <v>302735.86330000003</v>
      </c>
      <c r="M206" s="8">
        <f t="shared" si="61"/>
        <v>302735.86330000003</v>
      </c>
      <c r="N206" s="8">
        <f t="shared" si="56"/>
        <v>8436518.0796000026</v>
      </c>
    </row>
    <row r="207" spans="1:14" x14ac:dyDescent="0.35">
      <c r="A207" s="5" t="s">
        <v>205</v>
      </c>
      <c r="B207" s="7">
        <f>+P.Admin!B208+'P. Club'!B208+'P. CECAP'!B208+'P. Consejos Reg'!B208+'P. DEVOAS'!B207+'P. FOMYS'!B208</f>
        <v>302735.86330000003</v>
      </c>
      <c r="C207" s="7">
        <f>+P.Admin!C208+'P. Club'!C208+'P. CECAP'!C208+'P. Consejos Reg'!C208+'P. DEVOAS'!C207+'P. FOMYS'!C208</f>
        <v>302735.86330000003</v>
      </c>
      <c r="D207" s="7">
        <f>+P.Admin!D208+'P. Club'!D208+'P. CECAP'!D208+'P. Consejos Reg'!D208+'P. DEVOAS'!D207+'P. FOMYS'!D208</f>
        <v>5106423.5833000001</v>
      </c>
      <c r="E207" s="7">
        <f>+P.Admin!E208+'P. Club'!E208+'P. CECAP'!E208+'P. Consejos Reg'!E208+'P. DEVOAS'!E207+'P. FOMYS'!E208</f>
        <v>302735.86330000003</v>
      </c>
      <c r="F207" s="7">
        <f>+P.Admin!F208+'P. Club'!F208+'P. CECAP'!F208+'P. Consejos Reg'!F208+'P. DEVOAS'!F207+'P. FOMYS'!F208</f>
        <v>302735.86330000003</v>
      </c>
      <c r="G207" s="7">
        <f>+P.Admin!G208+'P. Club'!G208+'P. CECAP'!G208+'P. Consejos Reg'!G208+'P. DEVOAS'!G207+'P. FOMYS'!G208</f>
        <v>302735.86330000003</v>
      </c>
      <c r="H207" s="7">
        <f>+P.Admin!H208+'P. Club'!H208+'P. CECAP'!H208+'P. Consejos Reg'!H208+'P. DEVOAS'!H207+'P. FOMYS'!H208</f>
        <v>302735.86330000003</v>
      </c>
      <c r="I207" s="7">
        <f>+P.Admin!I208+'P. Club'!I208+'P. CECAP'!I208+'P. Consejos Reg'!I208+'P. DEVOAS'!I207+'P. FOMYS'!I208</f>
        <v>302735.86330000003</v>
      </c>
      <c r="J207" s="7">
        <f>+P.Admin!J208+'P. Club'!J208+'P. CECAP'!J208+'P. Consejos Reg'!J208+'P. DEVOAS'!J207+'P. FOMYS'!J208</f>
        <v>302735.86330000003</v>
      </c>
      <c r="K207" s="7">
        <f>+P.Admin!K208+'P. Club'!K208+'P. CECAP'!K208+'P. Consejos Reg'!K208+'P. DEVOAS'!K207+'P. FOMYS'!K208</f>
        <v>302735.86330000003</v>
      </c>
      <c r="L207" s="7">
        <f>+P.Admin!L208+'P. Club'!L208+'P. CECAP'!L208+'P. Consejos Reg'!L208+'P. DEVOAS'!L207+'P. FOMYS'!L208</f>
        <v>302735.86330000003</v>
      </c>
      <c r="M207" s="7">
        <f>+P.Admin!M208+'P. Club'!M208+'P. CECAP'!M208+'P. Consejos Reg'!M208+'P. DEVOAS'!M207+'P. FOMYS'!M208</f>
        <v>302735.86330000003</v>
      </c>
      <c r="N207" s="7">
        <f t="shared" si="56"/>
        <v>8436518.0796000026</v>
      </c>
    </row>
    <row r="208" spans="1:14" x14ac:dyDescent="0.35">
      <c r="A208" s="4" t="s">
        <v>206</v>
      </c>
      <c r="B208" s="8">
        <f>SUM(B209:B213)</f>
        <v>0</v>
      </c>
      <c r="C208" s="8">
        <f t="shared" ref="C208:M208" si="62">SUM(C209:C213)</f>
        <v>0</v>
      </c>
      <c r="D208" s="8">
        <f t="shared" si="62"/>
        <v>0</v>
      </c>
      <c r="E208" s="8">
        <f t="shared" si="62"/>
        <v>0</v>
      </c>
      <c r="F208" s="8">
        <f t="shared" si="62"/>
        <v>10000000</v>
      </c>
      <c r="G208" s="8">
        <f t="shared" si="62"/>
        <v>0</v>
      </c>
      <c r="H208" s="8">
        <f t="shared" si="62"/>
        <v>0</v>
      </c>
      <c r="I208" s="8">
        <f t="shared" si="62"/>
        <v>0</v>
      </c>
      <c r="J208" s="8">
        <f t="shared" si="62"/>
        <v>0</v>
      </c>
      <c r="K208" s="8">
        <f t="shared" si="62"/>
        <v>0</v>
      </c>
      <c r="L208" s="8">
        <f t="shared" si="62"/>
        <v>0</v>
      </c>
      <c r="M208" s="8">
        <f t="shared" si="62"/>
        <v>0</v>
      </c>
      <c r="N208" s="8">
        <f t="shared" si="56"/>
        <v>10000000</v>
      </c>
    </row>
    <row r="209" spans="1:14" x14ac:dyDescent="0.35">
      <c r="A209" s="5" t="s">
        <v>207</v>
      </c>
      <c r="B209" s="7">
        <f>+P.Admin!B210+'P. Club'!B210+'P. CECAP'!B210+'P. Consejos Reg'!B210+'P. DEVOAS'!B209+'P. FOMYS'!B210</f>
        <v>0</v>
      </c>
      <c r="C209" s="7">
        <f>+P.Admin!C210+'P. Club'!C210+'P. CECAP'!C210+'P. Consejos Reg'!C210+'P. DEVOAS'!C209+'P. FOMYS'!C210</f>
        <v>0</v>
      </c>
      <c r="D209" s="7">
        <f>+P.Admin!D210+'P. Club'!D210+'P. CECAP'!D210+'P. Consejos Reg'!D210+'P. DEVOAS'!D209+'P. FOMYS'!D210</f>
        <v>0</v>
      </c>
      <c r="E209" s="7">
        <f>+P.Admin!E210+'P. Club'!E210+'P. CECAP'!E210+'P. Consejos Reg'!E210+'P. DEVOAS'!E209+'P. FOMYS'!E210</f>
        <v>0</v>
      </c>
      <c r="F209" s="7">
        <f>+P.Admin!F210+'P. Club'!F210+'P. CECAP'!F210+'P. Consejos Reg'!F210+'P. DEVOAS'!F209+'P. FOMYS'!F210</f>
        <v>3500000</v>
      </c>
      <c r="G209" s="7">
        <f>+P.Admin!G210+'P. Club'!G210+'P. CECAP'!G210+'P. Consejos Reg'!G210+'P. DEVOAS'!G209+'P. FOMYS'!G210</f>
        <v>0</v>
      </c>
      <c r="H209" s="7">
        <f>+P.Admin!H210+'P. Club'!H210+'P. CECAP'!H210+'P. Consejos Reg'!H210+'P. DEVOAS'!H209+'P. FOMYS'!H210</f>
        <v>0</v>
      </c>
      <c r="I209" s="7">
        <f>+P.Admin!I210+'P. Club'!I210+'P. CECAP'!I210+'P. Consejos Reg'!I210+'P. DEVOAS'!I209+'P. FOMYS'!I210</f>
        <v>0</v>
      </c>
      <c r="J209" s="7">
        <f>+P.Admin!J210+'P. Club'!J210+'P. CECAP'!J210+'P. Consejos Reg'!J210+'P. DEVOAS'!J209+'P. FOMYS'!J210</f>
        <v>0</v>
      </c>
      <c r="K209" s="7">
        <f>+P.Admin!K210+'P. Club'!K210+'P. CECAP'!K210+'P. Consejos Reg'!K210+'P. DEVOAS'!K209+'P. FOMYS'!K210</f>
        <v>0</v>
      </c>
      <c r="L209" s="7">
        <f>+P.Admin!L210+'P. Club'!L210+'P. CECAP'!L210+'P. Consejos Reg'!L210+'P. DEVOAS'!L209+'P. FOMYS'!L210</f>
        <v>0</v>
      </c>
      <c r="M209" s="7">
        <f>+P.Admin!M210+'P. Club'!M210+'P. CECAP'!M210+'P. Consejos Reg'!M210+'P. DEVOAS'!M209+'P. FOMYS'!M210</f>
        <v>0</v>
      </c>
      <c r="N209" s="7">
        <f t="shared" si="56"/>
        <v>3500000</v>
      </c>
    </row>
    <row r="210" spans="1:14" x14ac:dyDescent="0.35">
      <c r="A210" s="5" t="s">
        <v>208</v>
      </c>
      <c r="B210" s="7">
        <f>+P.Admin!B211+'P. Club'!B211+'P. CECAP'!B211+'P. Consejos Reg'!B211+'P. DEVOAS'!B210+'P. FOMYS'!B211</f>
        <v>0</v>
      </c>
      <c r="C210" s="7">
        <f>+P.Admin!C211+'P. Club'!C211+'P. CECAP'!C211+'P. Consejos Reg'!C211+'P. DEVOAS'!C210+'P. FOMYS'!C211</f>
        <v>0</v>
      </c>
      <c r="D210" s="7">
        <f>+P.Admin!D211+'P. Club'!D211+'P. CECAP'!D211+'P. Consejos Reg'!D211+'P. DEVOAS'!D210+'P. FOMYS'!D211</f>
        <v>0</v>
      </c>
      <c r="E210" s="7">
        <f>+P.Admin!E211+'P. Club'!E211+'P. CECAP'!E211+'P. Consejos Reg'!E211+'P. DEVOAS'!E210+'P. FOMYS'!E211</f>
        <v>0</v>
      </c>
      <c r="F210" s="7">
        <f>+P.Admin!F211+'P. Club'!F211+'P. CECAP'!F211+'P. Consejos Reg'!F211+'P. DEVOAS'!F210+'P. FOMYS'!F211</f>
        <v>3000000</v>
      </c>
      <c r="G210" s="7">
        <f>+P.Admin!G211+'P. Club'!G211+'P. CECAP'!G211+'P. Consejos Reg'!G211+'P. DEVOAS'!G210+'P. FOMYS'!G211</f>
        <v>0</v>
      </c>
      <c r="H210" s="7">
        <f>+P.Admin!H211+'P. Club'!H211+'P. CECAP'!H211+'P. Consejos Reg'!H211+'P. DEVOAS'!H210+'P. FOMYS'!H211</f>
        <v>0</v>
      </c>
      <c r="I210" s="7">
        <f>+P.Admin!I211+'P. Club'!I211+'P. CECAP'!I211+'P. Consejos Reg'!I211+'P. DEVOAS'!I210+'P. FOMYS'!I211</f>
        <v>0</v>
      </c>
      <c r="J210" s="7">
        <f>+P.Admin!J211+'P. Club'!J211+'P. CECAP'!J211+'P. Consejos Reg'!J211+'P. DEVOAS'!J210+'P. FOMYS'!J211</f>
        <v>0</v>
      </c>
      <c r="K210" s="7">
        <f>+P.Admin!K211+'P. Club'!K211+'P. CECAP'!K211+'P. Consejos Reg'!K211+'P. DEVOAS'!K210+'P. FOMYS'!K211</f>
        <v>0</v>
      </c>
      <c r="L210" s="7">
        <f>+P.Admin!L211+'P. Club'!L211+'P. CECAP'!L211+'P. Consejos Reg'!L211+'P. DEVOAS'!L210+'P. FOMYS'!L211</f>
        <v>0</v>
      </c>
      <c r="M210" s="7">
        <f>+P.Admin!M211+'P. Club'!M211+'P. CECAP'!M211+'P. Consejos Reg'!M211+'P. DEVOAS'!M210+'P. FOMYS'!M211</f>
        <v>0</v>
      </c>
      <c r="N210" s="7">
        <f t="shared" si="56"/>
        <v>3000000</v>
      </c>
    </row>
    <row r="211" spans="1:14" x14ac:dyDescent="0.35">
      <c r="A211" s="5" t="s">
        <v>209</v>
      </c>
      <c r="B211" s="7">
        <f>+P.Admin!B212+'P. Club'!B212+'P. CECAP'!B212+'P. Consejos Reg'!B212+'P. DEVOAS'!B211+'P. FOMYS'!B212</f>
        <v>0</v>
      </c>
      <c r="C211" s="7">
        <f>+P.Admin!C212+'P. Club'!C212+'P. CECAP'!C212+'P. Consejos Reg'!C212+'P. DEVOAS'!C211+'P. FOMYS'!C212</f>
        <v>0</v>
      </c>
      <c r="D211" s="7">
        <f>+P.Admin!D212+'P. Club'!D212+'P. CECAP'!D212+'P. Consejos Reg'!D212+'P. DEVOAS'!D211+'P. FOMYS'!D212</f>
        <v>0</v>
      </c>
      <c r="E211" s="7">
        <f>+P.Admin!E212+'P. Club'!E212+'P. CECAP'!E212+'P. Consejos Reg'!E212+'P. DEVOAS'!E211+'P. FOMYS'!E212</f>
        <v>0</v>
      </c>
      <c r="F211" s="7">
        <f>+P.Admin!F212+'P. Club'!F212+'P. CECAP'!F212+'P. Consejos Reg'!F212+'P. DEVOAS'!F211+'P. FOMYS'!F212</f>
        <v>2000000</v>
      </c>
      <c r="G211" s="7">
        <f>+P.Admin!G212+'P. Club'!G212+'P. CECAP'!G212+'P. Consejos Reg'!G212+'P. DEVOAS'!G211+'P. FOMYS'!G212</f>
        <v>0</v>
      </c>
      <c r="H211" s="7">
        <f>+P.Admin!H212+'P. Club'!H212+'P. CECAP'!H212+'P. Consejos Reg'!H212+'P. DEVOAS'!H211+'P. FOMYS'!H212</f>
        <v>0</v>
      </c>
      <c r="I211" s="7">
        <f>+P.Admin!I212+'P. Club'!I212+'P. CECAP'!I212+'P. Consejos Reg'!I212+'P. DEVOAS'!I211+'P. FOMYS'!I212</f>
        <v>0</v>
      </c>
      <c r="J211" s="7">
        <f>+P.Admin!J212+'P. Club'!J212+'P. CECAP'!J212+'P. Consejos Reg'!J212+'P. DEVOAS'!J211+'P. FOMYS'!J212</f>
        <v>0</v>
      </c>
      <c r="K211" s="7">
        <f>+P.Admin!K212+'P. Club'!K212+'P. CECAP'!K212+'P. Consejos Reg'!K212+'P. DEVOAS'!K211+'P. FOMYS'!K212</f>
        <v>0</v>
      </c>
      <c r="L211" s="7">
        <f>+P.Admin!L212+'P. Club'!L212+'P. CECAP'!L212+'P. Consejos Reg'!L212+'P. DEVOAS'!L211+'P. FOMYS'!L212</f>
        <v>0</v>
      </c>
      <c r="M211" s="7">
        <f>+P.Admin!M212+'P. Club'!M212+'P. CECAP'!M212+'P. Consejos Reg'!M212+'P. DEVOAS'!M211+'P. FOMYS'!M212</f>
        <v>0</v>
      </c>
      <c r="N211" s="7">
        <f t="shared" si="56"/>
        <v>2000000</v>
      </c>
    </row>
    <row r="212" spans="1:14" x14ac:dyDescent="0.35">
      <c r="A212" s="5" t="s">
        <v>210</v>
      </c>
      <c r="B212" s="7">
        <f>+P.Admin!B213+'P. Club'!B213+'P. CECAP'!B213+'P. Consejos Reg'!B213+'P. DEVOAS'!B212+'P. FOMYS'!B213</f>
        <v>0</v>
      </c>
      <c r="C212" s="7">
        <f>+P.Admin!C213+'P. Club'!C213+'P. CECAP'!C213+'P. Consejos Reg'!C213+'P. DEVOAS'!C212+'P. FOMYS'!C213</f>
        <v>0</v>
      </c>
      <c r="D212" s="7">
        <f>+P.Admin!D213+'P. Club'!D213+'P. CECAP'!D213+'P. Consejos Reg'!D213+'P. DEVOAS'!D212+'P. FOMYS'!D213</f>
        <v>0</v>
      </c>
      <c r="E212" s="7">
        <f>+P.Admin!E213+'P. Club'!E213+'P. CECAP'!E213+'P. Consejos Reg'!E213+'P. DEVOAS'!E212+'P. FOMYS'!E213</f>
        <v>0</v>
      </c>
      <c r="F212" s="7">
        <f>+P.Admin!F213+'P. Club'!F213+'P. CECAP'!F213+'P. Consejos Reg'!F213+'P. DEVOAS'!F212+'P. FOMYS'!F213</f>
        <v>1000000</v>
      </c>
      <c r="G212" s="7">
        <f>+P.Admin!G213+'P. Club'!G213+'P. CECAP'!G213+'P. Consejos Reg'!G213+'P. DEVOAS'!G212+'P. FOMYS'!G213</f>
        <v>0</v>
      </c>
      <c r="H212" s="7">
        <f>+P.Admin!H213+'P. Club'!H213+'P. CECAP'!H213+'P. Consejos Reg'!H213+'P. DEVOAS'!H212+'P. FOMYS'!H213</f>
        <v>0</v>
      </c>
      <c r="I212" s="7">
        <f>+P.Admin!I213+'P. Club'!I213+'P. CECAP'!I213+'P. Consejos Reg'!I213+'P. DEVOAS'!I212+'P. FOMYS'!I213</f>
        <v>0</v>
      </c>
      <c r="J212" s="7">
        <f>+P.Admin!J213+'P. Club'!J213+'P. CECAP'!J213+'P. Consejos Reg'!J213+'P. DEVOAS'!J212+'P. FOMYS'!J213</f>
        <v>0</v>
      </c>
      <c r="K212" s="7">
        <f>+P.Admin!K213+'P. Club'!K213+'P. CECAP'!K213+'P. Consejos Reg'!K213+'P. DEVOAS'!K212+'P. FOMYS'!K213</f>
        <v>0</v>
      </c>
      <c r="L212" s="7">
        <f>+P.Admin!L213+'P. Club'!L213+'P. CECAP'!L213+'P. Consejos Reg'!L213+'P. DEVOAS'!L212+'P. FOMYS'!L213</f>
        <v>0</v>
      </c>
      <c r="M212" s="7">
        <f>+P.Admin!M213+'P. Club'!M213+'P. CECAP'!M213+'P. Consejos Reg'!M213+'P. DEVOAS'!M212+'P. FOMYS'!M213</f>
        <v>0</v>
      </c>
      <c r="N212" s="7">
        <f t="shared" si="56"/>
        <v>1000000</v>
      </c>
    </row>
    <row r="213" spans="1:14" x14ac:dyDescent="0.35">
      <c r="A213" s="5" t="s">
        <v>211</v>
      </c>
      <c r="B213" s="7">
        <f>+P.Admin!B214+'P. Club'!B214+'P. CECAP'!B214+'P. Consejos Reg'!B214+'P. DEVOAS'!B213+'P. FOMYS'!B214</f>
        <v>0</v>
      </c>
      <c r="C213" s="7">
        <f>+P.Admin!C214+'P. Club'!C214+'P. CECAP'!C214+'P. Consejos Reg'!C214+'P. DEVOAS'!C213+'P. FOMYS'!C214</f>
        <v>0</v>
      </c>
      <c r="D213" s="7">
        <f>+P.Admin!D214+'P. Club'!D214+'P. CECAP'!D214+'P. Consejos Reg'!D214+'P. DEVOAS'!D213+'P. FOMYS'!D214</f>
        <v>0</v>
      </c>
      <c r="E213" s="7">
        <f>+P.Admin!E214+'P. Club'!E214+'P. CECAP'!E214+'P. Consejos Reg'!E214+'P. DEVOAS'!E213+'P. FOMYS'!E214</f>
        <v>0</v>
      </c>
      <c r="F213" s="7">
        <f>+P.Admin!F214+'P. Club'!F214+'P. CECAP'!F214+'P. Consejos Reg'!F214+'P. DEVOAS'!F213+'P. FOMYS'!F214</f>
        <v>500000</v>
      </c>
      <c r="G213" s="7">
        <f>+P.Admin!G214+'P. Club'!G214+'P. CECAP'!G214+'P. Consejos Reg'!G214+'P. DEVOAS'!G213+'P. FOMYS'!G214</f>
        <v>0</v>
      </c>
      <c r="H213" s="7">
        <f>+P.Admin!H214+'P. Club'!H214+'P. CECAP'!H214+'P. Consejos Reg'!H214+'P. DEVOAS'!H213+'P. FOMYS'!H214</f>
        <v>0</v>
      </c>
      <c r="I213" s="7">
        <f>+P.Admin!I214+'P. Club'!I214+'P. CECAP'!I214+'P. Consejos Reg'!I214+'P. DEVOAS'!I213+'P. FOMYS'!I214</f>
        <v>0</v>
      </c>
      <c r="J213" s="7">
        <f>+P.Admin!J214+'P. Club'!J214+'P. CECAP'!J214+'P. Consejos Reg'!J214+'P. DEVOAS'!J213+'P. FOMYS'!J214</f>
        <v>0</v>
      </c>
      <c r="K213" s="7">
        <f>+P.Admin!K214+'P. Club'!K214+'P. CECAP'!K214+'P. Consejos Reg'!K214+'P. DEVOAS'!K213+'P. FOMYS'!K214</f>
        <v>0</v>
      </c>
      <c r="L213" s="7">
        <f>+P.Admin!L214+'P. Club'!L214+'P. CECAP'!L214+'P. Consejos Reg'!L214+'P. DEVOAS'!L213+'P. FOMYS'!L214</f>
        <v>0</v>
      </c>
      <c r="M213" s="7">
        <f>+P.Admin!M214+'P. Club'!M214+'P. CECAP'!M214+'P. Consejos Reg'!M214+'P. DEVOAS'!M213+'P. FOMYS'!M214</f>
        <v>0</v>
      </c>
      <c r="N213" s="7">
        <f t="shared" si="56"/>
        <v>500000</v>
      </c>
    </row>
    <row r="214" spans="1:14" x14ac:dyDescent="0.35">
      <c r="A214" s="4" t="s">
        <v>212</v>
      </c>
      <c r="B214" s="8">
        <f>SUM(B215:B219)</f>
        <v>10032467.3247</v>
      </c>
      <c r="C214" s="8">
        <f t="shared" ref="C214:M214" si="63">SUM(C215:C219)</f>
        <v>10032467.3247</v>
      </c>
      <c r="D214" s="8">
        <f t="shared" si="63"/>
        <v>10032467.3247</v>
      </c>
      <c r="E214" s="8">
        <f t="shared" si="63"/>
        <v>10032467.3247</v>
      </c>
      <c r="F214" s="8">
        <f t="shared" si="63"/>
        <v>10032467.3247</v>
      </c>
      <c r="G214" s="8">
        <f t="shared" si="63"/>
        <v>10032467.3247</v>
      </c>
      <c r="H214" s="8">
        <f t="shared" si="63"/>
        <v>10032467.3247</v>
      </c>
      <c r="I214" s="8">
        <f t="shared" si="63"/>
        <v>10032467.3247</v>
      </c>
      <c r="J214" s="8">
        <f t="shared" si="63"/>
        <v>10032467.3247</v>
      </c>
      <c r="K214" s="8">
        <f t="shared" si="63"/>
        <v>10032467.3247</v>
      </c>
      <c r="L214" s="8">
        <f t="shared" si="63"/>
        <v>10032467.3247</v>
      </c>
      <c r="M214" s="8">
        <f t="shared" si="63"/>
        <v>10032467.3247</v>
      </c>
      <c r="N214" s="8">
        <f t="shared" si="56"/>
        <v>120389607.89639999</v>
      </c>
    </row>
    <row r="215" spans="1:14" x14ac:dyDescent="0.35">
      <c r="A215" s="5" t="s">
        <v>213</v>
      </c>
      <c r="B215" s="7">
        <f>+P.Admin!B216+'P. Club'!B216+'P. CECAP'!B216+'P. Consejos Reg'!B216+'P. DEVOAS'!B215+'P. FOMYS'!B216</f>
        <v>72667.358399999983</v>
      </c>
      <c r="C215" s="7">
        <f>+P.Admin!C216+'P. Club'!C216+'P. CECAP'!C216+'P. Consejos Reg'!C216+'P. DEVOAS'!C215+'P. FOMYS'!C216</f>
        <v>72667.358399999983</v>
      </c>
      <c r="D215" s="7">
        <f>+P.Admin!D216+'P. Club'!D216+'P. CECAP'!D216+'P. Consejos Reg'!D216+'P. DEVOAS'!D215+'P. FOMYS'!D216</f>
        <v>72667.358399999983</v>
      </c>
      <c r="E215" s="7">
        <f>+P.Admin!E216+'P. Club'!E216+'P. CECAP'!E216+'P. Consejos Reg'!E216+'P. DEVOAS'!E215+'P. FOMYS'!E216</f>
        <v>72667.358399999983</v>
      </c>
      <c r="F215" s="7">
        <f>+P.Admin!F216+'P. Club'!F216+'P. CECAP'!F216+'P. Consejos Reg'!F216+'P. DEVOAS'!F215+'P. FOMYS'!F216</f>
        <v>72667.358399999983</v>
      </c>
      <c r="G215" s="7">
        <f>+P.Admin!G216+'P. Club'!G216+'P. CECAP'!G216+'P. Consejos Reg'!G216+'P. DEVOAS'!G215+'P. FOMYS'!G216</f>
        <v>72667.358399999983</v>
      </c>
      <c r="H215" s="7">
        <f>+P.Admin!H216+'P. Club'!H216+'P. CECAP'!H216+'P. Consejos Reg'!H216+'P. DEVOAS'!H215+'P. FOMYS'!H216</f>
        <v>72667.358399999983</v>
      </c>
      <c r="I215" s="7">
        <f>+P.Admin!I216+'P. Club'!I216+'P. CECAP'!I216+'P. Consejos Reg'!I216+'P. DEVOAS'!I215+'P. FOMYS'!I216</f>
        <v>72667.358399999983</v>
      </c>
      <c r="J215" s="7">
        <f>+P.Admin!J216+'P. Club'!J216+'P. CECAP'!J216+'P. Consejos Reg'!J216+'P. DEVOAS'!J215+'P. FOMYS'!J216</f>
        <v>72667.358399999983</v>
      </c>
      <c r="K215" s="7">
        <f>+P.Admin!K216+'P. Club'!K216+'P. CECAP'!K216+'P. Consejos Reg'!K216+'P. DEVOAS'!K215+'P. FOMYS'!K216</f>
        <v>72667.358399999983</v>
      </c>
      <c r="L215" s="7">
        <f>+P.Admin!L216+'P. Club'!L216+'P. CECAP'!L216+'P. Consejos Reg'!L216+'P. DEVOAS'!L215+'P. FOMYS'!L216</f>
        <v>72667.358399999983</v>
      </c>
      <c r="M215" s="7">
        <f>+P.Admin!M216+'P. Club'!M216+'P. CECAP'!M216+'P. Consejos Reg'!M216+'P. DEVOAS'!M215+'P. FOMYS'!M216</f>
        <v>72667.358399999983</v>
      </c>
      <c r="N215" s="7">
        <f t="shared" si="56"/>
        <v>872008.30079999997</v>
      </c>
    </row>
    <row r="216" spans="1:14" x14ac:dyDescent="0.35">
      <c r="A216" s="5" t="s">
        <v>214</v>
      </c>
      <c r="B216" s="7">
        <f>+P.Admin!B217+'P. Club'!B217+'P. CECAP'!B217+'P. Consejos Reg'!B217+'P. DEVOAS'!B216+'P. FOMYS'!B217</f>
        <v>3869375.8168000001</v>
      </c>
      <c r="C216" s="7">
        <f>+P.Admin!C217+'P. Club'!C217+'P. CECAP'!C217+'P. Consejos Reg'!C217+'P. DEVOAS'!C216+'P. FOMYS'!C217</f>
        <v>3869375.8168000001</v>
      </c>
      <c r="D216" s="7">
        <f>+P.Admin!D217+'P. Club'!D217+'P. CECAP'!D217+'P. Consejos Reg'!D217+'P. DEVOAS'!D216+'P. FOMYS'!D217</f>
        <v>3869375.8168000001</v>
      </c>
      <c r="E216" s="7">
        <f>+P.Admin!E217+'P. Club'!E217+'P. CECAP'!E217+'P. Consejos Reg'!E217+'P. DEVOAS'!E216+'P. FOMYS'!E217</f>
        <v>3869375.8168000001</v>
      </c>
      <c r="F216" s="7">
        <f>+P.Admin!F217+'P. Club'!F217+'P. CECAP'!F217+'P. Consejos Reg'!F217+'P. DEVOAS'!F216+'P. FOMYS'!F217</f>
        <v>3869375.8168000001</v>
      </c>
      <c r="G216" s="7">
        <f>+P.Admin!G217+'P. Club'!G217+'P. CECAP'!G217+'P. Consejos Reg'!G217+'P. DEVOAS'!G216+'P. FOMYS'!G217</f>
        <v>3869375.8168000001</v>
      </c>
      <c r="H216" s="7">
        <f>+P.Admin!H217+'P. Club'!H217+'P. CECAP'!H217+'P. Consejos Reg'!H217+'P. DEVOAS'!H216+'P. FOMYS'!H217</f>
        <v>3869375.8168000001</v>
      </c>
      <c r="I216" s="7">
        <f>+P.Admin!I217+'P. Club'!I217+'P. CECAP'!I217+'P. Consejos Reg'!I217+'P. DEVOAS'!I216+'P. FOMYS'!I217</f>
        <v>3869375.8168000001</v>
      </c>
      <c r="J216" s="7">
        <f>+P.Admin!J217+'P. Club'!J217+'P. CECAP'!J217+'P. Consejos Reg'!J217+'P. DEVOAS'!J216+'P. FOMYS'!J217</f>
        <v>3869375.8168000001</v>
      </c>
      <c r="K216" s="7">
        <f>+P.Admin!K217+'P. Club'!K217+'P. CECAP'!K217+'P. Consejos Reg'!K217+'P. DEVOAS'!K216+'P. FOMYS'!K217</f>
        <v>3869375.8168000001</v>
      </c>
      <c r="L216" s="7">
        <f>+P.Admin!L217+'P. Club'!L217+'P. CECAP'!L217+'P. Consejos Reg'!L217+'P. DEVOAS'!L216+'P. FOMYS'!L217</f>
        <v>3869375.8168000001</v>
      </c>
      <c r="M216" s="7">
        <f>+P.Admin!M217+'P. Club'!M217+'P. CECAP'!M217+'P. Consejos Reg'!M217+'P. DEVOAS'!M216+'P. FOMYS'!M217</f>
        <v>3869375.8168000001</v>
      </c>
      <c r="N216" s="7">
        <f t="shared" si="56"/>
        <v>46432509.801599987</v>
      </c>
    </row>
    <row r="217" spans="1:14" x14ac:dyDescent="0.35">
      <c r="A217" s="5" t="s">
        <v>215</v>
      </c>
      <c r="B217" s="7">
        <f>+P.Admin!B218+'P. Club'!B218+'P. CECAP'!B218+'P. Consejos Reg'!B218+'P. DEVOAS'!B217+'P. FOMYS'!B218</f>
        <v>113789.0067</v>
      </c>
      <c r="C217" s="7">
        <f>+P.Admin!C218+'P. Club'!C218+'P. CECAP'!C218+'P. Consejos Reg'!C218+'P. DEVOAS'!C217+'P. FOMYS'!C218</f>
        <v>113789.0067</v>
      </c>
      <c r="D217" s="7">
        <f>+P.Admin!D218+'P. Club'!D218+'P. CECAP'!D218+'P. Consejos Reg'!D218+'P. DEVOAS'!D217+'P. FOMYS'!D218</f>
        <v>113789.0067</v>
      </c>
      <c r="E217" s="7">
        <f>+P.Admin!E218+'P. Club'!E218+'P. CECAP'!E218+'P. Consejos Reg'!E218+'P. DEVOAS'!E217+'P. FOMYS'!E218</f>
        <v>113789.0067</v>
      </c>
      <c r="F217" s="7">
        <f>+P.Admin!F218+'P. Club'!F218+'P. CECAP'!F218+'P. Consejos Reg'!F218+'P. DEVOAS'!F217+'P. FOMYS'!F218</f>
        <v>113789.0067</v>
      </c>
      <c r="G217" s="7">
        <f>+P.Admin!G218+'P. Club'!G218+'P. CECAP'!G218+'P. Consejos Reg'!G218+'P. DEVOAS'!G217+'P. FOMYS'!G218</f>
        <v>113789.0067</v>
      </c>
      <c r="H217" s="7">
        <f>+P.Admin!H218+'P. Club'!H218+'P. CECAP'!H218+'P. Consejos Reg'!H218+'P. DEVOAS'!H217+'P. FOMYS'!H218</f>
        <v>113789.0067</v>
      </c>
      <c r="I217" s="7">
        <f>+P.Admin!I218+'P. Club'!I218+'P. CECAP'!I218+'P. Consejos Reg'!I218+'P. DEVOAS'!I217+'P. FOMYS'!I218</f>
        <v>113789.0067</v>
      </c>
      <c r="J217" s="7">
        <f>+P.Admin!J218+'P. Club'!J218+'P. CECAP'!J218+'P. Consejos Reg'!J218+'P. DEVOAS'!J217+'P. FOMYS'!J218</f>
        <v>113789.0067</v>
      </c>
      <c r="K217" s="7">
        <f>+P.Admin!K218+'P. Club'!K218+'P. CECAP'!K218+'P. Consejos Reg'!K218+'P. DEVOAS'!K217+'P. FOMYS'!K218</f>
        <v>113789.0067</v>
      </c>
      <c r="L217" s="7">
        <f>+P.Admin!L218+'P. Club'!L218+'P. CECAP'!L218+'P. Consejos Reg'!L218+'P. DEVOAS'!L217+'P. FOMYS'!L218</f>
        <v>113789.0067</v>
      </c>
      <c r="M217" s="7">
        <f>+P.Admin!M218+'P. Club'!M218+'P. CECAP'!M218+'P. Consejos Reg'!M218+'P. DEVOAS'!M217+'P. FOMYS'!M218</f>
        <v>113789.0067</v>
      </c>
      <c r="N217" s="7">
        <f t="shared" si="56"/>
        <v>1365468.0804000001</v>
      </c>
    </row>
    <row r="218" spans="1:14" x14ac:dyDescent="0.35">
      <c r="A218" s="5" t="s">
        <v>216</v>
      </c>
      <c r="B218" s="7">
        <f>+P.Admin!B219+'P. Club'!B219+'P. CECAP'!B219+'P. Consejos Reg'!B219+'P. DEVOAS'!B218+'P. FOMYS'!B219</f>
        <v>3925384.4279000005</v>
      </c>
      <c r="C218" s="7">
        <f>+P.Admin!C219+'P. Club'!C219+'P. CECAP'!C219+'P. Consejos Reg'!C219+'P. DEVOAS'!C218+'P. FOMYS'!C219</f>
        <v>3925384.4279000005</v>
      </c>
      <c r="D218" s="7">
        <f>+P.Admin!D219+'P. Club'!D219+'P. CECAP'!D219+'P. Consejos Reg'!D219+'P. DEVOAS'!D218+'P. FOMYS'!D219</f>
        <v>3925384.4279000005</v>
      </c>
      <c r="E218" s="7">
        <f>+P.Admin!E219+'P. Club'!E219+'P. CECAP'!E219+'P. Consejos Reg'!E219+'P. DEVOAS'!E218+'P. FOMYS'!E219</f>
        <v>3925384.4279000005</v>
      </c>
      <c r="F218" s="7">
        <f>+P.Admin!F219+'P. Club'!F219+'P. CECAP'!F219+'P. Consejos Reg'!F219+'P. DEVOAS'!F218+'P. FOMYS'!F219</f>
        <v>3925384.4279000005</v>
      </c>
      <c r="G218" s="7">
        <f>+P.Admin!G219+'P. Club'!G219+'P. CECAP'!G219+'P. Consejos Reg'!G219+'P. DEVOAS'!G218+'P. FOMYS'!G219</f>
        <v>3925384.4279000005</v>
      </c>
      <c r="H218" s="7">
        <f>+P.Admin!H219+'P. Club'!H219+'P. CECAP'!H219+'P. Consejos Reg'!H219+'P. DEVOAS'!H218+'P. FOMYS'!H219</f>
        <v>3925384.4279000005</v>
      </c>
      <c r="I218" s="7">
        <f>+P.Admin!I219+'P. Club'!I219+'P. CECAP'!I219+'P. Consejos Reg'!I219+'P. DEVOAS'!I218+'P. FOMYS'!I219</f>
        <v>3925384.4279000005</v>
      </c>
      <c r="J218" s="7">
        <f>+P.Admin!J219+'P. Club'!J219+'P. CECAP'!J219+'P. Consejos Reg'!J219+'P. DEVOAS'!J218+'P. FOMYS'!J219</f>
        <v>3925384.4279000005</v>
      </c>
      <c r="K218" s="7">
        <f>+P.Admin!K219+'P. Club'!K219+'P. CECAP'!K219+'P. Consejos Reg'!K219+'P. DEVOAS'!K218+'P. FOMYS'!K219</f>
        <v>3925384.4279000005</v>
      </c>
      <c r="L218" s="7">
        <f>+P.Admin!L219+'P. Club'!L219+'P. CECAP'!L219+'P. Consejos Reg'!L219+'P. DEVOAS'!L218+'P. FOMYS'!L219</f>
        <v>3925384.4279000005</v>
      </c>
      <c r="M218" s="7">
        <f>+P.Admin!M219+'P. Club'!M219+'P. CECAP'!M219+'P. Consejos Reg'!M219+'P. DEVOAS'!M218+'P. FOMYS'!M219</f>
        <v>3925384.4279000005</v>
      </c>
      <c r="N218" s="7">
        <f t="shared" si="56"/>
        <v>47104613.134800009</v>
      </c>
    </row>
    <row r="219" spans="1:14" x14ac:dyDescent="0.35">
      <c r="A219" s="5" t="s">
        <v>217</v>
      </c>
      <c r="B219" s="7">
        <f>+P.Admin!B220+'P. Club'!B220+'P. CECAP'!B220+'P. Consejos Reg'!B220+'P. DEVOAS'!B219+'P. FOMYS'!B220</f>
        <v>2051250.7149</v>
      </c>
      <c r="C219" s="7">
        <f>+P.Admin!C220+'P. Club'!C220+'P. CECAP'!C220+'P. Consejos Reg'!C220+'P. DEVOAS'!C219+'P. FOMYS'!C220</f>
        <v>2051250.7149</v>
      </c>
      <c r="D219" s="7">
        <f>+P.Admin!D220+'P. Club'!D220+'P. CECAP'!D220+'P. Consejos Reg'!D220+'P. DEVOAS'!D219+'P. FOMYS'!D220</f>
        <v>2051250.7149</v>
      </c>
      <c r="E219" s="7">
        <f>+P.Admin!E220+'P. Club'!E220+'P. CECAP'!E220+'P. Consejos Reg'!E220+'P. DEVOAS'!E219+'P. FOMYS'!E220</f>
        <v>2051250.7149</v>
      </c>
      <c r="F219" s="7">
        <f>+P.Admin!F220+'P. Club'!F220+'P. CECAP'!F220+'P. Consejos Reg'!F220+'P. DEVOAS'!F219+'P. FOMYS'!F220</f>
        <v>2051250.7149</v>
      </c>
      <c r="G219" s="7">
        <f>+P.Admin!G220+'P. Club'!G220+'P. CECAP'!G220+'P. Consejos Reg'!G220+'P. DEVOAS'!G219+'P. FOMYS'!G220</f>
        <v>2051250.7149</v>
      </c>
      <c r="H219" s="7">
        <f>+P.Admin!H220+'P. Club'!H220+'P. CECAP'!H220+'P. Consejos Reg'!H220+'P. DEVOAS'!H219+'P. FOMYS'!H220</f>
        <v>2051250.7149</v>
      </c>
      <c r="I219" s="7">
        <f>+P.Admin!I220+'P. Club'!I220+'P. CECAP'!I220+'P. Consejos Reg'!I220+'P. DEVOAS'!I219+'P. FOMYS'!I220</f>
        <v>2051250.7149</v>
      </c>
      <c r="J219" s="7">
        <f>+P.Admin!J220+'P. Club'!J220+'P. CECAP'!J220+'P. Consejos Reg'!J220+'P. DEVOAS'!J219+'P. FOMYS'!J220</f>
        <v>2051250.7149</v>
      </c>
      <c r="K219" s="7">
        <f>+P.Admin!K220+'P. Club'!K220+'P. CECAP'!K220+'P. Consejos Reg'!K220+'P. DEVOAS'!K219+'P. FOMYS'!K220</f>
        <v>2051250.7149</v>
      </c>
      <c r="L219" s="7">
        <f>+P.Admin!L220+'P. Club'!L220+'P. CECAP'!L220+'P. Consejos Reg'!L220+'P. DEVOAS'!L219+'P. FOMYS'!L220</f>
        <v>2051250.7149</v>
      </c>
      <c r="M219" s="7">
        <f>+P.Admin!M220+'P. Club'!M220+'P. CECAP'!M220+'P. Consejos Reg'!M220+'P. DEVOAS'!M219+'P. FOMYS'!M220</f>
        <v>2051250.7149</v>
      </c>
      <c r="N219" s="7">
        <f t="shared" si="56"/>
        <v>24615008.578800008</v>
      </c>
    </row>
    <row r="220" spans="1:14" x14ac:dyDescent="0.35">
      <c r="A220" s="4" t="s">
        <v>218</v>
      </c>
      <c r="B220" s="8">
        <f>SUM(B221:B224)</f>
        <v>10579211.9574125</v>
      </c>
      <c r="C220" s="8">
        <f t="shared" ref="C220:M220" si="64">SUM(C221:C224)</f>
        <v>10579211.9574125</v>
      </c>
      <c r="D220" s="8">
        <f t="shared" si="64"/>
        <v>10579211.9574125</v>
      </c>
      <c r="E220" s="8">
        <f t="shared" si="64"/>
        <v>10579211.9574125</v>
      </c>
      <c r="F220" s="8">
        <f t="shared" si="64"/>
        <v>10579211.9574125</v>
      </c>
      <c r="G220" s="8">
        <f t="shared" si="64"/>
        <v>10579211.9574125</v>
      </c>
      <c r="H220" s="8">
        <f t="shared" si="64"/>
        <v>10579211.9574125</v>
      </c>
      <c r="I220" s="8">
        <f t="shared" si="64"/>
        <v>10579211.9574125</v>
      </c>
      <c r="J220" s="8">
        <f t="shared" si="64"/>
        <v>10579211.9574125</v>
      </c>
      <c r="K220" s="8">
        <f t="shared" si="64"/>
        <v>10579211.9574125</v>
      </c>
      <c r="L220" s="8">
        <f t="shared" si="64"/>
        <v>10579211.9574125</v>
      </c>
      <c r="M220" s="8">
        <f t="shared" si="64"/>
        <v>10579211.9574125</v>
      </c>
      <c r="N220" s="8">
        <f t="shared" si="56"/>
        <v>126950543.48894997</v>
      </c>
    </row>
    <row r="221" spans="1:14" x14ac:dyDescent="0.35">
      <c r="A221" s="5" t="s">
        <v>219</v>
      </c>
      <c r="B221" s="7">
        <f>+P.Admin!B222+'P. Club'!B222+'P. CECAP'!B222+'P. Consejos Reg'!B222+'P. DEVOAS'!B221+'P. FOMYS'!B222</f>
        <v>4374830.0448125005</v>
      </c>
      <c r="C221" s="7">
        <f>+P.Admin!C222+'P. Club'!C222+'P. CECAP'!C222+'P. Consejos Reg'!C222+'P. DEVOAS'!C221+'P. FOMYS'!C222</f>
        <v>4374830.0448125005</v>
      </c>
      <c r="D221" s="7">
        <f>+P.Admin!D222+'P. Club'!D222+'P. CECAP'!D222+'P. Consejos Reg'!D222+'P. DEVOAS'!D221+'P. FOMYS'!D222</f>
        <v>4374830.0448125005</v>
      </c>
      <c r="E221" s="7">
        <f>+P.Admin!E222+'P. Club'!E222+'P. CECAP'!E222+'P. Consejos Reg'!E222+'P. DEVOAS'!E221+'P. FOMYS'!E222</f>
        <v>4374830.0448125005</v>
      </c>
      <c r="F221" s="7">
        <f>+P.Admin!F222+'P. Club'!F222+'P. CECAP'!F222+'P. Consejos Reg'!F222+'P. DEVOAS'!F221+'P. FOMYS'!F222</f>
        <v>4374830.0448125005</v>
      </c>
      <c r="G221" s="7">
        <f>+P.Admin!G222+'P. Club'!G222+'P. CECAP'!G222+'P. Consejos Reg'!G222+'P. DEVOAS'!G221+'P. FOMYS'!G222</f>
        <v>4374830.0448125005</v>
      </c>
      <c r="H221" s="7">
        <f>+P.Admin!H222+'P. Club'!H222+'P. CECAP'!H222+'P. Consejos Reg'!H222+'P. DEVOAS'!H221+'P. FOMYS'!H222</f>
        <v>4374830.0448125005</v>
      </c>
      <c r="I221" s="7">
        <f>+P.Admin!I222+'P. Club'!I222+'P. CECAP'!I222+'P. Consejos Reg'!I222+'P. DEVOAS'!I221+'P. FOMYS'!I222</f>
        <v>4374830.0448125005</v>
      </c>
      <c r="J221" s="7">
        <f>+P.Admin!J222+'P. Club'!J222+'P. CECAP'!J222+'P. Consejos Reg'!J222+'P. DEVOAS'!J221+'P. FOMYS'!J222</f>
        <v>4374830.0448125005</v>
      </c>
      <c r="K221" s="7">
        <f>+P.Admin!K222+'P. Club'!K222+'P. CECAP'!K222+'P. Consejos Reg'!K222+'P. DEVOAS'!K221+'P. FOMYS'!K222</f>
        <v>4374830.0448125005</v>
      </c>
      <c r="L221" s="7">
        <f>+P.Admin!L222+'P. Club'!L222+'P. CECAP'!L222+'P. Consejos Reg'!L222+'P. DEVOAS'!L221+'P. FOMYS'!L222</f>
        <v>4374830.0448125005</v>
      </c>
      <c r="M221" s="7">
        <f>+P.Admin!M222+'P. Club'!M222+'P. CECAP'!M222+'P. Consejos Reg'!M222+'P. DEVOAS'!M221+'P. FOMYS'!M222</f>
        <v>4374830.0448125005</v>
      </c>
      <c r="N221" s="7">
        <f t="shared" si="56"/>
        <v>52497960.537750006</v>
      </c>
    </row>
    <row r="222" spans="1:14" x14ac:dyDescent="0.35">
      <c r="A222" s="5" t="s">
        <v>220</v>
      </c>
      <c r="B222" s="7">
        <f>+P.Admin!B223+'P. Club'!B223+'P. CECAP'!B223+'P. Consejos Reg'!B223+'P. DEVOAS'!B222+'P. FOMYS'!B223</f>
        <v>10833.333333333334</v>
      </c>
      <c r="C222" s="7">
        <f>+P.Admin!C223+'P. Club'!C223+'P. CECAP'!C223+'P. Consejos Reg'!C223+'P. DEVOAS'!C222+'P. FOMYS'!C223</f>
        <v>10833.333333333334</v>
      </c>
      <c r="D222" s="7">
        <f>+P.Admin!D223+'P. Club'!D223+'P. CECAP'!D223+'P. Consejos Reg'!D223+'P. DEVOAS'!D222+'P. FOMYS'!D223</f>
        <v>10833.333333333334</v>
      </c>
      <c r="E222" s="7">
        <f>+P.Admin!E223+'P. Club'!E223+'P. CECAP'!E223+'P. Consejos Reg'!E223+'P. DEVOAS'!E222+'P. FOMYS'!E223</f>
        <v>10833.333333333334</v>
      </c>
      <c r="F222" s="7">
        <f>+P.Admin!F223+'P. Club'!F223+'P. CECAP'!F223+'P. Consejos Reg'!F223+'P. DEVOAS'!F222+'P. FOMYS'!F223</f>
        <v>10833.333333333334</v>
      </c>
      <c r="G222" s="7">
        <f>+P.Admin!G223+'P. Club'!G223+'P. CECAP'!G223+'P. Consejos Reg'!G223+'P. DEVOAS'!G222+'P. FOMYS'!G223</f>
        <v>10833.333333333334</v>
      </c>
      <c r="H222" s="7">
        <f>+P.Admin!H223+'P. Club'!H223+'P. CECAP'!H223+'P. Consejos Reg'!H223+'P. DEVOAS'!H222+'P. FOMYS'!H223</f>
        <v>10833.333333333334</v>
      </c>
      <c r="I222" s="7">
        <f>+P.Admin!I223+'P. Club'!I223+'P. CECAP'!I223+'P. Consejos Reg'!I223+'P. DEVOAS'!I222+'P. FOMYS'!I223</f>
        <v>10833.333333333334</v>
      </c>
      <c r="J222" s="7">
        <f>+P.Admin!J223+'P. Club'!J223+'P. CECAP'!J223+'P. Consejos Reg'!J223+'P. DEVOAS'!J222+'P. FOMYS'!J223</f>
        <v>10833.333333333334</v>
      </c>
      <c r="K222" s="7">
        <f>+P.Admin!K223+'P. Club'!K223+'P. CECAP'!K223+'P. Consejos Reg'!K223+'P. DEVOAS'!K222+'P. FOMYS'!K223</f>
        <v>10833.333333333334</v>
      </c>
      <c r="L222" s="7">
        <f>+P.Admin!L223+'P. Club'!L223+'P. CECAP'!L223+'P. Consejos Reg'!L223+'P. DEVOAS'!L222+'P. FOMYS'!L223</f>
        <v>10833.333333333334</v>
      </c>
      <c r="M222" s="7">
        <f>+P.Admin!M223+'P. Club'!M223+'P. CECAP'!M223+'P. Consejos Reg'!M223+'P. DEVOAS'!M222+'P. FOMYS'!M223</f>
        <v>10833.333333333334</v>
      </c>
      <c r="N222" s="7">
        <f t="shared" si="56"/>
        <v>129999.99999999999</v>
      </c>
    </row>
    <row r="223" spans="1:14" x14ac:dyDescent="0.35">
      <c r="A223" s="5" t="s">
        <v>221</v>
      </c>
      <c r="B223" s="7">
        <f>+P.Admin!B224+'P. Club'!B224+'P. CECAP'!B224+'P. Consejos Reg'!B224+'P. DEVOAS'!B223+'P. FOMYS'!B224</f>
        <v>196500</v>
      </c>
      <c r="C223" s="7">
        <f>+P.Admin!C224+'P. Club'!C224+'P. CECAP'!C224+'P. Consejos Reg'!C224+'P. DEVOAS'!C223+'P. FOMYS'!C224</f>
        <v>196500</v>
      </c>
      <c r="D223" s="7">
        <f>+P.Admin!D224+'P. Club'!D224+'P. CECAP'!D224+'P. Consejos Reg'!D224+'P. DEVOAS'!D223+'P. FOMYS'!D224</f>
        <v>196500</v>
      </c>
      <c r="E223" s="7">
        <f>+P.Admin!E224+'P. Club'!E224+'P. CECAP'!E224+'P. Consejos Reg'!E224+'P. DEVOAS'!E223+'P. FOMYS'!E224</f>
        <v>196500</v>
      </c>
      <c r="F223" s="7">
        <f>+P.Admin!F224+'P. Club'!F224+'P. CECAP'!F224+'P. Consejos Reg'!F224+'P. DEVOAS'!F223+'P. FOMYS'!F224</f>
        <v>196500</v>
      </c>
      <c r="G223" s="7">
        <f>+P.Admin!G224+'P. Club'!G224+'P. CECAP'!G224+'P. Consejos Reg'!G224+'P. DEVOAS'!G223+'P. FOMYS'!G224</f>
        <v>196500</v>
      </c>
      <c r="H223" s="7">
        <f>+P.Admin!H224+'P. Club'!H224+'P. CECAP'!H224+'P. Consejos Reg'!H224+'P. DEVOAS'!H223+'P. FOMYS'!H224</f>
        <v>196500</v>
      </c>
      <c r="I223" s="7">
        <f>+P.Admin!I224+'P. Club'!I224+'P. CECAP'!I224+'P. Consejos Reg'!I224+'P. DEVOAS'!I223+'P. FOMYS'!I224</f>
        <v>196500</v>
      </c>
      <c r="J223" s="7">
        <f>+P.Admin!J224+'P. Club'!J224+'P. CECAP'!J224+'P. Consejos Reg'!J224+'P. DEVOAS'!J223+'P. FOMYS'!J224</f>
        <v>196500</v>
      </c>
      <c r="K223" s="7">
        <f>+P.Admin!K224+'P. Club'!K224+'P. CECAP'!K224+'P. Consejos Reg'!K224+'P. DEVOAS'!K223+'P. FOMYS'!K224</f>
        <v>196500</v>
      </c>
      <c r="L223" s="7">
        <f>+P.Admin!L224+'P. Club'!L224+'P. CECAP'!L224+'P. Consejos Reg'!L224+'P. DEVOAS'!L223+'P. FOMYS'!L224</f>
        <v>196500</v>
      </c>
      <c r="M223" s="7">
        <f>+P.Admin!M224+'P. Club'!M224+'P. CECAP'!M224+'P. Consejos Reg'!M224+'P. DEVOAS'!M223+'P. FOMYS'!M224</f>
        <v>196500</v>
      </c>
      <c r="N223" s="7">
        <f t="shared" si="56"/>
        <v>2358000</v>
      </c>
    </row>
    <row r="224" spans="1:14" x14ac:dyDescent="0.35">
      <c r="A224" s="5" t="s">
        <v>222</v>
      </c>
      <c r="B224" s="7">
        <f>+P.Admin!B225+'P. Club'!B225+'P. CECAP'!B225+'P. Consejos Reg'!B225+'P. DEVOAS'!B224+'P. FOMYS'!B225</f>
        <v>5997048.5792666664</v>
      </c>
      <c r="C224" s="7">
        <f>+P.Admin!C225+'P. Club'!C225+'P. CECAP'!C225+'P. Consejos Reg'!C225+'P. DEVOAS'!C224+'P. FOMYS'!C225</f>
        <v>5997048.5792666664</v>
      </c>
      <c r="D224" s="7">
        <f>+P.Admin!D225+'P. Club'!D225+'P. CECAP'!D225+'P. Consejos Reg'!D225+'P. DEVOAS'!D224+'P. FOMYS'!D225</f>
        <v>5997048.5792666664</v>
      </c>
      <c r="E224" s="7">
        <f>+P.Admin!E225+'P. Club'!E225+'P. CECAP'!E225+'P. Consejos Reg'!E225+'P. DEVOAS'!E224+'P. FOMYS'!E225</f>
        <v>5997048.5792666664</v>
      </c>
      <c r="F224" s="7">
        <f>+P.Admin!F225+'P. Club'!F225+'P. CECAP'!F225+'P. Consejos Reg'!F225+'P. DEVOAS'!F224+'P. FOMYS'!F225</f>
        <v>5997048.5792666664</v>
      </c>
      <c r="G224" s="7">
        <f>+P.Admin!G225+'P. Club'!G225+'P. CECAP'!G225+'P. Consejos Reg'!G225+'P. DEVOAS'!G224+'P. FOMYS'!G225</f>
        <v>5997048.5792666664</v>
      </c>
      <c r="H224" s="7">
        <f>+P.Admin!H225+'P. Club'!H225+'P. CECAP'!H225+'P. Consejos Reg'!H225+'P. DEVOAS'!H224+'P. FOMYS'!H225</f>
        <v>5997048.5792666664</v>
      </c>
      <c r="I224" s="7">
        <f>+P.Admin!I225+'P. Club'!I225+'P. CECAP'!I225+'P. Consejos Reg'!I225+'P. DEVOAS'!I224+'P. FOMYS'!I225</f>
        <v>5997048.5792666664</v>
      </c>
      <c r="J224" s="7">
        <f>+P.Admin!J225+'P. Club'!J225+'P. CECAP'!J225+'P. Consejos Reg'!J225+'P. DEVOAS'!J224+'P. FOMYS'!J225</f>
        <v>5997048.5792666664</v>
      </c>
      <c r="K224" s="7">
        <f>+P.Admin!K225+'P. Club'!K225+'P. CECAP'!K225+'P. Consejos Reg'!K225+'P. DEVOAS'!K224+'P. FOMYS'!K225</f>
        <v>5997048.5792666664</v>
      </c>
      <c r="L224" s="7">
        <f>+P.Admin!L225+'P. Club'!L225+'P. CECAP'!L225+'P. Consejos Reg'!L225+'P. DEVOAS'!L224+'P. FOMYS'!L225</f>
        <v>5997048.5792666664</v>
      </c>
      <c r="M224" s="7">
        <f>+P.Admin!M225+'P. Club'!M225+'P. CECAP'!M225+'P. Consejos Reg'!M225+'P. DEVOAS'!M224+'P. FOMYS'!M225</f>
        <v>5997048.5792666664</v>
      </c>
      <c r="N224" s="7">
        <f t="shared" si="56"/>
        <v>71964582.951199993</v>
      </c>
    </row>
    <row r="225" spans="1:14" x14ac:dyDescent="0.35">
      <c r="A225" s="4" t="s">
        <v>223</v>
      </c>
      <c r="B225" s="8">
        <f>SUM(B226:B231)</f>
        <v>17824745.088999998</v>
      </c>
      <c r="C225" s="8">
        <f t="shared" ref="C225:M225" si="65">SUM(C226:C231)</f>
        <v>16345653.488999998</v>
      </c>
      <c r="D225" s="8">
        <f t="shared" si="65"/>
        <v>17345653.489</v>
      </c>
      <c r="E225" s="8">
        <f t="shared" si="65"/>
        <v>16345653.488999998</v>
      </c>
      <c r="F225" s="8">
        <f t="shared" si="65"/>
        <v>16955350.688999999</v>
      </c>
      <c r="G225" s="8">
        <f t="shared" si="65"/>
        <v>17215047.888999999</v>
      </c>
      <c r="H225" s="8">
        <f t="shared" si="65"/>
        <v>16345653.488999998</v>
      </c>
      <c r="I225" s="8">
        <f t="shared" si="65"/>
        <v>16345653.488999998</v>
      </c>
      <c r="J225" s="8">
        <f t="shared" si="65"/>
        <v>17345653.489</v>
      </c>
      <c r="K225" s="8">
        <f t="shared" si="65"/>
        <v>16345653.488999998</v>
      </c>
      <c r="L225" s="8">
        <f t="shared" si="65"/>
        <v>16345653.488999998</v>
      </c>
      <c r="M225" s="8">
        <f t="shared" si="65"/>
        <v>16345653.488999998</v>
      </c>
      <c r="N225" s="8">
        <f t="shared" si="56"/>
        <v>201106025.06799996</v>
      </c>
    </row>
    <row r="226" spans="1:14" x14ac:dyDescent="0.35">
      <c r="A226" s="5" t="s">
        <v>224</v>
      </c>
      <c r="B226" s="7">
        <f>+P.Admin!B227+'P. Club'!B227+'P. CECAP'!B227+'P. Consejos Reg'!B227+'P. DEVOAS'!B226+'P. FOMYS'!B227</f>
        <v>398181.33193333336</v>
      </c>
      <c r="C226" s="7">
        <f>+P.Admin!C227+'P. Club'!C227+'P. CECAP'!C227+'P. Consejos Reg'!C227+'P. DEVOAS'!C226+'P. FOMYS'!C227</f>
        <v>398181.33193333336</v>
      </c>
      <c r="D226" s="7">
        <f>+P.Admin!D227+'P. Club'!D227+'P. CECAP'!D227+'P. Consejos Reg'!D227+'P. DEVOAS'!D226+'P. FOMYS'!D227</f>
        <v>1398181.3319333333</v>
      </c>
      <c r="E226" s="7">
        <f>+P.Admin!E227+'P. Club'!E227+'P. CECAP'!E227+'P. Consejos Reg'!E227+'P. DEVOAS'!E226+'P. FOMYS'!E227</f>
        <v>398181.33193333336</v>
      </c>
      <c r="F226" s="7">
        <f>+P.Admin!F227+'P. Club'!F227+'P. CECAP'!F227+'P. Consejos Reg'!F227+'P. DEVOAS'!F226+'P. FOMYS'!F227</f>
        <v>398181.33193333336</v>
      </c>
      <c r="G226" s="7">
        <f>+P.Admin!G227+'P. Club'!G227+'P. CECAP'!G227+'P. Consejos Reg'!G227+'P. DEVOAS'!G226+'P. FOMYS'!G227</f>
        <v>398181.33193333336</v>
      </c>
      <c r="H226" s="7">
        <f>+P.Admin!H227+'P. Club'!H227+'P. CECAP'!H227+'P. Consejos Reg'!H227+'P. DEVOAS'!H226+'P. FOMYS'!H227</f>
        <v>398181.33193333336</v>
      </c>
      <c r="I226" s="7">
        <f>+P.Admin!I227+'P. Club'!I227+'P. CECAP'!I227+'P. Consejos Reg'!I227+'P. DEVOAS'!I226+'P. FOMYS'!I227</f>
        <v>398181.33193333336</v>
      </c>
      <c r="J226" s="7">
        <f>+P.Admin!J227+'P. Club'!J227+'P. CECAP'!J227+'P. Consejos Reg'!J227+'P. DEVOAS'!J226+'P. FOMYS'!J227</f>
        <v>1398181.3319333333</v>
      </c>
      <c r="K226" s="7">
        <f>+P.Admin!K227+'P. Club'!K227+'P. CECAP'!K227+'P. Consejos Reg'!K227+'P. DEVOAS'!K226+'P. FOMYS'!K227</f>
        <v>398181.33193333336</v>
      </c>
      <c r="L226" s="7">
        <f>+P.Admin!L227+'P. Club'!L227+'P. CECAP'!L227+'P. Consejos Reg'!L227+'P. DEVOAS'!L226+'P. FOMYS'!L227</f>
        <v>398181.33193333336</v>
      </c>
      <c r="M226" s="7">
        <f>+P.Admin!M227+'P. Club'!M227+'P. CECAP'!M227+'P. Consejos Reg'!M227+'P. DEVOAS'!M226+'P. FOMYS'!M227</f>
        <v>398181.33193333336</v>
      </c>
      <c r="N226" s="7">
        <f t="shared" ref="N226:N231" si="66">SUM(B226:M226)</f>
        <v>6778175.9832000015</v>
      </c>
    </row>
    <row r="227" spans="1:14" x14ac:dyDescent="0.35">
      <c r="A227" s="5" t="s">
        <v>225</v>
      </c>
      <c r="B227" s="7">
        <f>+P.Admin!B228+'P. Club'!B228+'P. CECAP'!B228+'P. Consejos Reg'!B228+'P. DEVOAS'!B227+'P. FOMYS'!B228</f>
        <v>948423.2034</v>
      </c>
      <c r="C227" s="7">
        <f>+P.Admin!C228+'P. Club'!C228+'P. CECAP'!C228+'P. Consejos Reg'!C228+'P. DEVOAS'!C227+'P. FOMYS'!C228</f>
        <v>948423.2034</v>
      </c>
      <c r="D227" s="7">
        <f>+P.Admin!D228+'P. Club'!D228+'P. CECAP'!D228+'P. Consejos Reg'!D228+'P. DEVOAS'!D227+'P. FOMYS'!D228</f>
        <v>948423.2034</v>
      </c>
      <c r="E227" s="7">
        <f>+P.Admin!E228+'P. Club'!E228+'P. CECAP'!E228+'P. Consejos Reg'!E228+'P. DEVOAS'!E227+'P. FOMYS'!E228</f>
        <v>948423.2034</v>
      </c>
      <c r="F227" s="7">
        <f>+P.Admin!F228+'P. Club'!F228+'P. CECAP'!F228+'P. Consejos Reg'!F228+'P. DEVOAS'!F227+'P. FOMYS'!F228</f>
        <v>948423.2034</v>
      </c>
      <c r="G227" s="7">
        <f>+P.Admin!G228+'P. Club'!G228+'P. CECAP'!G228+'P. Consejos Reg'!G228+'P. DEVOAS'!G227+'P. FOMYS'!G228</f>
        <v>948423.2034</v>
      </c>
      <c r="H227" s="7">
        <f>+P.Admin!H228+'P. Club'!H228+'P. CECAP'!H228+'P. Consejos Reg'!H228+'P. DEVOAS'!H227+'P. FOMYS'!H228</f>
        <v>948423.2034</v>
      </c>
      <c r="I227" s="7">
        <f>+P.Admin!I228+'P. Club'!I228+'P. CECAP'!I228+'P. Consejos Reg'!I228+'P. DEVOAS'!I227+'P. FOMYS'!I228</f>
        <v>948423.2034</v>
      </c>
      <c r="J227" s="7">
        <f>+P.Admin!J228+'P. Club'!J228+'P. CECAP'!J228+'P. Consejos Reg'!J228+'P. DEVOAS'!J227+'P. FOMYS'!J228</f>
        <v>948423.2034</v>
      </c>
      <c r="K227" s="7">
        <f>+P.Admin!K228+'P. Club'!K228+'P. CECAP'!K228+'P. Consejos Reg'!K228+'P. DEVOAS'!K227+'P. FOMYS'!K228</f>
        <v>948423.2034</v>
      </c>
      <c r="L227" s="7">
        <f>+P.Admin!L228+'P. Club'!L228+'P. CECAP'!L228+'P. Consejos Reg'!L228+'P. DEVOAS'!L227+'P. FOMYS'!L228</f>
        <v>948423.2034</v>
      </c>
      <c r="M227" s="7">
        <f>+P.Admin!M228+'P. Club'!M228+'P. CECAP'!M228+'P. Consejos Reg'!M228+'P. DEVOAS'!M227+'P. FOMYS'!M228</f>
        <v>948423.2034</v>
      </c>
      <c r="N227" s="7">
        <f t="shared" si="66"/>
        <v>11381078.440800004</v>
      </c>
    </row>
    <row r="228" spans="1:14" x14ac:dyDescent="0.35">
      <c r="A228" s="5" t="s">
        <v>226</v>
      </c>
      <c r="B228" s="7">
        <f>+P.Admin!B229+'P. Club'!B229+'P. CECAP'!B229+'P. Consejos Reg'!B229+'P. DEVOAS'!B228+'P. FOMYS'!B229</f>
        <v>1913788.8</v>
      </c>
      <c r="C228" s="7">
        <f>+P.Admin!C229+'P. Club'!C229+'P. CECAP'!C229+'P. Consejos Reg'!C229+'P. DEVOAS'!C228+'P. FOMYS'!C229</f>
        <v>434697.19999999995</v>
      </c>
      <c r="D228" s="7">
        <f>+P.Admin!D229+'P. Club'!D229+'P. CECAP'!D229+'P. Consejos Reg'!D229+'P. DEVOAS'!D228+'P. FOMYS'!D229</f>
        <v>434697.19999999995</v>
      </c>
      <c r="E228" s="7">
        <f>+P.Admin!E229+'P. Club'!E229+'P. CECAP'!E229+'P. Consejos Reg'!E229+'P. DEVOAS'!E228+'P. FOMYS'!E229</f>
        <v>434697.19999999995</v>
      </c>
      <c r="F228" s="7">
        <f>+P.Admin!F229+'P. Club'!F229+'P. CECAP'!F229+'P. Consejos Reg'!F229+'P. DEVOAS'!F228+'P. FOMYS'!F229</f>
        <v>1044394.3999999999</v>
      </c>
      <c r="G228" s="7">
        <f>+P.Admin!G229+'P. Club'!G229+'P. CECAP'!G229+'P. Consejos Reg'!G229+'P. DEVOAS'!G228+'P. FOMYS'!G229</f>
        <v>1304091.6000000001</v>
      </c>
      <c r="H228" s="7">
        <f>+P.Admin!H229+'P. Club'!H229+'P. CECAP'!H229+'P. Consejos Reg'!H229+'P. DEVOAS'!H228+'P. FOMYS'!H229</f>
        <v>434697.19999999995</v>
      </c>
      <c r="I228" s="7">
        <f>+P.Admin!I229+'P. Club'!I229+'P. CECAP'!I229+'P. Consejos Reg'!I229+'P. DEVOAS'!I228+'P. FOMYS'!I229</f>
        <v>434697.19999999995</v>
      </c>
      <c r="J228" s="7">
        <f>+P.Admin!J229+'P. Club'!J229+'P. CECAP'!J229+'P. Consejos Reg'!J229+'P. DEVOAS'!J228+'P. FOMYS'!J229</f>
        <v>434697.19999999995</v>
      </c>
      <c r="K228" s="7">
        <f>+P.Admin!K229+'P. Club'!K229+'P. CECAP'!K229+'P. Consejos Reg'!K229+'P. DEVOAS'!K228+'P. FOMYS'!K229</f>
        <v>434697.19999999995</v>
      </c>
      <c r="L228" s="7">
        <f>+P.Admin!L229+'P. Club'!L229+'P. CECAP'!L229+'P. Consejos Reg'!L229+'P. DEVOAS'!L228+'P. FOMYS'!L229</f>
        <v>434697.19999999995</v>
      </c>
      <c r="M228" s="7">
        <f>+P.Admin!M229+'P. Club'!M229+'P. CECAP'!M229+'P. Consejos Reg'!M229+'P. DEVOAS'!M228+'P. FOMYS'!M229</f>
        <v>434697.19999999995</v>
      </c>
      <c r="N228" s="7">
        <f t="shared" si="66"/>
        <v>8174549.6000000015</v>
      </c>
    </row>
    <row r="229" spans="1:14" x14ac:dyDescent="0.35">
      <c r="A229" s="5" t="s">
        <v>227</v>
      </c>
      <c r="B229" s="7">
        <f>+P.Admin!B230+'P. Club'!B230+'P. CECAP'!B230+'P. Consejos Reg'!B230+'P. DEVOAS'!B229+'P. FOMYS'!B230</f>
        <v>13004940.146666665</v>
      </c>
      <c r="C229" s="7">
        <f>+P.Admin!C230+'P. Club'!C230+'P. CECAP'!C230+'P. Consejos Reg'!C230+'P. DEVOAS'!C229+'P. FOMYS'!C230</f>
        <v>13004940.146666665</v>
      </c>
      <c r="D229" s="7">
        <f>+P.Admin!D230+'P. Club'!D230+'P. CECAP'!D230+'P. Consejos Reg'!D230+'P. DEVOAS'!D229+'P. FOMYS'!D230</f>
        <v>13004940.146666665</v>
      </c>
      <c r="E229" s="7">
        <f>+P.Admin!E230+'P. Club'!E230+'P. CECAP'!E230+'P. Consejos Reg'!E230+'P. DEVOAS'!E229+'P. FOMYS'!E230</f>
        <v>13004940.146666665</v>
      </c>
      <c r="F229" s="7">
        <f>+P.Admin!F230+'P. Club'!F230+'P. CECAP'!F230+'P. Consejos Reg'!F230+'P. DEVOAS'!F229+'P. FOMYS'!F230</f>
        <v>13004940.146666665</v>
      </c>
      <c r="G229" s="7">
        <f>+P.Admin!G230+'P. Club'!G230+'P. CECAP'!G230+'P. Consejos Reg'!G230+'P. DEVOAS'!G229+'P. FOMYS'!G230</f>
        <v>13004940.146666665</v>
      </c>
      <c r="H229" s="7">
        <f>+P.Admin!H230+'P. Club'!H230+'P. CECAP'!H230+'P. Consejos Reg'!H230+'P. DEVOAS'!H229+'P. FOMYS'!H230</f>
        <v>13004940.146666665</v>
      </c>
      <c r="I229" s="7">
        <f>+P.Admin!I230+'P. Club'!I230+'P. CECAP'!I230+'P. Consejos Reg'!I230+'P. DEVOAS'!I229+'P. FOMYS'!I230</f>
        <v>13004940.146666665</v>
      </c>
      <c r="J229" s="7">
        <f>+P.Admin!J230+'P. Club'!J230+'P. CECAP'!J230+'P. Consejos Reg'!J230+'P. DEVOAS'!J229+'P. FOMYS'!J230</f>
        <v>13004940.146666665</v>
      </c>
      <c r="K229" s="7">
        <f>+P.Admin!K230+'P. Club'!K230+'P. CECAP'!K230+'P. Consejos Reg'!K230+'P. DEVOAS'!K229+'P. FOMYS'!K230</f>
        <v>13004940.146666665</v>
      </c>
      <c r="L229" s="7">
        <f>+P.Admin!L230+'P. Club'!L230+'P. CECAP'!L230+'P. Consejos Reg'!L230+'P. DEVOAS'!L229+'P. FOMYS'!L230</f>
        <v>13004940.146666665</v>
      </c>
      <c r="M229" s="7">
        <f>+P.Admin!M230+'P. Club'!M230+'P. CECAP'!M230+'P. Consejos Reg'!M230+'P. DEVOAS'!M229+'P. FOMYS'!M230</f>
        <v>13004940.146666665</v>
      </c>
      <c r="N229" s="7">
        <f t="shared" si="66"/>
        <v>156059281.75999996</v>
      </c>
    </row>
    <row r="230" spans="1:14" x14ac:dyDescent="0.35">
      <c r="A230" s="5" t="s">
        <v>228</v>
      </c>
      <c r="B230" s="7">
        <f>+P.Admin!B231+'P. Club'!B231+'P. CECAP'!B231+'P. Consejos Reg'!B231+'P. DEVOAS'!B230+'P. FOMYS'!B231</f>
        <v>333333.35699999996</v>
      </c>
      <c r="C230" s="7">
        <f>+P.Admin!C231+'P. Club'!C231+'P. CECAP'!C231+'P. Consejos Reg'!C231+'P. DEVOAS'!C230+'P. FOMYS'!C231</f>
        <v>333333.35699999996</v>
      </c>
      <c r="D230" s="7">
        <f>+P.Admin!D231+'P. Club'!D231+'P. CECAP'!D231+'P. Consejos Reg'!D231+'P. DEVOAS'!D230+'P. FOMYS'!D231</f>
        <v>333333.35699999996</v>
      </c>
      <c r="E230" s="7">
        <f>+P.Admin!E231+'P. Club'!E231+'P. CECAP'!E231+'P. Consejos Reg'!E231+'P. DEVOAS'!E230+'P. FOMYS'!E231</f>
        <v>333333.35699999996</v>
      </c>
      <c r="F230" s="7">
        <f>+P.Admin!F231+'P. Club'!F231+'P. CECAP'!F231+'P. Consejos Reg'!F231+'P. DEVOAS'!F230+'P. FOMYS'!F231</f>
        <v>333333.35699999996</v>
      </c>
      <c r="G230" s="7">
        <f>+P.Admin!G231+'P. Club'!G231+'P. CECAP'!G231+'P. Consejos Reg'!G231+'P. DEVOAS'!G230+'P. FOMYS'!G231</f>
        <v>333333.35699999996</v>
      </c>
      <c r="H230" s="7">
        <f>+P.Admin!H231+'P. Club'!H231+'P. CECAP'!H231+'P. Consejos Reg'!H231+'P. DEVOAS'!H230+'P. FOMYS'!H231</f>
        <v>333333.35699999996</v>
      </c>
      <c r="I230" s="7">
        <f>+P.Admin!I231+'P. Club'!I231+'P. CECAP'!I231+'P. Consejos Reg'!I231+'P. DEVOAS'!I230+'P. FOMYS'!I231</f>
        <v>333333.35699999996</v>
      </c>
      <c r="J230" s="7">
        <f>+P.Admin!J231+'P. Club'!J231+'P. CECAP'!J231+'P. Consejos Reg'!J231+'P. DEVOAS'!J230+'P. FOMYS'!J231</f>
        <v>333333.35699999996</v>
      </c>
      <c r="K230" s="7">
        <f>+P.Admin!K231+'P. Club'!K231+'P. CECAP'!K231+'P. Consejos Reg'!K231+'P. DEVOAS'!K230+'P. FOMYS'!K231</f>
        <v>333333.35699999996</v>
      </c>
      <c r="L230" s="7">
        <f>+P.Admin!L231+'P. Club'!L231+'P. CECAP'!L231+'P. Consejos Reg'!L231+'P. DEVOAS'!L230+'P. FOMYS'!L231</f>
        <v>333333.35699999996</v>
      </c>
      <c r="M230" s="7">
        <f>+P.Admin!M231+'P. Club'!M231+'P. CECAP'!M231+'P. Consejos Reg'!M231+'P. DEVOAS'!M230+'P. FOMYS'!M231</f>
        <v>333333.35699999996</v>
      </c>
      <c r="N230" s="7">
        <f t="shared" si="66"/>
        <v>4000000.2839999986</v>
      </c>
    </row>
    <row r="231" spans="1:14" x14ac:dyDescent="0.35">
      <c r="A231" s="5" t="s">
        <v>229</v>
      </c>
      <c r="B231" s="7">
        <f>+P.Admin!B232+'P. Club'!B232+'P. CECAP'!B232+'P. Consejos Reg'!B232+'P. DEVOAS'!B231+'P. FOMYS'!B232</f>
        <v>1226078.25</v>
      </c>
      <c r="C231" s="7">
        <f>+P.Admin!C232+'P. Club'!C232+'P. CECAP'!C232+'P. Consejos Reg'!C232+'P. DEVOAS'!C231+'P. FOMYS'!C232</f>
        <v>1226078.25</v>
      </c>
      <c r="D231" s="7">
        <f>+P.Admin!D232+'P. Club'!D232+'P. CECAP'!D232+'P. Consejos Reg'!D232+'P. DEVOAS'!D231+'P. FOMYS'!D232</f>
        <v>1226078.25</v>
      </c>
      <c r="E231" s="7">
        <f>+P.Admin!E232+'P. Club'!E232+'P. CECAP'!E232+'P. Consejos Reg'!E232+'P. DEVOAS'!E231+'P. FOMYS'!E232</f>
        <v>1226078.25</v>
      </c>
      <c r="F231" s="7">
        <f>+P.Admin!F232+'P. Club'!F232+'P. CECAP'!F232+'P. Consejos Reg'!F232+'P. DEVOAS'!F231+'P. FOMYS'!F232</f>
        <v>1226078.25</v>
      </c>
      <c r="G231" s="7">
        <f>+P.Admin!G232+'P. Club'!G232+'P. CECAP'!G232+'P. Consejos Reg'!G232+'P. DEVOAS'!G231+'P. FOMYS'!G232</f>
        <v>1226078.25</v>
      </c>
      <c r="H231" s="7">
        <f>+P.Admin!H232+'P. Club'!H232+'P. CECAP'!H232+'P. Consejos Reg'!H232+'P. DEVOAS'!H231+'P. FOMYS'!H232</f>
        <v>1226078.25</v>
      </c>
      <c r="I231" s="7">
        <f>+P.Admin!I232+'P. Club'!I232+'P. CECAP'!I232+'P. Consejos Reg'!I232+'P. DEVOAS'!I231+'P. FOMYS'!I232</f>
        <v>1226078.25</v>
      </c>
      <c r="J231" s="7">
        <f>+P.Admin!J232+'P. Club'!J232+'P. CECAP'!J232+'P. Consejos Reg'!J232+'P. DEVOAS'!J231+'P. FOMYS'!J232</f>
        <v>1226078.25</v>
      </c>
      <c r="K231" s="7">
        <f>+P.Admin!K232+'P. Club'!K232+'P. CECAP'!K232+'P. Consejos Reg'!K232+'P. DEVOAS'!K231+'P. FOMYS'!K232</f>
        <v>1226078.25</v>
      </c>
      <c r="L231" s="7">
        <f>+P.Admin!L232+'P. Club'!L232+'P. CECAP'!L232+'P. Consejos Reg'!L232+'P. DEVOAS'!L231+'P. FOMYS'!L232</f>
        <v>1226078.25</v>
      </c>
      <c r="M231" s="7">
        <f>+P.Admin!M232+'P. Club'!M232+'P. CECAP'!M232+'P. Consejos Reg'!M232+'P. DEVOAS'!M231+'P. FOMYS'!M232</f>
        <v>1226078.25</v>
      </c>
      <c r="N231" s="7">
        <f t="shared" si="66"/>
        <v>14712939</v>
      </c>
    </row>
    <row r="232" spans="1:14" hidden="1" x14ac:dyDescent="0.35">
      <c r="A232" s="4" t="s">
        <v>230</v>
      </c>
      <c r="B232" s="8">
        <f>SUM(B233:B234)</f>
        <v>0</v>
      </c>
      <c r="C232" s="8">
        <f t="shared" ref="C232:M232" si="67">SUM(C233:C234)</f>
        <v>0</v>
      </c>
      <c r="D232" s="8">
        <f t="shared" si="67"/>
        <v>0</v>
      </c>
      <c r="E232" s="8">
        <f t="shared" si="67"/>
        <v>0</v>
      </c>
      <c r="F232" s="8">
        <f t="shared" si="67"/>
        <v>0</v>
      </c>
      <c r="G232" s="8">
        <f t="shared" si="67"/>
        <v>0</v>
      </c>
      <c r="H232" s="8">
        <f t="shared" si="67"/>
        <v>0</v>
      </c>
      <c r="I232" s="8">
        <f t="shared" si="67"/>
        <v>0</v>
      </c>
      <c r="J232" s="8">
        <f t="shared" si="67"/>
        <v>0</v>
      </c>
      <c r="K232" s="8">
        <f t="shared" si="67"/>
        <v>0</v>
      </c>
      <c r="L232" s="8">
        <f t="shared" si="67"/>
        <v>0</v>
      </c>
      <c r="M232" s="8">
        <f t="shared" si="67"/>
        <v>0</v>
      </c>
      <c r="N232" s="8">
        <f t="shared" ref="N232:N241" si="68">SUM(B232:M232)</f>
        <v>0</v>
      </c>
    </row>
    <row r="233" spans="1:14" hidden="1" x14ac:dyDescent="0.35">
      <c r="A233" s="5" t="s">
        <v>231</v>
      </c>
      <c r="B233" s="7">
        <f>+P.Admin!B234+'P. Club'!B234+'P. CECAP'!B234+'P. Consejos Reg'!B234+'P. DEVOAS'!B233+'P. FOMYS'!B234</f>
        <v>0</v>
      </c>
      <c r="C233" s="7">
        <f>+P.Admin!C234+'P. Club'!C234+'P. CECAP'!C234+'P. Consejos Reg'!C234+'P. DEVOAS'!C233+'P. FOMYS'!C234</f>
        <v>0</v>
      </c>
      <c r="D233" s="7">
        <f>+P.Admin!D234+'P. Club'!D234+'P. CECAP'!D234+'P. Consejos Reg'!D234+'P. DEVOAS'!D233+'P. FOMYS'!D234</f>
        <v>0</v>
      </c>
      <c r="E233" s="7">
        <f>+P.Admin!E234+'P. Club'!E234+'P. CECAP'!E234+'P. Consejos Reg'!E234+'P. DEVOAS'!E233+'P. FOMYS'!E234</f>
        <v>0</v>
      </c>
      <c r="F233" s="7">
        <f>+P.Admin!F234+'P. Club'!F234+'P. CECAP'!F234+'P. Consejos Reg'!F234+'P. DEVOAS'!F233+'P. FOMYS'!F234</f>
        <v>0</v>
      </c>
      <c r="G233" s="7">
        <f>+P.Admin!G234+'P. Club'!G234+'P. CECAP'!G234+'P. Consejos Reg'!G234+'P. DEVOAS'!G233+'P. FOMYS'!G234</f>
        <v>0</v>
      </c>
      <c r="H233" s="7">
        <f>+P.Admin!H234+'P. Club'!H234+'P. CECAP'!H234+'P. Consejos Reg'!H234+'P. DEVOAS'!H233+'P. FOMYS'!H234</f>
        <v>0</v>
      </c>
      <c r="I233" s="7">
        <f>+P.Admin!I234+'P. Club'!I234+'P. CECAP'!I234+'P. Consejos Reg'!I234+'P. DEVOAS'!I233+'P. FOMYS'!I234</f>
        <v>0</v>
      </c>
      <c r="J233" s="7">
        <f>+P.Admin!J234+'P. Club'!J234+'P. CECAP'!J234+'P. Consejos Reg'!J234+'P. DEVOAS'!J233+'P. FOMYS'!J234</f>
        <v>0</v>
      </c>
      <c r="K233" s="7">
        <f>+P.Admin!K234+'P. Club'!K234+'P. CECAP'!K234+'P. Consejos Reg'!K234+'P. DEVOAS'!K233+'P. FOMYS'!K234</f>
        <v>0</v>
      </c>
      <c r="L233" s="7">
        <f>+P.Admin!L234+'P. Club'!L234+'P. CECAP'!L234+'P. Consejos Reg'!L234+'P. DEVOAS'!L233+'P. FOMYS'!L234</f>
        <v>0</v>
      </c>
      <c r="M233" s="7">
        <f>+P.Admin!M234+'P. Club'!M234+'P. CECAP'!M234+'P. Consejos Reg'!M234+'P. DEVOAS'!M233+'P. FOMYS'!M234</f>
        <v>0</v>
      </c>
      <c r="N233" s="7">
        <f t="shared" si="68"/>
        <v>0</v>
      </c>
    </row>
    <row r="234" spans="1:14" hidden="1" x14ac:dyDescent="0.35">
      <c r="A234" s="5" t="s">
        <v>232</v>
      </c>
      <c r="B234" s="7">
        <f>+P.Admin!B235+'P. Club'!B235+'P. CECAP'!B235+'P. Consejos Reg'!B235+'P. DEVOAS'!B234+'P. FOMYS'!B235</f>
        <v>0</v>
      </c>
      <c r="C234" s="7">
        <f>+P.Admin!C235+'P. Club'!C235+'P. CECAP'!C235+'P. Consejos Reg'!C235+'P. DEVOAS'!C234+'P. FOMYS'!C235</f>
        <v>0</v>
      </c>
      <c r="D234" s="7">
        <f>+P.Admin!D235+'P. Club'!D235+'P. CECAP'!D235+'P. Consejos Reg'!D235+'P. DEVOAS'!D234+'P. FOMYS'!D235</f>
        <v>0</v>
      </c>
      <c r="E234" s="7">
        <f>+P.Admin!E235+'P. Club'!E235+'P. CECAP'!E235+'P. Consejos Reg'!E235+'P. DEVOAS'!E234+'P. FOMYS'!E235</f>
        <v>0</v>
      </c>
      <c r="F234" s="7">
        <f>+P.Admin!F235+'P. Club'!F235+'P. CECAP'!F235+'P. Consejos Reg'!F235+'P. DEVOAS'!F234+'P. FOMYS'!F235</f>
        <v>0</v>
      </c>
      <c r="G234" s="7">
        <f>+P.Admin!G235+'P. Club'!G235+'P. CECAP'!G235+'P. Consejos Reg'!G235+'P. DEVOAS'!G234+'P. FOMYS'!G235</f>
        <v>0</v>
      </c>
      <c r="H234" s="7">
        <f>+P.Admin!H235+'P. Club'!H235+'P. CECAP'!H235+'P. Consejos Reg'!H235+'P. DEVOAS'!H234+'P. FOMYS'!H235</f>
        <v>0</v>
      </c>
      <c r="I234" s="7">
        <f>+P.Admin!I235+'P. Club'!I235+'P. CECAP'!I235+'P. Consejos Reg'!I235+'P. DEVOAS'!I234+'P. FOMYS'!I235</f>
        <v>0</v>
      </c>
      <c r="J234" s="7">
        <f>+P.Admin!J235+'P. Club'!J235+'P. CECAP'!J235+'P. Consejos Reg'!J235+'P. DEVOAS'!J234+'P. FOMYS'!J235</f>
        <v>0</v>
      </c>
      <c r="K234" s="7">
        <f>+P.Admin!K235+'P. Club'!K235+'P. CECAP'!K235+'P. Consejos Reg'!K235+'P. DEVOAS'!K234+'P. FOMYS'!K235</f>
        <v>0</v>
      </c>
      <c r="L234" s="7">
        <f>+P.Admin!L235+'P. Club'!L235+'P. CECAP'!L235+'P. Consejos Reg'!L235+'P. DEVOAS'!L234+'P. FOMYS'!L235</f>
        <v>0</v>
      </c>
      <c r="M234" s="7">
        <f>+P.Admin!M235+'P. Club'!M235+'P. CECAP'!M235+'P. Consejos Reg'!M235+'P. DEVOAS'!M234+'P. FOMYS'!M235</f>
        <v>0</v>
      </c>
      <c r="N234" s="7">
        <f t="shared" si="68"/>
        <v>0</v>
      </c>
    </row>
    <row r="235" spans="1:14" x14ac:dyDescent="0.35">
      <c r="A235" s="4" t="s">
        <v>233</v>
      </c>
      <c r="B235" s="8">
        <f>SUM(B236:B239)</f>
        <v>3815850.9157166663</v>
      </c>
      <c r="C235" s="8">
        <f t="shared" ref="C235:M235" si="69">SUM(C236:C239)</f>
        <v>3815850.9157166663</v>
      </c>
      <c r="D235" s="8">
        <f t="shared" si="69"/>
        <v>3815850.9157166663</v>
      </c>
      <c r="E235" s="8">
        <f t="shared" si="69"/>
        <v>3815850.9157166663</v>
      </c>
      <c r="F235" s="8">
        <f t="shared" si="69"/>
        <v>3915850.9157166663</v>
      </c>
      <c r="G235" s="8">
        <f t="shared" si="69"/>
        <v>3815850.9157166663</v>
      </c>
      <c r="H235" s="8">
        <f t="shared" si="69"/>
        <v>3815850.9157166663</v>
      </c>
      <c r="I235" s="8">
        <f t="shared" si="69"/>
        <v>3815850.9157166663</v>
      </c>
      <c r="J235" s="8">
        <f t="shared" si="69"/>
        <v>3815850.9157166663</v>
      </c>
      <c r="K235" s="8">
        <f t="shared" si="69"/>
        <v>3815850.9157166663</v>
      </c>
      <c r="L235" s="8">
        <f t="shared" si="69"/>
        <v>3815850.9157166663</v>
      </c>
      <c r="M235" s="8">
        <f t="shared" si="69"/>
        <v>3815850.9237166662</v>
      </c>
      <c r="N235" s="8">
        <f t="shared" si="68"/>
        <v>45890210.996599987</v>
      </c>
    </row>
    <row r="236" spans="1:14" x14ac:dyDescent="0.35">
      <c r="A236" s="5" t="s">
        <v>234</v>
      </c>
      <c r="B236" s="7">
        <f>+P.Admin!B237+'P. Club'!B237+'P. CECAP'!B237+'P. Consejos Reg'!B237+'P. DEVOAS'!B236+'P. FOMYS'!B237</f>
        <v>56579.968133333336</v>
      </c>
      <c r="C236" s="7">
        <f>+P.Admin!C237+'P. Club'!C237+'P. CECAP'!C237+'P. Consejos Reg'!C237+'P. DEVOAS'!C236+'P. FOMYS'!C237</f>
        <v>56579.968133333336</v>
      </c>
      <c r="D236" s="7">
        <f>+P.Admin!D237+'P. Club'!D237+'P. CECAP'!D237+'P. Consejos Reg'!D237+'P. DEVOAS'!D236+'P. FOMYS'!D237</f>
        <v>56579.968133333336</v>
      </c>
      <c r="E236" s="7">
        <f>+P.Admin!E237+'P. Club'!E237+'P. CECAP'!E237+'P. Consejos Reg'!E237+'P. DEVOAS'!E236+'P. FOMYS'!E237</f>
        <v>56579.968133333336</v>
      </c>
      <c r="F236" s="7">
        <f>+P.Admin!F237+'P. Club'!F237+'P. CECAP'!F237+'P. Consejos Reg'!F237+'P. DEVOAS'!F236+'P. FOMYS'!F237</f>
        <v>156579.96813333334</v>
      </c>
      <c r="G236" s="7">
        <f>+P.Admin!G237+'P. Club'!G237+'P. CECAP'!G237+'P. Consejos Reg'!G237+'P. DEVOAS'!G236+'P. FOMYS'!G237</f>
        <v>56579.968133333336</v>
      </c>
      <c r="H236" s="7">
        <f>+P.Admin!H237+'P. Club'!H237+'P. CECAP'!H237+'P. Consejos Reg'!H237+'P. DEVOAS'!H236+'P. FOMYS'!H237</f>
        <v>56579.968133333336</v>
      </c>
      <c r="I236" s="7">
        <f>+P.Admin!I237+'P. Club'!I237+'P. CECAP'!I237+'P. Consejos Reg'!I237+'P. DEVOAS'!I236+'P. FOMYS'!I237</f>
        <v>56579.968133333336</v>
      </c>
      <c r="J236" s="7">
        <f>+P.Admin!J237+'P. Club'!J237+'P. CECAP'!J237+'P. Consejos Reg'!J237+'P. DEVOAS'!J236+'P. FOMYS'!J237</f>
        <v>56579.968133333336</v>
      </c>
      <c r="K236" s="7">
        <f>+P.Admin!K237+'P. Club'!K237+'P. CECAP'!K237+'P. Consejos Reg'!K237+'P. DEVOAS'!K236+'P. FOMYS'!K237</f>
        <v>56579.968133333336</v>
      </c>
      <c r="L236" s="7">
        <f>+P.Admin!L237+'P. Club'!L237+'P. CECAP'!L237+'P. Consejos Reg'!L237+'P. DEVOAS'!L236+'P. FOMYS'!L237</f>
        <v>56579.968133333336</v>
      </c>
      <c r="M236" s="7">
        <f>+P.Admin!M237+'P. Club'!M237+'P. CECAP'!M237+'P. Consejos Reg'!M237+'P. DEVOAS'!M236+'P. FOMYS'!M237</f>
        <v>56579.968133333336</v>
      </c>
      <c r="N236" s="7">
        <f t="shared" si="68"/>
        <v>778959.61760000011</v>
      </c>
    </row>
    <row r="237" spans="1:14" x14ac:dyDescent="0.35">
      <c r="A237" s="5" t="s">
        <v>235</v>
      </c>
      <c r="B237" s="7">
        <f>+P.Admin!B238+'P. Club'!B238+'P. CECAP'!B238+'P. Consejos Reg'!B238+'P. DEVOAS'!B237+'P. FOMYS'!B238</f>
        <v>323568.99563333328</v>
      </c>
      <c r="C237" s="7">
        <f>+P.Admin!C238+'P. Club'!C238+'P. CECAP'!C238+'P. Consejos Reg'!C238+'P. DEVOAS'!C237+'P. FOMYS'!C238</f>
        <v>323568.99563333328</v>
      </c>
      <c r="D237" s="7">
        <f>+P.Admin!D238+'P. Club'!D238+'P. CECAP'!D238+'P. Consejos Reg'!D238+'P. DEVOAS'!D237+'P. FOMYS'!D238</f>
        <v>323568.99563333328</v>
      </c>
      <c r="E237" s="7">
        <f>+P.Admin!E238+'P. Club'!E238+'P. CECAP'!E238+'P. Consejos Reg'!E238+'P. DEVOAS'!E237+'P. FOMYS'!E238</f>
        <v>323568.99563333328</v>
      </c>
      <c r="F237" s="7">
        <f>+P.Admin!F238+'P. Club'!F238+'P. CECAP'!F238+'P. Consejos Reg'!F238+'P. DEVOAS'!F237+'P. FOMYS'!F238</f>
        <v>323568.99563333328</v>
      </c>
      <c r="G237" s="7">
        <f>+P.Admin!G238+'P. Club'!G238+'P. CECAP'!G238+'P. Consejos Reg'!G238+'P. DEVOAS'!G237+'P. FOMYS'!G238</f>
        <v>323568.99563333328</v>
      </c>
      <c r="H237" s="7">
        <f>+P.Admin!H238+'P. Club'!H238+'P. CECAP'!H238+'P. Consejos Reg'!H238+'P. DEVOAS'!H237+'P. FOMYS'!H238</f>
        <v>323568.99563333328</v>
      </c>
      <c r="I237" s="7">
        <f>+P.Admin!I238+'P. Club'!I238+'P. CECAP'!I238+'P. Consejos Reg'!I238+'P. DEVOAS'!I237+'P. FOMYS'!I238</f>
        <v>323568.99563333328</v>
      </c>
      <c r="J237" s="7">
        <f>+P.Admin!J238+'P. Club'!J238+'P. CECAP'!J238+'P. Consejos Reg'!J238+'P. DEVOAS'!J237+'P. FOMYS'!J238</f>
        <v>323568.99563333328</v>
      </c>
      <c r="K237" s="7">
        <f>+P.Admin!K238+'P. Club'!K238+'P. CECAP'!K238+'P. Consejos Reg'!K238+'P. DEVOAS'!K237+'P. FOMYS'!K238</f>
        <v>323568.99563333328</v>
      </c>
      <c r="L237" s="7">
        <f>+P.Admin!L238+'P. Club'!L238+'P. CECAP'!L238+'P. Consejos Reg'!L238+'P. DEVOAS'!L237+'P. FOMYS'!L238</f>
        <v>323568.99563333328</v>
      </c>
      <c r="M237" s="7">
        <f>+P.Admin!M238+'P. Club'!M238+'P. CECAP'!M238+'P. Consejos Reg'!M238+'P. DEVOAS'!M237+'P. FOMYS'!M238</f>
        <v>323568.99563333328</v>
      </c>
      <c r="N237" s="7">
        <f t="shared" si="68"/>
        <v>3882827.9476000001</v>
      </c>
    </row>
    <row r="238" spans="1:14" x14ac:dyDescent="0.35">
      <c r="A238" s="5" t="s">
        <v>236</v>
      </c>
      <c r="B238" s="7">
        <f>+P.Admin!B239+'P. Club'!B239+'P. CECAP'!B239+'P. Consejos Reg'!B239+'P. DEVOAS'!B238+'P. FOMYS'!B239</f>
        <v>2115858.0988833332</v>
      </c>
      <c r="C238" s="7">
        <f>+P.Admin!C239+'P. Club'!C239+'P. CECAP'!C239+'P. Consejos Reg'!C239+'P. DEVOAS'!C238+'P. FOMYS'!C239</f>
        <v>2115858.0988833332</v>
      </c>
      <c r="D238" s="7">
        <f>+P.Admin!D239+'P. Club'!D239+'P. CECAP'!D239+'P. Consejos Reg'!D239+'P. DEVOAS'!D238+'P. FOMYS'!D239</f>
        <v>2115858.0988833332</v>
      </c>
      <c r="E238" s="7">
        <f>+P.Admin!E239+'P. Club'!E239+'P. CECAP'!E239+'P. Consejos Reg'!E239+'P. DEVOAS'!E238+'P. FOMYS'!E239</f>
        <v>2115858.0988833332</v>
      </c>
      <c r="F238" s="7">
        <f>+P.Admin!F239+'P. Club'!F239+'P. CECAP'!F239+'P. Consejos Reg'!F239+'P. DEVOAS'!F238+'P. FOMYS'!F239</f>
        <v>2115858.0988833332</v>
      </c>
      <c r="G238" s="7">
        <f>+P.Admin!G239+'P. Club'!G239+'P. CECAP'!G239+'P. Consejos Reg'!G239+'P. DEVOAS'!G238+'P. FOMYS'!G239</f>
        <v>2115858.0988833332</v>
      </c>
      <c r="H238" s="7">
        <f>+P.Admin!H239+'P. Club'!H239+'P. CECAP'!H239+'P. Consejos Reg'!H239+'P. DEVOAS'!H238+'P. FOMYS'!H239</f>
        <v>2115858.0988833332</v>
      </c>
      <c r="I238" s="7">
        <f>+P.Admin!I239+'P. Club'!I239+'P. CECAP'!I239+'P. Consejos Reg'!I239+'P. DEVOAS'!I238+'P. FOMYS'!I239</f>
        <v>2115858.0988833332</v>
      </c>
      <c r="J238" s="7">
        <f>+P.Admin!J239+'P. Club'!J239+'P. CECAP'!J239+'P. Consejos Reg'!J239+'P. DEVOAS'!J238+'P. FOMYS'!J239</f>
        <v>2115858.0988833332</v>
      </c>
      <c r="K238" s="7">
        <f>+P.Admin!K239+'P. Club'!K239+'P. CECAP'!K239+'P. Consejos Reg'!K239+'P. DEVOAS'!K238+'P. FOMYS'!K239</f>
        <v>2115858.0988833332</v>
      </c>
      <c r="L238" s="7">
        <f>+P.Admin!L239+'P. Club'!L239+'P. CECAP'!L239+'P. Consejos Reg'!L239+'P. DEVOAS'!L238+'P. FOMYS'!L239</f>
        <v>2115858.0988833332</v>
      </c>
      <c r="M238" s="7">
        <f>+P.Admin!M239+'P. Club'!M239+'P. CECAP'!M239+'P. Consejos Reg'!M239+'P. DEVOAS'!M238+'P. FOMYS'!M239</f>
        <v>2115858.0988833332</v>
      </c>
      <c r="N238" s="7">
        <f t="shared" si="68"/>
        <v>25390297.186600003</v>
      </c>
    </row>
    <row r="239" spans="1:14" ht="15" thickBot="1" x14ac:dyDescent="0.4">
      <c r="A239" s="5" t="s">
        <v>237</v>
      </c>
      <c r="B239" s="7">
        <f>+P.Admin!B240+'P. Club'!B240+'P. CECAP'!B240+'P. Consejos Reg'!B240+'P. DEVOAS'!B239+'P. FOMYS'!B240</f>
        <v>1319843.8530666665</v>
      </c>
      <c r="C239" s="7">
        <f>+P.Admin!C240+'P. Club'!C240+'P. CECAP'!C240+'P. Consejos Reg'!C240+'P. DEVOAS'!C239+'P. FOMYS'!C240</f>
        <v>1319843.8530666665</v>
      </c>
      <c r="D239" s="7">
        <f>+P.Admin!D240+'P. Club'!D240+'P. CECAP'!D240+'P. Consejos Reg'!D240+'P. DEVOAS'!D239+'P. FOMYS'!D240</f>
        <v>1319843.8530666665</v>
      </c>
      <c r="E239" s="7">
        <f>+P.Admin!E240+'P. Club'!E240+'P. CECAP'!E240+'P. Consejos Reg'!E240+'P. DEVOAS'!E239+'P. FOMYS'!E240</f>
        <v>1319843.8530666665</v>
      </c>
      <c r="F239" s="7">
        <f>+P.Admin!F240+'P. Club'!F240+'P. CECAP'!F240+'P. Consejos Reg'!F240+'P. DEVOAS'!F239+'P. FOMYS'!F240</f>
        <v>1319843.8530666665</v>
      </c>
      <c r="G239" s="7">
        <f>+P.Admin!G240+'P. Club'!G240+'P. CECAP'!G240+'P. Consejos Reg'!G240+'P. DEVOAS'!G239+'P. FOMYS'!G240</f>
        <v>1319843.8530666665</v>
      </c>
      <c r="H239" s="7">
        <f>+P.Admin!H240+'P. Club'!H240+'P. CECAP'!H240+'P. Consejos Reg'!H240+'P. DEVOAS'!H239+'P. FOMYS'!H240</f>
        <v>1319843.8530666665</v>
      </c>
      <c r="I239" s="7">
        <f>+P.Admin!I240+'P. Club'!I240+'P. CECAP'!I240+'P. Consejos Reg'!I240+'P. DEVOAS'!I239+'P. FOMYS'!I240</f>
        <v>1319843.8530666665</v>
      </c>
      <c r="J239" s="7">
        <f>+P.Admin!J240+'P. Club'!J240+'P. CECAP'!J240+'P. Consejos Reg'!J240+'P. DEVOAS'!J239+'P. FOMYS'!J240</f>
        <v>1319843.8530666665</v>
      </c>
      <c r="K239" s="7">
        <f>+P.Admin!K240+'P. Club'!K240+'P. CECAP'!K240+'P. Consejos Reg'!K240+'P. DEVOAS'!K239+'P. FOMYS'!K240</f>
        <v>1319843.8530666665</v>
      </c>
      <c r="L239" s="7">
        <f>+P.Admin!L240+'P. Club'!L240+'P. CECAP'!L240+'P. Consejos Reg'!L240+'P. DEVOAS'!L239+'P. FOMYS'!L240</f>
        <v>1319843.8530666665</v>
      </c>
      <c r="M239" s="7">
        <f>+P.Admin!M240+'P. Club'!M240+'P. CECAP'!M240+'P. Consejos Reg'!M240+'P. DEVOAS'!M239+'P. FOMYS'!M240</f>
        <v>1319843.8610666664</v>
      </c>
      <c r="N239" s="7">
        <f t="shared" si="68"/>
        <v>15838126.244799994</v>
      </c>
    </row>
    <row r="240" spans="1:14" hidden="1" x14ac:dyDescent="0.35">
      <c r="A240" s="4" t="s">
        <v>238</v>
      </c>
      <c r="B240" s="8">
        <f>SUM(B241)</f>
        <v>0</v>
      </c>
      <c r="C240" s="8">
        <f t="shared" ref="C240:M240" si="70">SUM(C241)</f>
        <v>0</v>
      </c>
      <c r="D240" s="8">
        <f t="shared" si="70"/>
        <v>0</v>
      </c>
      <c r="E240" s="8">
        <f t="shared" si="70"/>
        <v>0</v>
      </c>
      <c r="F240" s="8">
        <f t="shared" si="70"/>
        <v>0</v>
      </c>
      <c r="G240" s="8">
        <f t="shared" si="70"/>
        <v>0</v>
      </c>
      <c r="H240" s="8">
        <f t="shared" si="70"/>
        <v>0</v>
      </c>
      <c r="I240" s="8">
        <f t="shared" si="70"/>
        <v>0</v>
      </c>
      <c r="J240" s="8">
        <f t="shared" si="70"/>
        <v>0</v>
      </c>
      <c r="K240" s="8">
        <f t="shared" si="70"/>
        <v>0</v>
      </c>
      <c r="L240" s="8">
        <f t="shared" si="70"/>
        <v>0</v>
      </c>
      <c r="M240" s="8">
        <f t="shared" si="70"/>
        <v>0</v>
      </c>
      <c r="N240" s="8">
        <f t="shared" si="68"/>
        <v>0</v>
      </c>
    </row>
    <row r="241" spans="1:16" hidden="1" x14ac:dyDescent="0.35">
      <c r="A241" s="5" t="s">
        <v>239</v>
      </c>
      <c r="B241" s="7">
        <f>+P.Admin!B242+'P. Club'!B242+'P. CECAP'!B242+'P. Consejos Reg'!B242+'P. DEVOAS'!B241+'P. FOMYS'!B242</f>
        <v>0</v>
      </c>
      <c r="C241" s="7">
        <f>+P.Admin!C242+'P. Club'!C242+'P. CECAP'!C242+'P. Consejos Reg'!C242+'P. DEVOAS'!C241+'P. FOMYS'!C242</f>
        <v>0</v>
      </c>
      <c r="D241" s="7">
        <f>+P.Admin!D242+'P. Club'!D242+'P. CECAP'!D242+'P. Consejos Reg'!D242+'P. DEVOAS'!D241+'P. FOMYS'!D242</f>
        <v>0</v>
      </c>
      <c r="E241" s="7">
        <f>+P.Admin!E242+'P. Club'!E242+'P. CECAP'!E242+'P. Consejos Reg'!E242+'P. DEVOAS'!E241+'P. FOMYS'!E242</f>
        <v>0</v>
      </c>
      <c r="F241" s="7">
        <f>+P.Admin!F242+'P. Club'!F242+'P. CECAP'!F242+'P. Consejos Reg'!F242+'P. DEVOAS'!F241+'P. FOMYS'!F242</f>
        <v>0</v>
      </c>
      <c r="G241" s="7">
        <f>+P.Admin!G242+'P. Club'!G242+'P. CECAP'!G242+'P. Consejos Reg'!G242+'P. DEVOAS'!G241+'P. FOMYS'!G242</f>
        <v>0</v>
      </c>
      <c r="H241" s="7">
        <f>+P.Admin!H242+'P. Club'!H242+'P. CECAP'!H242+'P. Consejos Reg'!H242+'P. DEVOAS'!H241+'P. FOMYS'!H242</f>
        <v>0</v>
      </c>
      <c r="I241" s="7">
        <f>+P.Admin!I242+'P. Club'!I242+'P. CECAP'!I242+'P. Consejos Reg'!I242+'P. DEVOAS'!I241+'P. FOMYS'!I242</f>
        <v>0</v>
      </c>
      <c r="J241" s="7">
        <f>+P.Admin!J242+'P. Club'!J242+'P. CECAP'!J242+'P. Consejos Reg'!J242+'P. DEVOAS'!J241+'P. FOMYS'!J242</f>
        <v>0</v>
      </c>
      <c r="K241" s="7">
        <f>+P.Admin!K242+'P. Club'!K242+'P. CECAP'!K242+'P. Consejos Reg'!K242+'P. DEVOAS'!K241+'P. FOMYS'!K242</f>
        <v>0</v>
      </c>
      <c r="L241" s="7">
        <f>+P.Admin!L242+'P. Club'!L242+'P. CECAP'!L242+'P. Consejos Reg'!L242+'P. DEVOAS'!L241+'P. FOMYS'!L242</f>
        <v>0</v>
      </c>
      <c r="M241" s="7">
        <f>+P.Admin!M242+'P. Club'!M242+'P. CECAP'!M242+'P. Consejos Reg'!M242+'P. DEVOAS'!M241+'P. FOMYS'!M242</f>
        <v>0</v>
      </c>
      <c r="N241" s="7">
        <f t="shared" si="68"/>
        <v>0</v>
      </c>
    </row>
    <row r="242" spans="1:16" hidden="1" x14ac:dyDescent="0.35"/>
    <row r="243" spans="1:16" ht="15" hidden="1" thickBot="1" x14ac:dyDescent="0.4"/>
    <row r="244" spans="1:16" ht="15" thickBot="1" x14ac:dyDescent="0.4">
      <c r="A244" s="10" t="s">
        <v>522</v>
      </c>
      <c r="B244" s="11">
        <f>+B4-B74</f>
        <v>26093606.788460642</v>
      </c>
      <c r="C244" s="11">
        <f t="shared" ref="C244:M244" si="71">+C4-C74</f>
        <v>28081123.781806648</v>
      </c>
      <c r="D244" s="11">
        <f t="shared" si="71"/>
        <v>12963663.67735666</v>
      </c>
      <c r="E244" s="11">
        <f t="shared" si="71"/>
        <v>24828503.719149321</v>
      </c>
      <c r="F244" s="11">
        <f t="shared" si="71"/>
        <v>3131750.3776321411</v>
      </c>
      <c r="G244" s="11">
        <f t="shared" si="71"/>
        <v>24781657.102731854</v>
      </c>
      <c r="H244" s="11">
        <f t="shared" si="71"/>
        <v>23546588.316091239</v>
      </c>
      <c r="I244" s="11">
        <f t="shared" si="71"/>
        <v>28825442.519379288</v>
      </c>
      <c r="J244" s="11">
        <f t="shared" si="71"/>
        <v>22543584.018880576</v>
      </c>
      <c r="K244" s="11">
        <f t="shared" si="71"/>
        <v>26845101.577855617</v>
      </c>
      <c r="L244" s="11">
        <f t="shared" si="71"/>
        <v>26582773.074157655</v>
      </c>
      <c r="M244" s="11">
        <f t="shared" si="71"/>
        <v>17866887.111359268</v>
      </c>
      <c r="N244" s="12">
        <f>SUM(B244:M244)</f>
        <v>266090682.06486091</v>
      </c>
    </row>
    <row r="245" spans="1:16" ht="15" thickBot="1" x14ac:dyDescent="0.4">
      <c r="N245" s="7"/>
    </row>
    <row r="246" spans="1:16" s="7" customFormat="1" ht="15" thickBot="1" x14ac:dyDescent="0.4">
      <c r="A246" s="1" t="s">
        <v>430</v>
      </c>
      <c r="B246" s="6">
        <v>44927</v>
      </c>
      <c r="C246" s="6">
        <v>44958</v>
      </c>
      <c r="D246" s="6">
        <v>44986</v>
      </c>
      <c r="E246" s="6">
        <v>45017</v>
      </c>
      <c r="F246" s="6">
        <v>45047</v>
      </c>
      <c r="G246" s="6">
        <v>45078</v>
      </c>
      <c r="H246" s="6">
        <v>45108</v>
      </c>
      <c r="I246" s="6">
        <v>45139</v>
      </c>
      <c r="J246" s="6">
        <v>45170</v>
      </c>
      <c r="K246" s="6">
        <v>45200</v>
      </c>
      <c r="L246" s="6">
        <v>45231</v>
      </c>
      <c r="M246" s="6">
        <v>45261</v>
      </c>
      <c r="N246" s="6" t="s">
        <v>431</v>
      </c>
      <c r="O246"/>
      <c r="P246"/>
    </row>
    <row r="247" spans="1:16" x14ac:dyDescent="0.35">
      <c r="A247" s="5" t="s">
        <v>240</v>
      </c>
      <c r="B247" s="15">
        <f>+Inversión!B9</f>
        <v>2841739.4789413642</v>
      </c>
      <c r="C247" s="15">
        <f>+Inversión!C9</f>
        <v>2841739.4789413642</v>
      </c>
      <c r="D247" s="15">
        <f>+Inversión!D9</f>
        <v>2841739.4789413642</v>
      </c>
      <c r="E247" s="15">
        <f>+Inversión!E9</f>
        <v>2841739.4789413642</v>
      </c>
      <c r="F247" s="15">
        <f>+Inversión!F9</f>
        <v>2841739.4789413642</v>
      </c>
      <c r="G247" s="15">
        <f>+Inversión!G9</f>
        <v>2841739.4789413642</v>
      </c>
      <c r="H247" s="15">
        <f>+Inversión!H9</f>
        <v>2841739.4789413642</v>
      </c>
      <c r="I247" s="15">
        <f>+Inversión!I9</f>
        <v>2841739.4789413642</v>
      </c>
      <c r="J247" s="15">
        <f>+Inversión!J9</f>
        <v>2841739.4789413642</v>
      </c>
      <c r="K247" s="15">
        <f>+Inversión!K9</f>
        <v>2841739.4789413642</v>
      </c>
      <c r="L247" s="15">
        <f>+Inversión!L9</f>
        <v>2841739.4789413642</v>
      </c>
      <c r="M247" s="15">
        <f>+Inversión!M9</f>
        <v>2841739.4789413642</v>
      </c>
      <c r="N247" s="7">
        <f>SUM(B247:M247)</f>
        <v>34100873.747296378</v>
      </c>
    </row>
    <row r="248" spans="1:16" x14ac:dyDescent="0.35">
      <c r="A248" s="5" t="s">
        <v>241</v>
      </c>
      <c r="B248" s="15">
        <f>+'P. DEVOAS'!B244</f>
        <v>14601082.843404623</v>
      </c>
      <c r="C248" s="15">
        <f>+'P. DEVOAS'!C244</f>
        <v>14850099.128288427</v>
      </c>
      <c r="D248" s="15">
        <f>+'P. DEVOAS'!D244</f>
        <v>14071170.702450998</v>
      </c>
      <c r="E248" s="15">
        <f>+'P. DEVOAS'!E244</f>
        <v>15072991.19797484</v>
      </c>
      <c r="F248" s="15">
        <f>+'P. DEVOAS'!F244</f>
        <v>14640132.542280901</v>
      </c>
      <c r="G248" s="15">
        <f>+'P. DEVOAS'!G244</f>
        <v>14843802.054819727</v>
      </c>
      <c r="H248" s="15">
        <f>+'P. DEVOAS'!H244</f>
        <v>15363512.720840219</v>
      </c>
      <c r="I248" s="15">
        <f>+'P. DEVOAS'!I244</f>
        <v>15365331.180436727</v>
      </c>
      <c r="J248" s="15">
        <f>+'P. DEVOAS'!J244</f>
        <v>14367142.599048393</v>
      </c>
      <c r="K248" s="15">
        <f>+'P. DEVOAS'!K244</f>
        <v>15406652.869166818</v>
      </c>
      <c r="L248" s="15">
        <f>+'P. DEVOAS'!L244</f>
        <v>15408449.673883088</v>
      </c>
      <c r="M248" s="15">
        <f>+'P. DEVOAS'!M244</f>
        <v>15390794.501408629</v>
      </c>
      <c r="N248" s="15">
        <f>SUM(B248:M248)</f>
        <v>179381162.0140034</v>
      </c>
    </row>
    <row r="249" spans="1:16" ht="15" thickBot="1" x14ac:dyDescent="0.4">
      <c r="A249" s="5" t="s">
        <v>242</v>
      </c>
      <c r="B249" s="15">
        <f>+'P. FOMYS'!B245</f>
        <v>4156251.7444538074</v>
      </c>
      <c r="C249" s="15">
        <f>+'P. FOMYS'!C245</f>
        <v>4333270.9972703103</v>
      </c>
      <c r="D249" s="15">
        <f>+'P. FOMYS'!D245</f>
        <v>4366872.0849486236</v>
      </c>
      <c r="E249" s="15">
        <f>+'P. FOMYS'!E245</f>
        <v>4368910.4647924006</v>
      </c>
      <c r="F249" s="15">
        <f>+'P. FOMYS'!F245</f>
        <v>4195958.4759838497</v>
      </c>
      <c r="G249" s="15">
        <f>+'P. FOMYS'!G245</f>
        <v>4369786.7579770684</v>
      </c>
      <c r="H249" s="15">
        <f>+'P. FOMYS'!H245</f>
        <v>4448547.06215363</v>
      </c>
      <c r="I249" s="15">
        <f>+'P. FOMYS'!I245</f>
        <v>4450624.241302589</v>
      </c>
      <c r="J249" s="15">
        <f>+'P. FOMYS'!J245</f>
        <v>4452711.2350986954</v>
      </c>
      <c r="K249" s="15">
        <f>+'P. FOMYS'!K245</f>
        <v>4482661.7056787042</v>
      </c>
      <c r="L249" s="15">
        <f>+'P. FOMYS'!L245</f>
        <v>4484768.4681689916</v>
      </c>
      <c r="M249" s="15">
        <f>+'P. FOMYS'!M245</f>
        <v>4498283.0651134141</v>
      </c>
      <c r="N249" s="15">
        <f>SUM(B249:M249)</f>
        <v>52608646.302942082</v>
      </c>
    </row>
    <row r="250" spans="1:16" ht="15" thickBot="1" x14ac:dyDescent="0.4">
      <c r="A250" s="10" t="s">
        <v>243</v>
      </c>
      <c r="B250" s="11">
        <f t="shared" ref="B250:N250" si="72">+B244-B247-B248-B249</f>
        <v>4494532.7216608459</v>
      </c>
      <c r="C250" s="11">
        <f t="shared" si="72"/>
        <v>6056014.177306544</v>
      </c>
      <c r="D250" s="11">
        <f t="shared" si="72"/>
        <v>-8316118.5889843255</v>
      </c>
      <c r="E250" s="11">
        <f t="shared" si="72"/>
        <v>2544862.5774407145</v>
      </c>
      <c r="F250" s="11">
        <f t="shared" si="72"/>
        <v>-18546080.119573973</v>
      </c>
      <c r="G250" s="11">
        <f t="shared" si="72"/>
        <v>2726328.8109936919</v>
      </c>
      <c r="H250" s="11">
        <f t="shared" si="72"/>
        <v>892789.05415602401</v>
      </c>
      <c r="I250" s="11">
        <f t="shared" si="72"/>
        <v>6167747.6186986063</v>
      </c>
      <c r="J250" s="11">
        <f t="shared" si="72"/>
        <v>881990.70579212159</v>
      </c>
      <c r="K250" s="11">
        <f t="shared" si="72"/>
        <v>4114047.524068729</v>
      </c>
      <c r="L250" s="11">
        <f t="shared" si="72"/>
        <v>3847815.4531642096</v>
      </c>
      <c r="M250" s="11">
        <f t="shared" si="72"/>
        <v>-4863929.934104139</v>
      </c>
      <c r="N250" s="12">
        <f t="shared" si="72"/>
        <v>6.1906874179840088E-4</v>
      </c>
    </row>
    <row r="251" spans="1:16" x14ac:dyDescent="0.35">
      <c r="B251" s="5"/>
      <c r="C251" s="5"/>
      <c r="D251" s="5"/>
      <c r="E251" s="5"/>
      <c r="F251" s="5"/>
      <c r="G251" s="5"/>
      <c r="H251" s="5"/>
      <c r="I251" s="5"/>
      <c r="J251" s="5"/>
      <c r="K251" s="5"/>
      <c r="L251" s="5"/>
      <c r="M251" s="5"/>
      <c r="N251" s="5"/>
    </row>
    <row r="252" spans="1:16" x14ac:dyDescent="0.35">
      <c r="B252" s="5"/>
      <c r="C252" s="5"/>
      <c r="D252" s="5"/>
      <c r="E252" s="5"/>
      <c r="F252" s="5"/>
      <c r="G252" s="5"/>
      <c r="H252" s="5"/>
      <c r="I252" s="5"/>
      <c r="J252" s="5"/>
      <c r="K252" s="5"/>
      <c r="L252" s="5"/>
      <c r="M252" s="5"/>
      <c r="N252" s="5"/>
    </row>
  </sheetData>
  <sheetProtection algorithmName="SHA-512" hashValue="n5o1fSnUgprAh6LkOLLcd/Gg3vmfaY0+rVNu8liifn8s0rgvEgvFjpOwriOlFzvE9HWZKNGL0TU1hhj/EktU1g==" saltValue="6QH1F4vodo5CjGsJU0/VDg==" spinCount="100000" sheet="1" formatCells="0" formatColumns="0" formatRows="0" insertColumns="0" insertRows="0" insertHyperlinks="0" deleteColumns="0" deleteRows="0" sort="0" autoFilter="0" pivotTables="0"/>
  <mergeCells count="1">
    <mergeCell ref="A1:N2"/>
  </mergeCells>
  <pageMargins left="0.70866141732283472" right="0.70866141732283472" top="0.74803149606299213" bottom="0.74803149606299213" header="0.31496062992125984" footer="0.31496062992125984"/>
  <pageSetup scale="38" fitToHeight="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53F41-36F5-4B52-A3A8-9C1F838003EF}">
  <sheetPr>
    <tabColor rgb="FFFFC000"/>
    <pageSetUpPr fitToPage="1"/>
  </sheetPr>
  <dimension ref="A1:P19"/>
  <sheetViews>
    <sheetView showGridLines="0" topLeftCell="B1" workbookViewId="0">
      <selection activeCell="O1" sqref="O1"/>
    </sheetView>
  </sheetViews>
  <sheetFormatPr baseColWidth="10" defaultColWidth="0" defaultRowHeight="14.5" zeroHeight="1" outlineLevelCol="1" x14ac:dyDescent="0.35"/>
  <cols>
    <col min="1" max="1" width="51.1796875" style="7" customWidth="1"/>
    <col min="2" max="2" width="13.7265625" style="7" bestFit="1" customWidth="1" outlineLevel="1"/>
    <col min="3" max="3" width="13.1796875" style="7" bestFit="1" customWidth="1" outlineLevel="1"/>
    <col min="4" max="5" width="13.7265625" style="7" bestFit="1" customWidth="1" outlineLevel="1"/>
    <col min="6" max="7" width="13.1796875" style="7" bestFit="1" customWidth="1" outlineLevel="1"/>
    <col min="8" max="8" width="13.7265625" style="7" bestFit="1" customWidth="1" outlineLevel="1"/>
    <col min="9" max="13" width="13.1796875" style="7" bestFit="1" customWidth="1" outlineLevel="1"/>
    <col min="14" max="14" width="14.1796875" style="7" bestFit="1" customWidth="1"/>
    <col min="15" max="15" width="14" style="7" bestFit="1" customWidth="1"/>
    <col min="16" max="16" width="12.7265625" style="7" hidden="1" customWidth="1"/>
    <col min="17" max="16384" width="11.453125" style="7" hidden="1"/>
  </cols>
  <sheetData>
    <row r="1" spans="1:14" ht="15" thickBot="1" x14ac:dyDescent="0.4">
      <c r="A1" s="1" t="s">
        <v>244</v>
      </c>
      <c r="B1" s="6">
        <v>44927</v>
      </c>
      <c r="C1" s="6">
        <v>44958</v>
      </c>
      <c r="D1" s="6">
        <v>44986</v>
      </c>
      <c r="E1" s="6">
        <v>45017</v>
      </c>
      <c r="F1" s="6">
        <v>45047</v>
      </c>
      <c r="G1" s="6">
        <v>45078</v>
      </c>
      <c r="H1" s="6">
        <v>45108</v>
      </c>
      <c r="I1" s="6">
        <v>45139</v>
      </c>
      <c r="J1" s="6">
        <v>45170</v>
      </c>
      <c r="K1" s="6">
        <v>45200</v>
      </c>
      <c r="L1" s="6">
        <v>45231</v>
      </c>
      <c r="M1" s="6">
        <v>45261</v>
      </c>
      <c r="N1" s="6" t="s">
        <v>1</v>
      </c>
    </row>
    <row r="2" spans="1:14" x14ac:dyDescent="0.35">
      <c r="A2" s="7" t="s">
        <v>245</v>
      </c>
      <c r="B2" s="7">
        <v>250000</v>
      </c>
      <c r="C2" s="7">
        <v>250000</v>
      </c>
      <c r="D2" s="7">
        <v>250000</v>
      </c>
      <c r="E2" s="7">
        <v>250000</v>
      </c>
      <c r="F2" s="7">
        <v>250000</v>
      </c>
      <c r="G2" s="7">
        <v>250000</v>
      </c>
      <c r="H2" s="7">
        <v>250000</v>
      </c>
      <c r="I2" s="7">
        <v>250000</v>
      </c>
      <c r="J2" s="7">
        <v>250000</v>
      </c>
      <c r="K2" s="7">
        <v>250000</v>
      </c>
      <c r="L2" s="7">
        <v>250000</v>
      </c>
      <c r="M2" s="7">
        <v>250000</v>
      </c>
      <c r="N2" s="7">
        <f t="shared" ref="N2:N8" si="0">SUM(B2:M2)</f>
        <v>3000000</v>
      </c>
    </row>
    <row r="3" spans="1:14" x14ac:dyDescent="0.35">
      <c r="A3" s="7" t="s">
        <v>246</v>
      </c>
      <c r="B3" s="7">
        <v>125000</v>
      </c>
      <c r="C3" s="7">
        <v>125000</v>
      </c>
      <c r="D3" s="7">
        <v>125000</v>
      </c>
      <c r="E3" s="7">
        <v>125000</v>
      </c>
      <c r="F3" s="7">
        <v>125000</v>
      </c>
      <c r="G3" s="7">
        <v>125000</v>
      </c>
      <c r="H3" s="7">
        <v>125000</v>
      </c>
      <c r="I3" s="7">
        <v>125000</v>
      </c>
      <c r="J3" s="7">
        <v>125000</v>
      </c>
      <c r="K3" s="7">
        <v>125000</v>
      </c>
      <c r="L3" s="7">
        <v>125000</v>
      </c>
      <c r="M3" s="7">
        <v>125000</v>
      </c>
      <c r="N3" s="7">
        <f t="shared" si="0"/>
        <v>1500000</v>
      </c>
    </row>
    <row r="4" spans="1:14" x14ac:dyDescent="0.35">
      <c r="A4" s="7" t="s">
        <v>247</v>
      </c>
      <c r="B4" s="7">
        <v>250000</v>
      </c>
      <c r="C4" s="7">
        <v>250000</v>
      </c>
      <c r="D4" s="7">
        <v>250000</v>
      </c>
      <c r="E4" s="7">
        <v>250000</v>
      </c>
      <c r="F4" s="7">
        <v>250000</v>
      </c>
      <c r="G4" s="7">
        <v>250000</v>
      </c>
      <c r="H4" s="7">
        <v>250000</v>
      </c>
      <c r="I4" s="7">
        <v>250000</v>
      </c>
      <c r="J4" s="7">
        <v>250000</v>
      </c>
      <c r="K4" s="7">
        <v>250000</v>
      </c>
      <c r="L4" s="7">
        <v>250000</v>
      </c>
      <c r="M4" s="7">
        <v>250000</v>
      </c>
      <c r="N4" s="7">
        <f t="shared" si="0"/>
        <v>3000000</v>
      </c>
    </row>
    <row r="5" spans="1:14" x14ac:dyDescent="0.35">
      <c r="A5" s="7" t="s">
        <v>248</v>
      </c>
      <c r="B5" s="7">
        <v>250000</v>
      </c>
      <c r="C5" s="7">
        <v>250000</v>
      </c>
      <c r="D5" s="7">
        <v>250000</v>
      </c>
      <c r="E5" s="7">
        <v>250000</v>
      </c>
      <c r="F5" s="7">
        <v>250000</v>
      </c>
      <c r="G5" s="7">
        <v>250000</v>
      </c>
      <c r="H5" s="7">
        <v>250000</v>
      </c>
      <c r="I5" s="7">
        <v>250000</v>
      </c>
      <c r="J5" s="7">
        <v>250000</v>
      </c>
      <c r="K5" s="7">
        <v>250000</v>
      </c>
      <c r="L5" s="7">
        <v>250000</v>
      </c>
      <c r="M5" s="7">
        <v>250000</v>
      </c>
      <c r="N5" s="7">
        <f t="shared" si="0"/>
        <v>3000000</v>
      </c>
    </row>
    <row r="6" spans="1:14" x14ac:dyDescent="0.35">
      <c r="A6" s="7" t="s">
        <v>249</v>
      </c>
      <c r="B6" s="7">
        <v>166666.66666666666</v>
      </c>
      <c r="C6" s="7">
        <v>166666.66666666666</v>
      </c>
      <c r="D6" s="7">
        <v>166666.66666666666</v>
      </c>
      <c r="E6" s="7">
        <v>166666.66666666666</v>
      </c>
      <c r="F6" s="7">
        <v>166666.66666666666</v>
      </c>
      <c r="G6" s="7">
        <v>166666.66666666666</v>
      </c>
      <c r="H6" s="7">
        <v>166666.66666666666</v>
      </c>
      <c r="I6" s="7">
        <v>166666.66666666666</v>
      </c>
      <c r="J6" s="7">
        <v>166666.66666666666</v>
      </c>
      <c r="K6" s="7">
        <v>166666.66666666666</v>
      </c>
      <c r="L6" s="7">
        <v>166666.66666666666</v>
      </c>
      <c r="M6" s="7">
        <v>166666.66666666666</v>
      </c>
      <c r="N6" s="7">
        <f t="shared" si="0"/>
        <v>2000000.0000000002</v>
      </c>
    </row>
    <row r="7" spans="1:14" x14ac:dyDescent="0.35">
      <c r="A7" s="7" t="s">
        <v>250</v>
      </c>
      <c r="B7" s="7">
        <v>83333.333333333328</v>
      </c>
      <c r="C7" s="7">
        <v>83333.333333333328</v>
      </c>
      <c r="D7" s="7">
        <v>83333.333333333328</v>
      </c>
      <c r="E7" s="7">
        <v>83333.333333333328</v>
      </c>
      <c r="F7" s="7">
        <v>83333.333333333328</v>
      </c>
      <c r="G7" s="7">
        <v>83333.333333333328</v>
      </c>
      <c r="H7" s="7">
        <v>83333.333333333328</v>
      </c>
      <c r="I7" s="7">
        <v>83333.333333333328</v>
      </c>
      <c r="J7" s="7">
        <v>83333.333333333328</v>
      </c>
      <c r="K7" s="7">
        <v>83333.333333333328</v>
      </c>
      <c r="L7" s="7">
        <v>83333.333333333328</v>
      </c>
      <c r="M7" s="7">
        <v>83333.333333333328</v>
      </c>
      <c r="N7" s="7">
        <f t="shared" si="0"/>
        <v>1000000.0000000001</v>
      </c>
    </row>
    <row r="8" spans="1:14" ht="15" thickBot="1" x14ac:dyDescent="0.4">
      <c r="A8" s="7" t="s">
        <v>251</v>
      </c>
      <c r="B8" s="7">
        <v>1716739.4789413642</v>
      </c>
      <c r="C8" s="7">
        <v>1716739.4789413642</v>
      </c>
      <c r="D8" s="7">
        <v>1716739.4789413642</v>
      </c>
      <c r="E8" s="7">
        <v>1716739.4789413642</v>
      </c>
      <c r="F8" s="7">
        <v>1716739.4789413642</v>
      </c>
      <c r="G8" s="7">
        <v>1716739.4789413642</v>
      </c>
      <c r="H8" s="7">
        <v>1716739.4789413642</v>
      </c>
      <c r="I8" s="7">
        <v>1716739.4789413642</v>
      </c>
      <c r="J8" s="7">
        <v>1716739.4789413642</v>
      </c>
      <c r="K8" s="7">
        <v>1716739.4789413642</v>
      </c>
      <c r="L8" s="7">
        <v>1716739.4789413642</v>
      </c>
      <c r="M8" s="7">
        <v>1716739.4789413642</v>
      </c>
      <c r="N8" s="7">
        <f t="shared" si="0"/>
        <v>20600873.747296371</v>
      </c>
    </row>
    <row r="9" spans="1:14" ht="15" thickBot="1" x14ac:dyDescent="0.4">
      <c r="A9" s="1" t="s">
        <v>252</v>
      </c>
      <c r="B9" s="23">
        <f t="shared" ref="B9:N9" si="1">SUM(B2:B8)</f>
        <v>2841739.4789413642</v>
      </c>
      <c r="C9" s="23">
        <f t="shared" si="1"/>
        <v>2841739.4789413642</v>
      </c>
      <c r="D9" s="23">
        <f t="shared" si="1"/>
        <v>2841739.4789413642</v>
      </c>
      <c r="E9" s="23">
        <f t="shared" si="1"/>
        <v>2841739.4789413642</v>
      </c>
      <c r="F9" s="23">
        <f t="shared" si="1"/>
        <v>2841739.4789413642</v>
      </c>
      <c r="G9" s="23">
        <f t="shared" si="1"/>
        <v>2841739.4789413642</v>
      </c>
      <c r="H9" s="23">
        <f t="shared" si="1"/>
        <v>2841739.4789413642</v>
      </c>
      <c r="I9" s="23">
        <f t="shared" si="1"/>
        <v>2841739.4789413642</v>
      </c>
      <c r="J9" s="23">
        <f t="shared" si="1"/>
        <v>2841739.4789413642</v>
      </c>
      <c r="K9" s="23">
        <f t="shared" si="1"/>
        <v>2841739.4789413642</v>
      </c>
      <c r="L9" s="23">
        <f t="shared" si="1"/>
        <v>2841739.4789413642</v>
      </c>
      <c r="M9" s="23">
        <f t="shared" si="1"/>
        <v>2841739.4789413642</v>
      </c>
      <c r="N9" s="23">
        <f t="shared" si="1"/>
        <v>34100873.747296371</v>
      </c>
    </row>
    <row r="10" spans="1:14" x14ac:dyDescent="0.35"/>
    <row r="13" spans="1:14" hidden="1" x14ac:dyDescent="0.35">
      <c r="H13" s="34"/>
    </row>
    <row r="14" spans="1:14" hidden="1" x14ac:dyDescent="0.35">
      <c r="H14" s="34"/>
    </row>
    <row r="15" spans="1:14" hidden="1" x14ac:dyDescent="0.35">
      <c r="H15" s="34"/>
    </row>
    <row r="16" spans="1:14" hidden="1" x14ac:dyDescent="0.35">
      <c r="H16" s="34"/>
    </row>
    <row r="17" x14ac:dyDescent="0.35"/>
    <row r="18" x14ac:dyDescent="0.35"/>
    <row r="19" x14ac:dyDescent="0.35"/>
  </sheetData>
  <sheetProtection algorithmName="SHA-512" hashValue="0SAi2vTMtNtWb7wqtDDu+XZzc5x3psGuFLRhaGxyVwagpwS/2e5Ux4Ig2akkwnHM0uyLpMTFNL9nUk+eF8daRQ==" saltValue="P7LFp6f+duC2lzoA+xMXUQ==" spinCount="100000" sheet="1" objects="1" scenarios="1"/>
  <pageMargins left="0.70866141732283472" right="0.70866141732283472" top="0.74803149606299213" bottom="0.74803149606299213" header="0.31496062992125984" footer="0.31496062992125984"/>
  <pageSetup scale="5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76874-20A1-4BD7-B906-D7F56214AD25}">
  <sheetPr filterMode="1">
    <tabColor rgb="FF00B050"/>
  </sheetPr>
  <dimension ref="A1:P247"/>
  <sheetViews>
    <sheetView showGridLines="0" topLeftCell="B1" zoomScale="80" zoomScaleNormal="80" workbookViewId="0">
      <selection activeCell="O1" sqref="O1"/>
    </sheetView>
  </sheetViews>
  <sheetFormatPr baseColWidth="10" defaultColWidth="0" defaultRowHeight="14.5" zeroHeight="1" x14ac:dyDescent="0.35"/>
  <cols>
    <col min="1" max="1" width="61.7265625" style="5" customWidth="1"/>
    <col min="2" max="3" width="15" bestFit="1" customWidth="1"/>
    <col min="4" max="4" width="16" bestFit="1" customWidth="1"/>
    <col min="5" max="5" width="15" bestFit="1" customWidth="1"/>
    <col min="6" max="6" width="16" bestFit="1" customWidth="1"/>
    <col min="7" max="10" width="15" bestFit="1" customWidth="1"/>
    <col min="11" max="11" width="16" bestFit="1" customWidth="1"/>
    <col min="12" max="13" width="15" bestFit="1" customWidth="1"/>
    <col min="14" max="14" width="17.7265625" bestFit="1" customWidth="1"/>
    <col min="15" max="15" width="15.453125" customWidth="1"/>
    <col min="16" max="16" width="0" hidden="1" customWidth="1"/>
    <col min="17" max="16384" width="11.453125" hidden="1"/>
  </cols>
  <sheetData>
    <row r="1" spans="1:14" x14ac:dyDescent="0.35">
      <c r="A1" s="77" t="s">
        <v>530</v>
      </c>
      <c r="B1" s="77"/>
      <c r="C1" s="77"/>
      <c r="D1" s="77"/>
      <c r="E1" s="77"/>
      <c r="F1" s="77"/>
      <c r="G1" s="77"/>
      <c r="H1" s="77"/>
      <c r="I1" s="77"/>
      <c r="J1" s="77"/>
      <c r="K1" s="77"/>
      <c r="L1" s="77"/>
      <c r="M1" s="77"/>
      <c r="N1" s="77"/>
    </row>
    <row r="2" spans="1:14" x14ac:dyDescent="0.35">
      <c r="A2" s="77"/>
      <c r="B2" s="77"/>
      <c r="C2" s="77"/>
      <c r="D2" s="77"/>
      <c r="E2" s="77"/>
      <c r="F2" s="77"/>
      <c r="G2" s="77"/>
      <c r="H2" s="77"/>
      <c r="I2" s="77"/>
      <c r="J2" s="77"/>
      <c r="K2" s="77"/>
      <c r="L2" s="77"/>
      <c r="M2" s="77"/>
      <c r="N2" s="77"/>
    </row>
    <row r="3" spans="1:14" ht="15" thickBot="1" x14ac:dyDescent="0.4"/>
    <row r="4" spans="1:14" ht="15" thickBot="1" x14ac:dyDescent="0.4">
      <c r="A4" s="1" t="s">
        <v>0</v>
      </c>
      <c r="B4" s="6">
        <v>44927</v>
      </c>
      <c r="C4" s="6">
        <v>44958</v>
      </c>
      <c r="D4" s="6">
        <v>44986</v>
      </c>
      <c r="E4" s="6">
        <v>45017</v>
      </c>
      <c r="F4" s="6">
        <v>45047</v>
      </c>
      <c r="G4" s="6">
        <v>45078</v>
      </c>
      <c r="H4" s="6">
        <v>45108</v>
      </c>
      <c r="I4" s="6">
        <v>45139</v>
      </c>
      <c r="J4" s="6">
        <v>45170</v>
      </c>
      <c r="K4" s="6">
        <v>45200</v>
      </c>
      <c r="L4" s="6">
        <v>45231</v>
      </c>
      <c r="M4" s="6">
        <v>45261</v>
      </c>
      <c r="N4" s="6" t="s">
        <v>1</v>
      </c>
    </row>
    <row r="5" spans="1:14" x14ac:dyDescent="0.35">
      <c r="A5" s="3" t="s">
        <v>2</v>
      </c>
      <c r="B5" s="8">
        <f>+B6+B15+B18+B24+B28+B36+B40+B42+B51+B58+B62+B66+B72</f>
        <v>90779498.46822831</v>
      </c>
      <c r="C5" s="8">
        <f t="shared" ref="C5:M5" si="0">+C6+C15+C18+C24+C28+C36+C40+C42+C51+C58+C62+C66+C72</f>
        <v>90862271.592958316</v>
      </c>
      <c r="D5" s="8">
        <f t="shared" si="0"/>
        <v>90948427.221855</v>
      </c>
      <c r="E5" s="8">
        <f t="shared" si="0"/>
        <v>91031200.346584991</v>
      </c>
      <c r="F5" s="8">
        <f t="shared" si="0"/>
        <v>91113973.471314996</v>
      </c>
      <c r="G5" s="8">
        <f t="shared" si="0"/>
        <v>91196746.596044973</v>
      </c>
      <c r="H5" s="8">
        <f t="shared" si="0"/>
        <v>91376386.670774981</v>
      </c>
      <c r="I5" s="8">
        <f t="shared" si="0"/>
        <v>91459159.795504972</v>
      </c>
      <c r="J5" s="8">
        <f t="shared" si="0"/>
        <v>91541932.920234978</v>
      </c>
      <c r="K5" s="8">
        <f t="shared" si="0"/>
        <v>99374706.044964984</v>
      </c>
      <c r="L5" s="8">
        <f t="shared" si="0"/>
        <v>91707479.169694975</v>
      </c>
      <c r="M5" s="8">
        <f t="shared" si="0"/>
        <v>91790252.294424981</v>
      </c>
      <c r="N5" s="50">
        <f>SUM(B5:M5)</f>
        <v>1103182034.5925863</v>
      </c>
    </row>
    <row r="6" spans="1:14" hidden="1" x14ac:dyDescent="0.35">
      <c r="A6" s="3" t="s">
        <v>3</v>
      </c>
      <c r="B6" s="8">
        <f>SUM(B7:B14)</f>
        <v>0</v>
      </c>
      <c r="C6" s="8">
        <f t="shared" ref="C6:M6" si="1">SUM(C7:C14)</f>
        <v>0</v>
      </c>
      <c r="D6" s="8">
        <f t="shared" si="1"/>
        <v>0</v>
      </c>
      <c r="E6" s="8">
        <f t="shared" si="1"/>
        <v>0</v>
      </c>
      <c r="F6" s="8">
        <f t="shared" si="1"/>
        <v>0</v>
      </c>
      <c r="G6" s="8">
        <f t="shared" si="1"/>
        <v>0</v>
      </c>
      <c r="H6" s="8">
        <f t="shared" si="1"/>
        <v>0</v>
      </c>
      <c r="I6" s="8">
        <f t="shared" si="1"/>
        <v>0</v>
      </c>
      <c r="J6" s="8">
        <f t="shared" si="1"/>
        <v>0</v>
      </c>
      <c r="K6" s="8">
        <f t="shared" si="1"/>
        <v>0</v>
      </c>
      <c r="L6" s="8">
        <f t="shared" si="1"/>
        <v>0</v>
      </c>
      <c r="M6" s="8">
        <f t="shared" si="1"/>
        <v>0</v>
      </c>
      <c r="N6" s="8">
        <f>SUM(B6:M6)</f>
        <v>0</v>
      </c>
    </row>
    <row r="7" spans="1:14" hidden="1" x14ac:dyDescent="0.35">
      <c r="A7" s="2" t="s">
        <v>4</v>
      </c>
      <c r="B7" s="7">
        <f>+'Sup. Admin'!B7</f>
        <v>0</v>
      </c>
      <c r="C7" s="7">
        <f>+'Sup. Admin'!C7</f>
        <v>0</v>
      </c>
      <c r="D7" s="7">
        <f>+'Sup. Admin'!D7</f>
        <v>0</v>
      </c>
      <c r="E7" s="7">
        <f>+'Sup. Admin'!E7</f>
        <v>0</v>
      </c>
      <c r="F7" s="7">
        <f>+'Sup. Admin'!F7</f>
        <v>0</v>
      </c>
      <c r="G7" s="7">
        <f>+'Sup. Admin'!G7</f>
        <v>0</v>
      </c>
      <c r="H7" s="7">
        <f>+'Sup. Admin'!H7</f>
        <v>0</v>
      </c>
      <c r="I7" s="7">
        <f>+'Sup. Admin'!I7</f>
        <v>0</v>
      </c>
      <c r="J7" s="7">
        <f>+'Sup. Admin'!J7</f>
        <v>0</v>
      </c>
      <c r="K7" s="7">
        <f>+'Sup. Admin'!K7</f>
        <v>0</v>
      </c>
      <c r="L7" s="7">
        <f>+'Sup. Admin'!L7</f>
        <v>0</v>
      </c>
      <c r="M7" s="7">
        <f>+'Sup. Admin'!M7</f>
        <v>0</v>
      </c>
      <c r="N7" s="7">
        <f t="shared" ref="N7:N14" si="2">SUM(B7:M7)</f>
        <v>0</v>
      </c>
    </row>
    <row r="8" spans="1:14" hidden="1" x14ac:dyDescent="0.35">
      <c r="A8" s="2" t="s">
        <v>5</v>
      </c>
      <c r="B8" s="7">
        <f>+'Sup. Admin'!B13</f>
        <v>0</v>
      </c>
      <c r="C8" s="7">
        <f>+'Sup. Admin'!C13</f>
        <v>0</v>
      </c>
      <c r="D8" s="7">
        <f>+'Sup. Admin'!D13</f>
        <v>0</v>
      </c>
      <c r="E8" s="7">
        <f>+'Sup. Admin'!E13</f>
        <v>0</v>
      </c>
      <c r="F8" s="7">
        <f>+'Sup. Admin'!F13</f>
        <v>0</v>
      </c>
      <c r="G8" s="7">
        <f>+'Sup. Admin'!G13</f>
        <v>0</v>
      </c>
      <c r="H8" s="7">
        <f>+'Sup. Admin'!H13</f>
        <v>0</v>
      </c>
      <c r="I8" s="7">
        <f>+'Sup. Admin'!I13</f>
        <v>0</v>
      </c>
      <c r="J8" s="7">
        <f>+'Sup. Admin'!J13</f>
        <v>0</v>
      </c>
      <c r="K8" s="7">
        <f>+'Sup. Admin'!K13</f>
        <v>0</v>
      </c>
      <c r="L8" s="7">
        <f>+'Sup. Admin'!L13</f>
        <v>0</v>
      </c>
      <c r="M8" s="7">
        <f>+'Sup. Admin'!M13</f>
        <v>0</v>
      </c>
      <c r="N8" s="7">
        <f t="shared" si="2"/>
        <v>0</v>
      </c>
    </row>
    <row r="9" spans="1:14" hidden="1" x14ac:dyDescent="0.35">
      <c r="A9" s="2" t="s">
        <v>6</v>
      </c>
      <c r="B9" s="7">
        <f>+'Sup. Admin'!B19</f>
        <v>0</v>
      </c>
      <c r="C9" s="7">
        <f>+'Sup. Admin'!C19</f>
        <v>0</v>
      </c>
      <c r="D9" s="7">
        <f>+'Sup. Admin'!D19</f>
        <v>0</v>
      </c>
      <c r="E9" s="7">
        <f>+'Sup. Admin'!E19</f>
        <v>0</v>
      </c>
      <c r="F9" s="7">
        <f>+'Sup. Admin'!F19</f>
        <v>0</v>
      </c>
      <c r="G9" s="7">
        <f>+'Sup. Admin'!G19</f>
        <v>0</v>
      </c>
      <c r="H9" s="7">
        <f>+'Sup. Admin'!H19</f>
        <v>0</v>
      </c>
      <c r="I9" s="7">
        <f>+'Sup. Admin'!I19</f>
        <v>0</v>
      </c>
      <c r="J9" s="7">
        <f>+'Sup. Admin'!J19</f>
        <v>0</v>
      </c>
      <c r="K9" s="7">
        <f>+'Sup. Admin'!K19</f>
        <v>0</v>
      </c>
      <c r="L9" s="7">
        <f>+'Sup. Admin'!L19</f>
        <v>0</v>
      </c>
      <c r="M9" s="7">
        <f>+'Sup. Admin'!M19</f>
        <v>0</v>
      </c>
      <c r="N9" s="7">
        <f t="shared" si="2"/>
        <v>0</v>
      </c>
    </row>
    <row r="10" spans="1:14" hidden="1" x14ac:dyDescent="0.35">
      <c r="A10" s="2" t="s">
        <v>7</v>
      </c>
      <c r="B10" s="7">
        <f>+'Sup. Admin'!B25</f>
        <v>0</v>
      </c>
      <c r="C10" s="7">
        <f>+'Sup. Admin'!C25</f>
        <v>0</v>
      </c>
      <c r="D10" s="7">
        <f>+'Sup. Admin'!D25</f>
        <v>0</v>
      </c>
      <c r="E10" s="7">
        <f>+'Sup. Admin'!E25</f>
        <v>0</v>
      </c>
      <c r="F10" s="7">
        <f>+'Sup. Admin'!F25</f>
        <v>0</v>
      </c>
      <c r="G10" s="7">
        <f>+'Sup. Admin'!G25</f>
        <v>0</v>
      </c>
      <c r="H10" s="7">
        <f>+'Sup. Admin'!H25</f>
        <v>0</v>
      </c>
      <c r="I10" s="7">
        <f>+'Sup. Admin'!I25</f>
        <v>0</v>
      </c>
      <c r="J10" s="7">
        <f>+'Sup. Admin'!J25</f>
        <v>0</v>
      </c>
      <c r="K10" s="7">
        <f>+'Sup. Admin'!K25</f>
        <v>0</v>
      </c>
      <c r="L10" s="7">
        <f>+'Sup. Admin'!L25</f>
        <v>0</v>
      </c>
      <c r="M10" s="7">
        <f>+'Sup. Admin'!M25</f>
        <v>0</v>
      </c>
      <c r="N10" s="7">
        <f t="shared" si="2"/>
        <v>0</v>
      </c>
    </row>
    <row r="11" spans="1:14" hidden="1" x14ac:dyDescent="0.35">
      <c r="A11" s="2" t="s">
        <v>8</v>
      </c>
      <c r="B11" s="7">
        <f>+'Sup. Admin'!B31</f>
        <v>0</v>
      </c>
      <c r="C11" s="7">
        <f>+'Sup. Admin'!C31</f>
        <v>0</v>
      </c>
      <c r="D11" s="7">
        <f>+'Sup. Admin'!D31</f>
        <v>0</v>
      </c>
      <c r="E11" s="7">
        <f>+'Sup. Admin'!E31</f>
        <v>0</v>
      </c>
      <c r="F11" s="7">
        <f>+'Sup. Admin'!F31</f>
        <v>0</v>
      </c>
      <c r="G11" s="7">
        <f>+'Sup. Admin'!G31</f>
        <v>0</v>
      </c>
      <c r="H11" s="7">
        <f>+'Sup. Admin'!H31</f>
        <v>0</v>
      </c>
      <c r="I11" s="7">
        <f>+'Sup. Admin'!I31</f>
        <v>0</v>
      </c>
      <c r="J11" s="7">
        <f>+'Sup. Admin'!J31</f>
        <v>0</v>
      </c>
      <c r="K11" s="7">
        <f>+'Sup. Admin'!K31</f>
        <v>0</v>
      </c>
      <c r="L11" s="7">
        <f>+'Sup. Admin'!L31</f>
        <v>0</v>
      </c>
      <c r="M11" s="7">
        <f>+'Sup. Admin'!M31</f>
        <v>0</v>
      </c>
      <c r="N11" s="7">
        <f t="shared" si="2"/>
        <v>0</v>
      </c>
    </row>
    <row r="12" spans="1:14" hidden="1" x14ac:dyDescent="0.35">
      <c r="A12" s="2" t="s">
        <v>9</v>
      </c>
      <c r="B12" s="7">
        <f>+'Sup. Admin'!B37</f>
        <v>0</v>
      </c>
      <c r="C12" s="7">
        <f>+'Sup. Admin'!C37</f>
        <v>0</v>
      </c>
      <c r="D12" s="7">
        <f>+'Sup. Admin'!D37</f>
        <v>0</v>
      </c>
      <c r="E12" s="7">
        <f>+'Sup. Admin'!E37</f>
        <v>0</v>
      </c>
      <c r="F12" s="7">
        <f>+'Sup. Admin'!F37</f>
        <v>0</v>
      </c>
      <c r="G12" s="7">
        <f>+'Sup. Admin'!G37</f>
        <v>0</v>
      </c>
      <c r="H12" s="7">
        <f>+'Sup. Admin'!H37</f>
        <v>0</v>
      </c>
      <c r="I12" s="7">
        <f>+'Sup. Admin'!I37</f>
        <v>0</v>
      </c>
      <c r="J12" s="7">
        <f>+'Sup. Admin'!J37</f>
        <v>0</v>
      </c>
      <c r="K12" s="7">
        <f>+'Sup. Admin'!K37</f>
        <v>0</v>
      </c>
      <c r="L12" s="7">
        <f>+'Sup. Admin'!L37</f>
        <v>0</v>
      </c>
      <c r="M12" s="7">
        <f>+'Sup. Admin'!M37</f>
        <v>0</v>
      </c>
      <c r="N12" s="7">
        <f t="shared" si="2"/>
        <v>0</v>
      </c>
    </row>
    <row r="13" spans="1:14" hidden="1" x14ac:dyDescent="0.35">
      <c r="A13" s="2" t="s">
        <v>10</v>
      </c>
      <c r="B13" s="7">
        <f>+'Sup. Admin'!B43</f>
        <v>0</v>
      </c>
      <c r="C13" s="7">
        <f>+'Sup. Admin'!C43</f>
        <v>0</v>
      </c>
      <c r="D13" s="7">
        <f>+'Sup. Admin'!D43</f>
        <v>0</v>
      </c>
      <c r="E13" s="7">
        <f>+'Sup. Admin'!E43</f>
        <v>0</v>
      </c>
      <c r="F13" s="7">
        <f>+'Sup. Admin'!F43</f>
        <v>0</v>
      </c>
      <c r="G13" s="7">
        <f>+'Sup. Admin'!G43</f>
        <v>0</v>
      </c>
      <c r="H13" s="7">
        <f>+'Sup. Admin'!H43</f>
        <v>0</v>
      </c>
      <c r="I13" s="7">
        <f>+'Sup. Admin'!I43</f>
        <v>0</v>
      </c>
      <c r="J13" s="7">
        <f>+'Sup. Admin'!J43</f>
        <v>0</v>
      </c>
      <c r="K13" s="7">
        <f>+'Sup. Admin'!K43</f>
        <v>0</v>
      </c>
      <c r="L13" s="7">
        <f>+'Sup. Admin'!L43</f>
        <v>0</v>
      </c>
      <c r="M13" s="7">
        <f>+'Sup. Admin'!M43</f>
        <v>0</v>
      </c>
      <c r="N13" s="7">
        <f t="shared" si="2"/>
        <v>0</v>
      </c>
    </row>
    <row r="14" spans="1:14" hidden="1" x14ac:dyDescent="0.35">
      <c r="A14" s="2" t="s">
        <v>11</v>
      </c>
      <c r="B14" s="7">
        <f>+'Sup. Admin'!B49</f>
        <v>0</v>
      </c>
      <c r="C14" s="7">
        <f>+'Sup. Admin'!C49</f>
        <v>0</v>
      </c>
      <c r="D14" s="7">
        <f>+'Sup. Admin'!D49</f>
        <v>0</v>
      </c>
      <c r="E14" s="7">
        <f>+'Sup. Admin'!E49</f>
        <v>0</v>
      </c>
      <c r="F14" s="7">
        <f>+'Sup. Admin'!F49</f>
        <v>0</v>
      </c>
      <c r="G14" s="7">
        <f>+'Sup. Admin'!G49</f>
        <v>0</v>
      </c>
      <c r="H14" s="7">
        <f>+'Sup. Admin'!H49</f>
        <v>0</v>
      </c>
      <c r="I14" s="7">
        <f>+'Sup. Admin'!I49</f>
        <v>0</v>
      </c>
      <c r="J14" s="7">
        <f>+'Sup. Admin'!J49</f>
        <v>0</v>
      </c>
      <c r="K14" s="7">
        <f>+'Sup. Admin'!K49</f>
        <v>0</v>
      </c>
      <c r="L14" s="7">
        <f>+'Sup. Admin'!L49</f>
        <v>0</v>
      </c>
      <c r="M14" s="7">
        <f>+'Sup. Admin'!M49</f>
        <v>0</v>
      </c>
      <c r="N14" s="7">
        <f t="shared" si="2"/>
        <v>0</v>
      </c>
    </row>
    <row r="15" spans="1:14" hidden="1" x14ac:dyDescent="0.35">
      <c r="A15" s="3" t="s">
        <v>12</v>
      </c>
      <c r="B15" s="8">
        <f>SUM(B16:B17)</f>
        <v>0</v>
      </c>
      <c r="C15" s="8">
        <f t="shared" ref="C15:M15" si="3">SUM(C16:C17)</f>
        <v>0</v>
      </c>
      <c r="D15" s="8">
        <f t="shared" si="3"/>
        <v>0</v>
      </c>
      <c r="E15" s="8">
        <f t="shared" si="3"/>
        <v>0</v>
      </c>
      <c r="F15" s="8">
        <f t="shared" si="3"/>
        <v>0</v>
      </c>
      <c r="G15" s="8">
        <f t="shared" si="3"/>
        <v>0</v>
      </c>
      <c r="H15" s="8">
        <f t="shared" si="3"/>
        <v>0</v>
      </c>
      <c r="I15" s="8">
        <f t="shared" si="3"/>
        <v>0</v>
      </c>
      <c r="J15" s="8">
        <f t="shared" si="3"/>
        <v>0</v>
      </c>
      <c r="K15" s="8">
        <f t="shared" si="3"/>
        <v>0</v>
      </c>
      <c r="L15" s="8">
        <f t="shared" si="3"/>
        <v>0</v>
      </c>
      <c r="M15" s="8">
        <f t="shared" si="3"/>
        <v>0</v>
      </c>
      <c r="N15" s="8">
        <f t="shared" ref="N15:N28" si="4">SUM(B15:M15)</f>
        <v>0</v>
      </c>
    </row>
    <row r="16" spans="1:14" hidden="1" x14ac:dyDescent="0.35">
      <c r="A16" s="2" t="s">
        <v>13</v>
      </c>
      <c r="B16" s="7">
        <f>+'Sup. Admin'!B55</f>
        <v>0</v>
      </c>
      <c r="C16" s="7">
        <f>+'Sup. Admin'!C55</f>
        <v>0</v>
      </c>
      <c r="D16" s="7">
        <f>+'Sup. Admin'!D55</f>
        <v>0</v>
      </c>
      <c r="E16" s="7">
        <f>+'Sup. Admin'!E55</f>
        <v>0</v>
      </c>
      <c r="F16" s="7">
        <f>+'Sup. Admin'!F55</f>
        <v>0</v>
      </c>
      <c r="G16" s="7">
        <f>+'Sup. Admin'!G55</f>
        <v>0</v>
      </c>
      <c r="H16" s="7">
        <f>+'Sup. Admin'!H55</f>
        <v>0</v>
      </c>
      <c r="I16" s="7">
        <f>+'Sup. Admin'!I55</f>
        <v>0</v>
      </c>
      <c r="J16" s="7">
        <f>+'Sup. Admin'!J55</f>
        <v>0</v>
      </c>
      <c r="K16" s="7">
        <f>+'Sup. Admin'!K55</f>
        <v>0</v>
      </c>
      <c r="L16" s="7">
        <f>+'Sup. Admin'!L55</f>
        <v>0</v>
      </c>
      <c r="M16" s="7">
        <f>+'Sup. Admin'!M55</f>
        <v>0</v>
      </c>
      <c r="N16" s="7">
        <f t="shared" si="4"/>
        <v>0</v>
      </c>
    </row>
    <row r="17" spans="1:14" hidden="1" x14ac:dyDescent="0.35">
      <c r="A17" s="2" t="s">
        <v>14</v>
      </c>
      <c r="B17" s="7">
        <f>+'Sup. Admin'!B61</f>
        <v>0</v>
      </c>
      <c r="C17" s="7">
        <f>+'Sup. Admin'!C61</f>
        <v>0</v>
      </c>
      <c r="D17" s="7">
        <f>+'Sup. Admin'!D61</f>
        <v>0</v>
      </c>
      <c r="E17" s="7">
        <f>+'Sup. Admin'!E61</f>
        <v>0</v>
      </c>
      <c r="F17" s="7">
        <f>+'Sup. Admin'!F61</f>
        <v>0</v>
      </c>
      <c r="G17" s="7">
        <f>+'Sup. Admin'!G61</f>
        <v>0</v>
      </c>
      <c r="H17" s="7">
        <f>+'Sup. Admin'!H61</f>
        <v>0</v>
      </c>
      <c r="I17" s="7">
        <f>+'Sup. Admin'!I61</f>
        <v>0</v>
      </c>
      <c r="J17" s="7">
        <f>+'Sup. Admin'!J61</f>
        <v>0</v>
      </c>
      <c r="K17" s="7">
        <f>+'Sup. Admin'!K61</f>
        <v>0</v>
      </c>
      <c r="L17" s="7">
        <f>+'Sup. Admin'!L61</f>
        <v>0</v>
      </c>
      <c r="M17" s="7">
        <f>+'Sup. Admin'!M61</f>
        <v>0</v>
      </c>
      <c r="N17" s="7">
        <f t="shared" si="4"/>
        <v>0</v>
      </c>
    </row>
    <row r="18" spans="1:14" hidden="1" x14ac:dyDescent="0.35">
      <c r="A18" s="3" t="s">
        <v>15</v>
      </c>
      <c r="B18" s="8">
        <f>SUM(B19:B23)</f>
        <v>0</v>
      </c>
      <c r="C18" s="8">
        <f t="shared" ref="C18:M18" si="5">SUM(C19:C23)</f>
        <v>0</v>
      </c>
      <c r="D18" s="8">
        <f t="shared" si="5"/>
        <v>0</v>
      </c>
      <c r="E18" s="8">
        <f t="shared" si="5"/>
        <v>0</v>
      </c>
      <c r="F18" s="8">
        <f t="shared" si="5"/>
        <v>0</v>
      </c>
      <c r="G18" s="8">
        <f t="shared" si="5"/>
        <v>0</v>
      </c>
      <c r="H18" s="8">
        <f t="shared" si="5"/>
        <v>0</v>
      </c>
      <c r="I18" s="8">
        <f t="shared" si="5"/>
        <v>0</v>
      </c>
      <c r="J18" s="8">
        <f t="shared" si="5"/>
        <v>0</v>
      </c>
      <c r="K18" s="8">
        <f t="shared" si="5"/>
        <v>0</v>
      </c>
      <c r="L18" s="8">
        <f t="shared" si="5"/>
        <v>0</v>
      </c>
      <c r="M18" s="8">
        <f t="shared" si="5"/>
        <v>0</v>
      </c>
      <c r="N18" s="8">
        <f t="shared" si="4"/>
        <v>0</v>
      </c>
    </row>
    <row r="19" spans="1:14" hidden="1" x14ac:dyDescent="0.35">
      <c r="A19" s="2" t="s">
        <v>16</v>
      </c>
      <c r="B19" s="7">
        <f>+'Sup. Admin'!B67</f>
        <v>0</v>
      </c>
      <c r="C19" s="7">
        <f>+'Sup. Admin'!C67</f>
        <v>0</v>
      </c>
      <c r="D19" s="7">
        <f>+'Sup. Admin'!D67</f>
        <v>0</v>
      </c>
      <c r="E19" s="7">
        <f>+'Sup. Admin'!E67</f>
        <v>0</v>
      </c>
      <c r="F19" s="7">
        <f>+'Sup. Admin'!F67</f>
        <v>0</v>
      </c>
      <c r="G19" s="7">
        <f>+'Sup. Admin'!G67</f>
        <v>0</v>
      </c>
      <c r="H19" s="7">
        <f>+'Sup. Admin'!H67</f>
        <v>0</v>
      </c>
      <c r="I19" s="7">
        <f>+'Sup. Admin'!I67</f>
        <v>0</v>
      </c>
      <c r="J19" s="7">
        <f>+'Sup. Admin'!J67</f>
        <v>0</v>
      </c>
      <c r="K19" s="7">
        <f>+'Sup. Admin'!K67</f>
        <v>0</v>
      </c>
      <c r="L19" s="7">
        <f>+'Sup. Admin'!L67</f>
        <v>0</v>
      </c>
      <c r="M19" s="7">
        <f>+'Sup. Admin'!M67</f>
        <v>0</v>
      </c>
      <c r="N19" s="7">
        <f t="shared" si="4"/>
        <v>0</v>
      </c>
    </row>
    <row r="20" spans="1:14" hidden="1" x14ac:dyDescent="0.35">
      <c r="A20" s="2" t="s">
        <v>17</v>
      </c>
      <c r="B20" s="7">
        <f>+'Sup. Admin'!B73</f>
        <v>0</v>
      </c>
      <c r="C20" s="7">
        <f>+'Sup. Admin'!C73</f>
        <v>0</v>
      </c>
      <c r="D20" s="7">
        <f>+'Sup. Admin'!D73</f>
        <v>0</v>
      </c>
      <c r="E20" s="7">
        <f>+'Sup. Admin'!E73</f>
        <v>0</v>
      </c>
      <c r="F20" s="7">
        <f>+'Sup. Admin'!F73</f>
        <v>0</v>
      </c>
      <c r="G20" s="7">
        <f>+'Sup. Admin'!G73</f>
        <v>0</v>
      </c>
      <c r="H20" s="7">
        <f>+'Sup. Admin'!H73</f>
        <v>0</v>
      </c>
      <c r="I20" s="7">
        <f>+'Sup. Admin'!I73</f>
        <v>0</v>
      </c>
      <c r="J20" s="7">
        <f>+'Sup. Admin'!J73</f>
        <v>0</v>
      </c>
      <c r="K20" s="7">
        <f>+'Sup. Admin'!K73</f>
        <v>0</v>
      </c>
      <c r="L20" s="7">
        <f>+'Sup. Admin'!L73</f>
        <v>0</v>
      </c>
      <c r="M20" s="7">
        <f>+'Sup. Admin'!M73</f>
        <v>0</v>
      </c>
      <c r="N20" s="7">
        <f t="shared" si="4"/>
        <v>0</v>
      </c>
    </row>
    <row r="21" spans="1:14" hidden="1" x14ac:dyDescent="0.35">
      <c r="A21" s="2" t="s">
        <v>18</v>
      </c>
      <c r="B21" s="7">
        <f>+'Sup. Admin'!B79</f>
        <v>0</v>
      </c>
      <c r="C21" s="7">
        <f>+'Sup. Admin'!C79</f>
        <v>0</v>
      </c>
      <c r="D21" s="7">
        <f>+'Sup. Admin'!D79</f>
        <v>0</v>
      </c>
      <c r="E21" s="7">
        <f>+'Sup. Admin'!E79</f>
        <v>0</v>
      </c>
      <c r="F21" s="7">
        <f>+'Sup. Admin'!F79</f>
        <v>0</v>
      </c>
      <c r="G21" s="7">
        <f>+'Sup. Admin'!G79</f>
        <v>0</v>
      </c>
      <c r="H21" s="7">
        <f>+'Sup. Admin'!H79</f>
        <v>0</v>
      </c>
      <c r="I21" s="7">
        <f>+'Sup. Admin'!I79</f>
        <v>0</v>
      </c>
      <c r="J21" s="7">
        <f>+'Sup. Admin'!J79</f>
        <v>0</v>
      </c>
      <c r="K21" s="7">
        <f>+'Sup. Admin'!K79</f>
        <v>0</v>
      </c>
      <c r="L21" s="7">
        <f>+'Sup. Admin'!L79</f>
        <v>0</v>
      </c>
      <c r="M21" s="7">
        <f>+'Sup. Admin'!M79</f>
        <v>0</v>
      </c>
      <c r="N21" s="7">
        <f t="shared" si="4"/>
        <v>0</v>
      </c>
    </row>
    <row r="22" spans="1:14" hidden="1" x14ac:dyDescent="0.35">
      <c r="A22" s="2" t="s">
        <v>19</v>
      </c>
      <c r="B22" s="7">
        <f>+'Sup. Admin'!B85</f>
        <v>0</v>
      </c>
      <c r="C22" s="7">
        <f>+'Sup. Admin'!C85</f>
        <v>0</v>
      </c>
      <c r="D22" s="7">
        <f>+'Sup. Admin'!D85</f>
        <v>0</v>
      </c>
      <c r="E22" s="7">
        <f>+'Sup. Admin'!E85</f>
        <v>0</v>
      </c>
      <c r="F22" s="7">
        <f>+'Sup. Admin'!F85</f>
        <v>0</v>
      </c>
      <c r="G22" s="7">
        <f>+'Sup. Admin'!G85</f>
        <v>0</v>
      </c>
      <c r="H22" s="7">
        <f>+'Sup. Admin'!H85</f>
        <v>0</v>
      </c>
      <c r="I22" s="7">
        <f>+'Sup. Admin'!I85</f>
        <v>0</v>
      </c>
      <c r="J22" s="7">
        <f>+'Sup. Admin'!J85</f>
        <v>0</v>
      </c>
      <c r="K22" s="7">
        <f>+'Sup. Admin'!K85</f>
        <v>0</v>
      </c>
      <c r="L22" s="7">
        <f>+'Sup. Admin'!L85</f>
        <v>0</v>
      </c>
      <c r="M22" s="7">
        <f>+'Sup. Admin'!M85</f>
        <v>0</v>
      </c>
      <c r="N22" s="7">
        <f t="shared" si="4"/>
        <v>0</v>
      </c>
    </row>
    <row r="23" spans="1:14" hidden="1" x14ac:dyDescent="0.35">
      <c r="A23" s="2" t="s">
        <v>20</v>
      </c>
      <c r="B23" s="7">
        <f>+'Sup. Admin'!B91</f>
        <v>0</v>
      </c>
      <c r="C23" s="7">
        <f>+'Sup. Admin'!C91</f>
        <v>0</v>
      </c>
      <c r="D23" s="7">
        <f>+'Sup. Admin'!D91</f>
        <v>0</v>
      </c>
      <c r="E23" s="7">
        <f>+'Sup. Admin'!E91</f>
        <v>0</v>
      </c>
      <c r="F23" s="7">
        <f>+'Sup. Admin'!F91</f>
        <v>0</v>
      </c>
      <c r="G23" s="7">
        <f>+'Sup. Admin'!G91</f>
        <v>0</v>
      </c>
      <c r="H23" s="7">
        <f>+'Sup. Admin'!H91</f>
        <v>0</v>
      </c>
      <c r="I23" s="7">
        <f>+'Sup. Admin'!I91</f>
        <v>0</v>
      </c>
      <c r="J23" s="7">
        <f>+'Sup. Admin'!J91</f>
        <v>0</v>
      </c>
      <c r="K23" s="7">
        <f>+'Sup. Admin'!K91</f>
        <v>0</v>
      </c>
      <c r="L23" s="7">
        <f>+'Sup. Admin'!L91</f>
        <v>0</v>
      </c>
      <c r="M23" s="7">
        <f>+'Sup. Admin'!M91</f>
        <v>0</v>
      </c>
      <c r="N23" s="7">
        <f t="shared" si="4"/>
        <v>0</v>
      </c>
    </row>
    <row r="24" spans="1:14" x14ac:dyDescent="0.35">
      <c r="A24" s="3" t="s">
        <v>21</v>
      </c>
      <c r="B24" s="8">
        <f>SUM(B25:B27)</f>
        <v>0</v>
      </c>
      <c r="C24" s="8">
        <f t="shared" ref="C24:M24" si="6">SUM(C25:C27)</f>
        <v>0</v>
      </c>
      <c r="D24" s="8">
        <f t="shared" si="6"/>
        <v>0</v>
      </c>
      <c r="E24" s="8">
        <f t="shared" si="6"/>
        <v>0</v>
      </c>
      <c r="F24" s="8">
        <f t="shared" si="6"/>
        <v>0</v>
      </c>
      <c r="G24" s="8">
        <f t="shared" si="6"/>
        <v>0</v>
      </c>
      <c r="H24" s="8">
        <f t="shared" si="6"/>
        <v>0</v>
      </c>
      <c r="I24" s="8">
        <f t="shared" si="6"/>
        <v>0</v>
      </c>
      <c r="J24" s="8">
        <f t="shared" si="6"/>
        <v>0</v>
      </c>
      <c r="K24" s="8">
        <f t="shared" si="6"/>
        <v>7750000</v>
      </c>
      <c r="L24" s="8">
        <f t="shared" si="6"/>
        <v>0</v>
      </c>
      <c r="M24" s="8">
        <f t="shared" si="6"/>
        <v>0</v>
      </c>
      <c r="N24" s="50">
        <f t="shared" si="4"/>
        <v>7750000</v>
      </c>
    </row>
    <row r="25" spans="1:14" hidden="1" x14ac:dyDescent="0.35">
      <c r="A25" s="2" t="s">
        <v>22</v>
      </c>
      <c r="B25" s="7">
        <v>0</v>
      </c>
      <c r="C25" s="7">
        <v>0</v>
      </c>
      <c r="D25" s="7">
        <v>0</v>
      </c>
      <c r="E25" s="7">
        <v>0</v>
      </c>
      <c r="F25" s="7">
        <v>0</v>
      </c>
      <c r="G25" s="7">
        <v>0</v>
      </c>
      <c r="H25" s="7">
        <v>0</v>
      </c>
      <c r="I25" s="7">
        <v>0</v>
      </c>
      <c r="J25" s="7">
        <v>0</v>
      </c>
      <c r="K25" s="7">
        <f>+'Sup. Admin'!K97</f>
        <v>0</v>
      </c>
      <c r="L25" s="7">
        <v>0</v>
      </c>
      <c r="M25" s="7">
        <v>0</v>
      </c>
      <c r="N25" s="7">
        <f t="shared" si="4"/>
        <v>0</v>
      </c>
    </row>
    <row r="26" spans="1:14" x14ac:dyDescent="0.35">
      <c r="A26" s="2" t="s">
        <v>23</v>
      </c>
      <c r="B26" s="7">
        <f>+'Sup. Admin'!B102</f>
        <v>0</v>
      </c>
      <c r="C26" s="7">
        <f>+'Sup. Admin'!C102</f>
        <v>0</v>
      </c>
      <c r="D26" s="7">
        <f>+'Sup. Admin'!D102</f>
        <v>0</v>
      </c>
      <c r="E26" s="7">
        <f>+'Sup. Admin'!E102</f>
        <v>0</v>
      </c>
      <c r="F26" s="7">
        <f>+'Sup. Admin'!F102</f>
        <v>0</v>
      </c>
      <c r="G26" s="7">
        <f>+'Sup. Admin'!G102</f>
        <v>0</v>
      </c>
      <c r="H26" s="7">
        <f>+'Sup. Admin'!H102</f>
        <v>0</v>
      </c>
      <c r="I26" s="7">
        <f>+'Sup. Admin'!I102</f>
        <v>0</v>
      </c>
      <c r="J26" s="7">
        <f>+'Sup. Admin'!J102</f>
        <v>0</v>
      </c>
      <c r="K26" s="7">
        <f>+'Sup. Admin'!K102</f>
        <v>1750000</v>
      </c>
      <c r="L26" s="7">
        <f>+'Sup. Admin'!L102</f>
        <v>0</v>
      </c>
      <c r="M26" s="7">
        <f>+'Sup. Admin'!M102</f>
        <v>0</v>
      </c>
      <c r="N26" s="20">
        <f t="shared" si="4"/>
        <v>1750000</v>
      </c>
    </row>
    <row r="27" spans="1:14" x14ac:dyDescent="0.35">
      <c r="A27" s="2" t="s">
        <v>24</v>
      </c>
      <c r="B27" s="7">
        <f>+'Sup. Admin'!B107</f>
        <v>0</v>
      </c>
      <c r="C27" s="7">
        <f>+'Sup. Admin'!C107</f>
        <v>0</v>
      </c>
      <c r="D27" s="7">
        <f>+'Sup. Admin'!D107</f>
        <v>0</v>
      </c>
      <c r="E27" s="7">
        <f>+'Sup. Admin'!E107</f>
        <v>0</v>
      </c>
      <c r="F27" s="7">
        <f>+'Sup. Admin'!F107</f>
        <v>0</v>
      </c>
      <c r="G27" s="7">
        <f>+'Sup. Admin'!G107</f>
        <v>0</v>
      </c>
      <c r="H27" s="7">
        <f>+'Sup. Admin'!H107</f>
        <v>0</v>
      </c>
      <c r="I27" s="7">
        <f>+'Sup. Admin'!I107</f>
        <v>0</v>
      </c>
      <c r="J27" s="7">
        <f>+'Sup. Admin'!J107</f>
        <v>0</v>
      </c>
      <c r="K27" s="7">
        <f>+'Sup. Admin'!K107</f>
        <v>6000000</v>
      </c>
      <c r="L27" s="7">
        <f>+'Sup. Admin'!L107</f>
        <v>0</v>
      </c>
      <c r="M27" s="7">
        <f>+'Sup. Admin'!M107</f>
        <v>0</v>
      </c>
      <c r="N27" s="20">
        <f t="shared" si="4"/>
        <v>6000000</v>
      </c>
    </row>
    <row r="28" spans="1:14" x14ac:dyDescent="0.35">
      <c r="A28" s="3" t="s">
        <v>25</v>
      </c>
      <c r="B28" s="8">
        <f>SUM(B29:B35)</f>
        <v>9678473.9997916669</v>
      </c>
      <c r="C28" s="8">
        <f t="shared" ref="C28:M28" si="7">SUM(C29:C35)</f>
        <v>9678473.9997916669</v>
      </c>
      <c r="D28" s="8">
        <f t="shared" si="7"/>
        <v>9678473.9997916669</v>
      </c>
      <c r="E28" s="8">
        <f t="shared" si="7"/>
        <v>9678473.9997916669</v>
      </c>
      <c r="F28" s="8">
        <f t="shared" si="7"/>
        <v>9678473.9997916669</v>
      </c>
      <c r="G28" s="8">
        <f t="shared" si="7"/>
        <v>9678473.9997916669</v>
      </c>
      <c r="H28" s="8">
        <f t="shared" si="7"/>
        <v>9678473.9997916669</v>
      </c>
      <c r="I28" s="8">
        <f t="shared" si="7"/>
        <v>9678473.9997916669</v>
      </c>
      <c r="J28" s="8">
        <f t="shared" si="7"/>
        <v>9678473.9997916669</v>
      </c>
      <c r="K28" s="8">
        <f t="shared" si="7"/>
        <v>9678473.9997916669</v>
      </c>
      <c r="L28" s="8">
        <f t="shared" si="7"/>
        <v>9678473.9997916669</v>
      </c>
      <c r="M28" s="8">
        <f t="shared" si="7"/>
        <v>9678473.9997916669</v>
      </c>
      <c r="N28" s="50">
        <f t="shared" si="4"/>
        <v>116141687.9975</v>
      </c>
    </row>
    <row r="29" spans="1:14" x14ac:dyDescent="0.35">
      <c r="A29" s="2" t="s">
        <v>26</v>
      </c>
      <c r="B29" s="7">
        <f>+'Sup. Admin'!B112</f>
        <v>941666.66666666663</v>
      </c>
      <c r="C29" s="7">
        <f>+'Sup. Admin'!C112</f>
        <v>941666.66666666663</v>
      </c>
      <c r="D29" s="7">
        <f>+'Sup. Admin'!D112</f>
        <v>941666.66666666663</v>
      </c>
      <c r="E29" s="7">
        <f>+'Sup. Admin'!E112</f>
        <v>941666.66666666663</v>
      </c>
      <c r="F29" s="7">
        <f>+'Sup. Admin'!F112</f>
        <v>941666.66666666663</v>
      </c>
      <c r="G29" s="7">
        <f>+'Sup. Admin'!G112</f>
        <v>941666.66666666663</v>
      </c>
      <c r="H29" s="7">
        <f>+'Sup. Admin'!H112</f>
        <v>941666.66666666663</v>
      </c>
      <c r="I29" s="7">
        <f>+'Sup. Admin'!I112</f>
        <v>941666.66666666663</v>
      </c>
      <c r="J29" s="7">
        <f>+'Sup. Admin'!J112</f>
        <v>941666.66666666663</v>
      </c>
      <c r="K29" s="7">
        <f>+'Sup. Admin'!K112</f>
        <v>941666.66666666663</v>
      </c>
      <c r="L29" s="7">
        <f>+'Sup. Admin'!L112</f>
        <v>941666.66666666663</v>
      </c>
      <c r="M29" s="7">
        <f>+'Sup. Admin'!M112</f>
        <v>941666.66666666663</v>
      </c>
      <c r="N29" s="20">
        <f t="shared" ref="N29:N35" si="8">SUM(B29:M29)</f>
        <v>11299999.999999998</v>
      </c>
    </row>
    <row r="30" spans="1:14" x14ac:dyDescent="0.35">
      <c r="A30" s="2" t="s">
        <v>27</v>
      </c>
      <c r="B30" s="7">
        <f>+'Sup. Admin'!B118</f>
        <v>6150000</v>
      </c>
      <c r="C30" s="7">
        <f>+'Sup. Admin'!C118</f>
        <v>6150000</v>
      </c>
      <c r="D30" s="7">
        <f>+'Sup. Admin'!D118</f>
        <v>6150000</v>
      </c>
      <c r="E30" s="7">
        <f>+'Sup. Admin'!E118</f>
        <v>6150000</v>
      </c>
      <c r="F30" s="7">
        <f>+'Sup. Admin'!F118</f>
        <v>6150000</v>
      </c>
      <c r="G30" s="7">
        <f>+'Sup. Admin'!G118</f>
        <v>6150000</v>
      </c>
      <c r="H30" s="7">
        <f>+'Sup. Admin'!H118</f>
        <v>6150000</v>
      </c>
      <c r="I30" s="7">
        <f>+'Sup. Admin'!I118</f>
        <v>6150000</v>
      </c>
      <c r="J30" s="7">
        <f>+'Sup. Admin'!J118</f>
        <v>6150000</v>
      </c>
      <c r="K30" s="7">
        <f>+'Sup. Admin'!K118</f>
        <v>6150000</v>
      </c>
      <c r="L30" s="7">
        <f>+'Sup. Admin'!L118</f>
        <v>6150000</v>
      </c>
      <c r="M30" s="7">
        <f>+'Sup. Admin'!M118</f>
        <v>6150000</v>
      </c>
      <c r="N30" s="20">
        <f t="shared" si="8"/>
        <v>73800000</v>
      </c>
    </row>
    <row r="31" spans="1:14" x14ac:dyDescent="0.35">
      <c r="A31" s="2" t="s">
        <v>28</v>
      </c>
      <c r="B31" s="7">
        <f>+'Sup. Admin'!B124</f>
        <v>2152473.9997916664</v>
      </c>
      <c r="C31" s="7">
        <f>+'Sup. Admin'!C124</f>
        <v>2152473.9997916664</v>
      </c>
      <c r="D31" s="7">
        <f>+'Sup. Admin'!D124</f>
        <v>2152473.9997916664</v>
      </c>
      <c r="E31" s="7">
        <f>+'Sup. Admin'!E124</f>
        <v>2152473.9997916664</v>
      </c>
      <c r="F31" s="7">
        <f>+'Sup. Admin'!F124</f>
        <v>2152473.9997916664</v>
      </c>
      <c r="G31" s="7">
        <f>+'Sup. Admin'!G124</f>
        <v>2152473.9997916664</v>
      </c>
      <c r="H31" s="7">
        <f>+'Sup. Admin'!H124</f>
        <v>2152473.9997916664</v>
      </c>
      <c r="I31" s="7">
        <f>+'Sup. Admin'!I124</f>
        <v>2152473.9997916664</v>
      </c>
      <c r="J31" s="7">
        <f>+'Sup. Admin'!J124</f>
        <v>2152473.9997916664</v>
      </c>
      <c r="K31" s="7">
        <f>+'Sup. Admin'!K124</f>
        <v>2152473.9997916664</v>
      </c>
      <c r="L31" s="7">
        <f>+'Sup. Admin'!L124</f>
        <v>2152473.9997916664</v>
      </c>
      <c r="M31" s="7">
        <f>+'Sup. Admin'!M124</f>
        <v>2152473.9997916664</v>
      </c>
      <c r="N31" s="20">
        <f t="shared" si="8"/>
        <v>25829687.997499999</v>
      </c>
    </row>
    <row r="32" spans="1:14" x14ac:dyDescent="0.35">
      <c r="A32" s="2" t="s">
        <v>29</v>
      </c>
      <c r="B32" s="7">
        <f>+'Sup. Admin'!B130</f>
        <v>226000</v>
      </c>
      <c r="C32" s="7">
        <f>+'Sup. Admin'!C130</f>
        <v>226000</v>
      </c>
      <c r="D32" s="7">
        <f>+'Sup. Admin'!D130</f>
        <v>226000</v>
      </c>
      <c r="E32" s="7">
        <f>+'Sup. Admin'!E130</f>
        <v>226000</v>
      </c>
      <c r="F32" s="7">
        <f>+'Sup. Admin'!F130</f>
        <v>226000</v>
      </c>
      <c r="G32" s="7">
        <f>+'Sup. Admin'!G130</f>
        <v>226000</v>
      </c>
      <c r="H32" s="7">
        <f>+'Sup. Admin'!H130</f>
        <v>226000</v>
      </c>
      <c r="I32" s="7">
        <f>+'Sup. Admin'!I130</f>
        <v>226000</v>
      </c>
      <c r="J32" s="7">
        <f>+'Sup. Admin'!J130</f>
        <v>226000</v>
      </c>
      <c r="K32" s="7">
        <f>+'Sup. Admin'!K130</f>
        <v>226000</v>
      </c>
      <c r="L32" s="7">
        <f>+'Sup. Admin'!L130</f>
        <v>226000</v>
      </c>
      <c r="M32" s="7">
        <f>+'Sup. Admin'!M130</f>
        <v>226000</v>
      </c>
      <c r="N32" s="20">
        <f t="shared" si="8"/>
        <v>2712000</v>
      </c>
    </row>
    <row r="33" spans="1:14" hidden="1" x14ac:dyDescent="0.35">
      <c r="A33" s="2" t="s">
        <v>30</v>
      </c>
      <c r="B33" s="7">
        <f>+'Sup. Admin'!B136</f>
        <v>0</v>
      </c>
      <c r="C33" s="7">
        <f>+'Sup. Admin'!C136</f>
        <v>0</v>
      </c>
      <c r="D33" s="7">
        <f>+'Sup. Admin'!D136</f>
        <v>0</v>
      </c>
      <c r="E33" s="7">
        <f>+'Sup. Admin'!E136</f>
        <v>0</v>
      </c>
      <c r="F33" s="7">
        <f>+'Sup. Admin'!F136</f>
        <v>0</v>
      </c>
      <c r="G33" s="7">
        <f>+'Sup. Admin'!G136</f>
        <v>0</v>
      </c>
      <c r="H33" s="7">
        <f>+'Sup. Admin'!H136</f>
        <v>0</v>
      </c>
      <c r="I33" s="7">
        <f>+'Sup. Admin'!I136</f>
        <v>0</v>
      </c>
      <c r="J33" s="7">
        <f>+'Sup. Admin'!J136</f>
        <v>0</v>
      </c>
      <c r="K33" s="7">
        <f>+'Sup. Admin'!K136</f>
        <v>0</v>
      </c>
      <c r="L33" s="7">
        <f>+'Sup. Admin'!L136</f>
        <v>0</v>
      </c>
      <c r="M33" s="7">
        <f>+'Sup. Admin'!M136</f>
        <v>0</v>
      </c>
      <c r="N33" s="7">
        <f t="shared" si="8"/>
        <v>0</v>
      </c>
    </row>
    <row r="34" spans="1:14" hidden="1" x14ac:dyDescent="0.35">
      <c r="A34" s="2" t="s">
        <v>31</v>
      </c>
      <c r="B34" s="7">
        <f>+'Sup. Admin'!B142</f>
        <v>0</v>
      </c>
      <c r="C34" s="7">
        <f>+'Sup. Admin'!C142</f>
        <v>0</v>
      </c>
      <c r="D34" s="7">
        <f>+'Sup. Admin'!D142</f>
        <v>0</v>
      </c>
      <c r="E34" s="7">
        <f>+'Sup. Admin'!E142</f>
        <v>0</v>
      </c>
      <c r="F34" s="7">
        <f>+'Sup. Admin'!F142</f>
        <v>0</v>
      </c>
      <c r="G34" s="7">
        <f>+'Sup. Admin'!G142</f>
        <v>0</v>
      </c>
      <c r="H34" s="7">
        <f>+'Sup. Admin'!H142</f>
        <v>0</v>
      </c>
      <c r="I34" s="7">
        <f>+'Sup. Admin'!I142</f>
        <v>0</v>
      </c>
      <c r="J34" s="7">
        <f>+'Sup. Admin'!J142</f>
        <v>0</v>
      </c>
      <c r="K34" s="7">
        <f>+'Sup. Admin'!K142</f>
        <v>0</v>
      </c>
      <c r="L34" s="7">
        <f>+'Sup. Admin'!L142</f>
        <v>0</v>
      </c>
      <c r="M34" s="7">
        <f>+'Sup. Admin'!M142</f>
        <v>0</v>
      </c>
      <c r="N34" s="7">
        <f t="shared" si="8"/>
        <v>0</v>
      </c>
    </row>
    <row r="35" spans="1:14" x14ac:dyDescent="0.35">
      <c r="A35" s="2" t="s">
        <v>32</v>
      </c>
      <c r="B35" s="7">
        <f>+'Sup. Admin'!B148</f>
        <v>208333.33333333334</v>
      </c>
      <c r="C35" s="7">
        <f>+'Sup. Admin'!C148</f>
        <v>208333.33333333334</v>
      </c>
      <c r="D35" s="7">
        <f>+'Sup. Admin'!D148</f>
        <v>208333.33333333334</v>
      </c>
      <c r="E35" s="7">
        <f>+'Sup. Admin'!E148</f>
        <v>208333.33333333334</v>
      </c>
      <c r="F35" s="7">
        <f>+'Sup. Admin'!F148</f>
        <v>208333.33333333334</v>
      </c>
      <c r="G35" s="7">
        <f>+'Sup. Admin'!G148</f>
        <v>208333.33333333334</v>
      </c>
      <c r="H35" s="7">
        <f>+'Sup. Admin'!H148</f>
        <v>208333.33333333334</v>
      </c>
      <c r="I35" s="7">
        <f>+'Sup. Admin'!I148</f>
        <v>208333.33333333334</v>
      </c>
      <c r="J35" s="7">
        <f>+'Sup. Admin'!J148</f>
        <v>208333.33333333334</v>
      </c>
      <c r="K35" s="7">
        <f>+'Sup. Admin'!K148</f>
        <v>208333.33333333334</v>
      </c>
      <c r="L35" s="7">
        <f>+'Sup. Admin'!L148</f>
        <v>208333.33333333334</v>
      </c>
      <c r="M35" s="7">
        <f>+'Sup. Admin'!M148</f>
        <v>208333.33333333334</v>
      </c>
      <c r="N35" s="20">
        <f t="shared" si="8"/>
        <v>2500000</v>
      </c>
    </row>
    <row r="36" spans="1:14" x14ac:dyDescent="0.35">
      <c r="A36" s="3" t="s">
        <v>33</v>
      </c>
      <c r="B36" s="8">
        <f>SUM(B37:B39)</f>
        <v>2236462.3091666666</v>
      </c>
      <c r="C36" s="8">
        <f t="shared" ref="C36:M36" si="9">SUM(C37:C39)</f>
        <v>2236462.3091666666</v>
      </c>
      <c r="D36" s="8">
        <f t="shared" si="9"/>
        <v>2236462.3091666666</v>
      </c>
      <c r="E36" s="8">
        <f t="shared" si="9"/>
        <v>2236462.3091666666</v>
      </c>
      <c r="F36" s="8">
        <f t="shared" si="9"/>
        <v>2236462.3091666666</v>
      </c>
      <c r="G36" s="8">
        <f t="shared" si="9"/>
        <v>2236462.3091666666</v>
      </c>
      <c r="H36" s="8">
        <f t="shared" si="9"/>
        <v>2236462.3091666666</v>
      </c>
      <c r="I36" s="8">
        <f t="shared" si="9"/>
        <v>2236462.3091666666</v>
      </c>
      <c r="J36" s="8">
        <f t="shared" si="9"/>
        <v>2236462.3091666666</v>
      </c>
      <c r="K36" s="8">
        <f t="shared" si="9"/>
        <v>2236462.3091666666</v>
      </c>
      <c r="L36" s="8">
        <f t="shared" si="9"/>
        <v>2236462.3091666666</v>
      </c>
      <c r="M36" s="8">
        <f t="shared" si="9"/>
        <v>2236462.3091666666</v>
      </c>
      <c r="N36" s="50">
        <f t="shared" ref="N36:N42" si="10">SUM(B36:M36)</f>
        <v>26837547.709999997</v>
      </c>
    </row>
    <row r="37" spans="1:14" x14ac:dyDescent="0.35">
      <c r="A37" s="2" t="s">
        <v>34</v>
      </c>
      <c r="B37" s="7">
        <f>+'Sup. Admin'!B154</f>
        <v>83333.333333333328</v>
      </c>
      <c r="C37" s="7">
        <f>+'Sup. Admin'!C154</f>
        <v>83333.333333333328</v>
      </c>
      <c r="D37" s="7">
        <f>+'Sup. Admin'!D154</f>
        <v>83333.333333333328</v>
      </c>
      <c r="E37" s="7">
        <f>+'Sup. Admin'!E154</f>
        <v>83333.333333333328</v>
      </c>
      <c r="F37" s="7">
        <f>+'Sup. Admin'!F154</f>
        <v>83333.333333333328</v>
      </c>
      <c r="G37" s="7">
        <f>+'Sup. Admin'!G154</f>
        <v>83333.333333333328</v>
      </c>
      <c r="H37" s="7">
        <f>+'Sup. Admin'!H154</f>
        <v>83333.333333333328</v>
      </c>
      <c r="I37" s="7">
        <f>+'Sup. Admin'!I154</f>
        <v>83333.333333333328</v>
      </c>
      <c r="J37" s="7">
        <f>+'Sup. Admin'!J154</f>
        <v>83333.333333333328</v>
      </c>
      <c r="K37" s="7">
        <f>+'Sup. Admin'!K154</f>
        <v>83333.333333333328</v>
      </c>
      <c r="L37" s="7">
        <f>+'Sup. Admin'!L154</f>
        <v>83333.333333333328</v>
      </c>
      <c r="M37" s="7">
        <f>+'Sup. Admin'!M154</f>
        <v>83333.333333333328</v>
      </c>
      <c r="N37" s="20">
        <f t="shared" si="10"/>
        <v>1000000.0000000001</v>
      </c>
    </row>
    <row r="38" spans="1:14" x14ac:dyDescent="0.35">
      <c r="A38" s="2" t="s">
        <v>35</v>
      </c>
      <c r="B38" s="7">
        <f>+'Sup. Admin'!B160</f>
        <v>819795.64249999996</v>
      </c>
      <c r="C38" s="7">
        <f>+'Sup. Admin'!C160</f>
        <v>819795.64249999996</v>
      </c>
      <c r="D38" s="7">
        <f>+'Sup. Admin'!D160</f>
        <v>819795.64249999996</v>
      </c>
      <c r="E38" s="7">
        <f>+'Sup. Admin'!E160</f>
        <v>819795.64249999996</v>
      </c>
      <c r="F38" s="7">
        <f>+'Sup. Admin'!F160</f>
        <v>819795.64249999996</v>
      </c>
      <c r="G38" s="7">
        <f>+'Sup. Admin'!G160</f>
        <v>819795.64249999996</v>
      </c>
      <c r="H38" s="7">
        <f>+'Sup. Admin'!H160</f>
        <v>819795.64249999996</v>
      </c>
      <c r="I38" s="7">
        <f>+'Sup. Admin'!I160</f>
        <v>819795.64249999996</v>
      </c>
      <c r="J38" s="7">
        <f>+'Sup. Admin'!J160</f>
        <v>819795.64249999996</v>
      </c>
      <c r="K38" s="7">
        <f>+'Sup. Admin'!K160</f>
        <v>819795.64249999996</v>
      </c>
      <c r="L38" s="7">
        <f>+'Sup. Admin'!L160</f>
        <v>819795.64249999996</v>
      </c>
      <c r="M38" s="7">
        <f>+'Sup. Admin'!M160</f>
        <v>819795.64249999996</v>
      </c>
      <c r="N38" s="20">
        <f t="shared" si="10"/>
        <v>9837547.709999999</v>
      </c>
    </row>
    <row r="39" spans="1:14" x14ac:dyDescent="0.35">
      <c r="A39" s="2" t="s">
        <v>36</v>
      </c>
      <c r="B39" s="7">
        <f>+'Sup. Admin'!B166</f>
        <v>1333333.3333333333</v>
      </c>
      <c r="C39" s="7">
        <f>+'Sup. Admin'!C166</f>
        <v>1333333.3333333333</v>
      </c>
      <c r="D39" s="7">
        <f>+'Sup. Admin'!D166</f>
        <v>1333333.3333333333</v>
      </c>
      <c r="E39" s="7">
        <f>+'Sup. Admin'!E166</f>
        <v>1333333.3333333333</v>
      </c>
      <c r="F39" s="7">
        <f>+'Sup. Admin'!F166</f>
        <v>1333333.3333333333</v>
      </c>
      <c r="G39" s="7">
        <f>+'Sup. Admin'!G166</f>
        <v>1333333.3333333333</v>
      </c>
      <c r="H39" s="7">
        <f>+'Sup. Admin'!H166</f>
        <v>1333333.3333333333</v>
      </c>
      <c r="I39" s="7">
        <f>+'Sup. Admin'!I166</f>
        <v>1333333.3333333333</v>
      </c>
      <c r="J39" s="7">
        <f>+'Sup. Admin'!J166</f>
        <v>1333333.3333333333</v>
      </c>
      <c r="K39" s="7">
        <f>+'Sup. Admin'!K166</f>
        <v>1333333.3333333333</v>
      </c>
      <c r="L39" s="7">
        <f>+'Sup. Admin'!L166</f>
        <v>1333333.3333333333</v>
      </c>
      <c r="M39" s="7">
        <f>+'Sup. Admin'!M166</f>
        <v>1333333.3333333333</v>
      </c>
      <c r="N39" s="20">
        <f t="shared" si="10"/>
        <v>16000000.000000002</v>
      </c>
    </row>
    <row r="40" spans="1:14" x14ac:dyDescent="0.35">
      <c r="A40" s="3" t="s">
        <v>37</v>
      </c>
      <c r="B40" s="8">
        <f>SUM(B41)</f>
        <v>3519500.33292</v>
      </c>
      <c r="C40" s="8">
        <f t="shared" ref="C40:M40" si="11">SUM(C41)</f>
        <v>3523572.804</v>
      </c>
      <c r="D40" s="8">
        <f t="shared" si="11"/>
        <v>3527645.2750800001</v>
      </c>
      <c r="E40" s="8">
        <f t="shared" si="11"/>
        <v>3531717.7461600006</v>
      </c>
      <c r="F40" s="8">
        <f t="shared" si="11"/>
        <v>3535790.2172400001</v>
      </c>
      <c r="G40" s="8">
        <f t="shared" si="11"/>
        <v>3539862.6883199997</v>
      </c>
      <c r="H40" s="8">
        <f t="shared" si="11"/>
        <v>3543935.1594000002</v>
      </c>
      <c r="I40" s="8">
        <f t="shared" si="11"/>
        <v>3548007.6304799998</v>
      </c>
      <c r="J40" s="8">
        <f t="shared" si="11"/>
        <v>3552080.1015599999</v>
      </c>
      <c r="K40" s="8">
        <f t="shared" si="11"/>
        <v>3556152.5726400004</v>
      </c>
      <c r="L40" s="8">
        <f t="shared" si="11"/>
        <v>3560225.0437200004</v>
      </c>
      <c r="M40" s="8">
        <f t="shared" si="11"/>
        <v>3564297.5148</v>
      </c>
      <c r="N40" s="50">
        <f t="shared" si="10"/>
        <v>42502787.086319998</v>
      </c>
    </row>
    <row r="41" spans="1:14" x14ac:dyDescent="0.35">
      <c r="A41" s="2" t="s">
        <v>38</v>
      </c>
      <c r="B41" s="7">
        <f>+'Sup. Admin'!B178</f>
        <v>3519500.33292</v>
      </c>
      <c r="C41" s="7">
        <f>+'Sup. Admin'!C178</f>
        <v>3523572.804</v>
      </c>
      <c r="D41" s="7">
        <f>+'Sup. Admin'!D178</f>
        <v>3527645.2750800001</v>
      </c>
      <c r="E41" s="7">
        <f>+'Sup. Admin'!E178</f>
        <v>3531717.7461600006</v>
      </c>
      <c r="F41" s="7">
        <f>+'Sup. Admin'!F178</f>
        <v>3535790.2172400001</v>
      </c>
      <c r="G41" s="7">
        <f>+'Sup. Admin'!G178</f>
        <v>3539862.6883199997</v>
      </c>
      <c r="H41" s="7">
        <f>+'Sup. Admin'!H178</f>
        <v>3543935.1594000002</v>
      </c>
      <c r="I41" s="7">
        <f>+'Sup. Admin'!I178</f>
        <v>3548007.6304799998</v>
      </c>
      <c r="J41" s="7">
        <f>+'Sup. Admin'!J178</f>
        <v>3552080.1015599999</v>
      </c>
      <c r="K41" s="7">
        <f>+'Sup. Admin'!K178</f>
        <v>3556152.5726400004</v>
      </c>
      <c r="L41" s="7">
        <f>+'Sup. Admin'!L178</f>
        <v>3560225.0437200004</v>
      </c>
      <c r="M41" s="7">
        <f>+'Sup. Admin'!M178</f>
        <v>3564297.5148</v>
      </c>
      <c r="N41" s="20">
        <f t="shared" si="10"/>
        <v>42502787.086319998</v>
      </c>
    </row>
    <row r="42" spans="1:14" x14ac:dyDescent="0.35">
      <c r="A42" s="3" t="s">
        <v>39</v>
      </c>
      <c r="B42" s="8">
        <f>SUM(B43:B50)</f>
        <v>2143683.1283333329</v>
      </c>
      <c r="C42" s="8">
        <f t="shared" ref="C42:M42" si="12">SUM(C43:C50)</f>
        <v>2143683.1283333329</v>
      </c>
      <c r="D42" s="8">
        <f t="shared" si="12"/>
        <v>2147065.6324999998</v>
      </c>
      <c r="E42" s="8">
        <f t="shared" si="12"/>
        <v>2147065.6324999998</v>
      </c>
      <c r="F42" s="8">
        <f t="shared" si="12"/>
        <v>2147065.6324999998</v>
      </c>
      <c r="G42" s="8">
        <f t="shared" si="12"/>
        <v>2147065.6324999998</v>
      </c>
      <c r="H42" s="8">
        <f t="shared" si="12"/>
        <v>2243932.5825</v>
      </c>
      <c r="I42" s="8">
        <f t="shared" si="12"/>
        <v>2243932.5825</v>
      </c>
      <c r="J42" s="8">
        <f t="shared" si="12"/>
        <v>2243932.5825</v>
      </c>
      <c r="K42" s="8">
        <f t="shared" si="12"/>
        <v>2243932.5825</v>
      </c>
      <c r="L42" s="8">
        <f t="shared" si="12"/>
        <v>2243932.5825</v>
      </c>
      <c r="M42" s="8">
        <f t="shared" si="12"/>
        <v>2243932.5825</v>
      </c>
      <c r="N42" s="50">
        <f t="shared" si="10"/>
        <v>26339224.281666666</v>
      </c>
    </row>
    <row r="43" spans="1:14" x14ac:dyDescent="0.35">
      <c r="A43" s="2" t="s">
        <v>40</v>
      </c>
      <c r="B43" s="7">
        <f>+'Sup. Admin'!B184</f>
        <v>88391.187500000015</v>
      </c>
      <c r="C43" s="7">
        <f>+'Sup. Admin'!C184</f>
        <v>88391.187500000015</v>
      </c>
      <c r="D43" s="7">
        <f>+'Sup. Admin'!D184</f>
        <v>88391.187500000015</v>
      </c>
      <c r="E43" s="7">
        <f>+'Sup. Admin'!E184</f>
        <v>88391.187500000015</v>
      </c>
      <c r="F43" s="7">
        <f>+'Sup. Admin'!F184</f>
        <v>88391.187500000015</v>
      </c>
      <c r="G43" s="7">
        <f>+'Sup. Admin'!G184</f>
        <v>88391.187500000015</v>
      </c>
      <c r="H43" s="7">
        <f>+'Sup. Admin'!H184</f>
        <v>88391.187500000015</v>
      </c>
      <c r="I43" s="7">
        <f>+'Sup. Admin'!I184</f>
        <v>88391.187500000015</v>
      </c>
      <c r="J43" s="7">
        <f>+'Sup. Admin'!J184</f>
        <v>88391.187500000015</v>
      </c>
      <c r="K43" s="7">
        <f>+'Sup. Admin'!K184</f>
        <v>88391.187500000015</v>
      </c>
      <c r="L43" s="7">
        <f>+'Sup. Admin'!L184</f>
        <v>88391.187500000015</v>
      </c>
      <c r="M43" s="7">
        <f>+'Sup. Admin'!M184</f>
        <v>88391.187500000015</v>
      </c>
      <c r="N43" s="20">
        <f t="shared" ref="N43:N50" si="13">SUM(B43:M43)</f>
        <v>1060694.2500000002</v>
      </c>
    </row>
    <row r="44" spans="1:14" x14ac:dyDescent="0.35">
      <c r="A44" s="2" t="s">
        <v>41</v>
      </c>
      <c r="B44" s="7">
        <f>+'Sup. Admin'!B190</f>
        <v>65841.9375</v>
      </c>
      <c r="C44" s="7">
        <f>+'Sup. Admin'!C190</f>
        <v>65841.9375</v>
      </c>
      <c r="D44" s="7">
        <f>+'Sup. Admin'!D190</f>
        <v>65841.9375</v>
      </c>
      <c r="E44" s="7">
        <f>+'Sup. Admin'!E190</f>
        <v>65841.9375</v>
      </c>
      <c r="F44" s="7">
        <f>+'Sup. Admin'!F190</f>
        <v>65841.9375</v>
      </c>
      <c r="G44" s="7">
        <f>+'Sup. Admin'!G190</f>
        <v>65841.9375</v>
      </c>
      <c r="H44" s="7">
        <f>+'Sup. Admin'!H190</f>
        <v>65841.9375</v>
      </c>
      <c r="I44" s="7">
        <f>+'Sup. Admin'!I190</f>
        <v>65841.9375</v>
      </c>
      <c r="J44" s="7">
        <f>+'Sup. Admin'!J190</f>
        <v>65841.9375</v>
      </c>
      <c r="K44" s="7">
        <f>+'Sup. Admin'!K190</f>
        <v>65841.9375</v>
      </c>
      <c r="L44" s="7">
        <f>+'Sup. Admin'!L190</f>
        <v>65841.9375</v>
      </c>
      <c r="M44" s="7">
        <f>+'Sup. Admin'!M190</f>
        <v>65841.9375</v>
      </c>
      <c r="N44" s="20">
        <f t="shared" si="13"/>
        <v>790103.25</v>
      </c>
    </row>
    <row r="45" spans="1:14" x14ac:dyDescent="0.35">
      <c r="A45" s="2" t="s">
        <v>42</v>
      </c>
      <c r="B45" s="7">
        <f>+'Sup. Admin'!B196</f>
        <v>1989450.0033333332</v>
      </c>
      <c r="C45" s="7">
        <f>+'Sup. Admin'!C196</f>
        <v>1989450.0033333332</v>
      </c>
      <c r="D45" s="7">
        <f>+'Sup. Admin'!D196</f>
        <v>1992832.5074999998</v>
      </c>
      <c r="E45" s="7">
        <f>+'Sup. Admin'!E196</f>
        <v>1992832.5074999998</v>
      </c>
      <c r="F45" s="7">
        <f>+'Sup. Admin'!F196</f>
        <v>1992832.5074999998</v>
      </c>
      <c r="G45" s="7">
        <f>+'Sup. Admin'!G196</f>
        <v>1992832.5074999998</v>
      </c>
      <c r="H45" s="7">
        <f>+'Sup. Admin'!H196</f>
        <v>2089699.4575</v>
      </c>
      <c r="I45" s="7">
        <f>+'Sup. Admin'!I196</f>
        <v>2089699.4575</v>
      </c>
      <c r="J45" s="7">
        <f>+'Sup. Admin'!J196</f>
        <v>2089699.4575</v>
      </c>
      <c r="K45" s="7">
        <f>+'Sup. Admin'!K196</f>
        <v>2089699.4575</v>
      </c>
      <c r="L45" s="7">
        <f>+'Sup. Admin'!L196</f>
        <v>2089699.4575</v>
      </c>
      <c r="M45" s="7">
        <f>+'Sup. Admin'!M196</f>
        <v>2089699.4575</v>
      </c>
      <c r="N45" s="20">
        <f t="shared" si="13"/>
        <v>24488426.781666666</v>
      </c>
    </row>
    <row r="46" spans="1:14" hidden="1" x14ac:dyDescent="0.35">
      <c r="A46" s="2" t="s">
        <v>43</v>
      </c>
      <c r="B46" s="7">
        <f>+'Sup. Admin'!B202</f>
        <v>0</v>
      </c>
      <c r="C46" s="7">
        <f>+'Sup. Admin'!C202</f>
        <v>0</v>
      </c>
      <c r="D46" s="7">
        <f>+'Sup. Admin'!D202</f>
        <v>0</v>
      </c>
      <c r="E46" s="7">
        <f>+'Sup. Admin'!E202</f>
        <v>0</v>
      </c>
      <c r="F46" s="7">
        <f>+'Sup. Admin'!F202</f>
        <v>0</v>
      </c>
      <c r="G46" s="7">
        <f>+'Sup. Admin'!G202</f>
        <v>0</v>
      </c>
      <c r="H46" s="7">
        <f>+'Sup. Admin'!H202</f>
        <v>0</v>
      </c>
      <c r="I46" s="7">
        <f>+'Sup. Admin'!I202</f>
        <v>0</v>
      </c>
      <c r="J46" s="7">
        <f>+'Sup. Admin'!J202</f>
        <v>0</v>
      </c>
      <c r="K46" s="7">
        <f>+'Sup. Admin'!K202</f>
        <v>0</v>
      </c>
      <c r="L46" s="7">
        <f>+'Sup. Admin'!L202</f>
        <v>0</v>
      </c>
      <c r="M46" s="7">
        <f>+'Sup. Admin'!M202</f>
        <v>0</v>
      </c>
      <c r="N46" s="7">
        <f t="shared" si="13"/>
        <v>0</v>
      </c>
    </row>
    <row r="47" spans="1:14" hidden="1" x14ac:dyDescent="0.35">
      <c r="A47" s="2" t="s">
        <v>44</v>
      </c>
      <c r="B47" s="7">
        <f>+'Sup. Admin'!B208</f>
        <v>0</v>
      </c>
      <c r="C47" s="7">
        <f>+'Sup. Admin'!C208</f>
        <v>0</v>
      </c>
      <c r="D47" s="7">
        <f>+'Sup. Admin'!D208</f>
        <v>0</v>
      </c>
      <c r="E47" s="7">
        <f>+'Sup. Admin'!E208</f>
        <v>0</v>
      </c>
      <c r="F47" s="7">
        <f>+'Sup. Admin'!F208</f>
        <v>0</v>
      </c>
      <c r="G47" s="7">
        <f>+'Sup. Admin'!G208</f>
        <v>0</v>
      </c>
      <c r="H47" s="7">
        <f>+'Sup. Admin'!H208</f>
        <v>0</v>
      </c>
      <c r="I47" s="7">
        <f>+'Sup. Admin'!I208</f>
        <v>0</v>
      </c>
      <c r="J47" s="7">
        <f>+'Sup. Admin'!J208</f>
        <v>0</v>
      </c>
      <c r="K47" s="7">
        <f>+'Sup. Admin'!K208</f>
        <v>0</v>
      </c>
      <c r="L47" s="7">
        <f>+'Sup. Admin'!L208</f>
        <v>0</v>
      </c>
      <c r="M47" s="7">
        <f>+'Sup. Admin'!M208</f>
        <v>0</v>
      </c>
      <c r="N47" s="7">
        <f t="shared" si="13"/>
        <v>0</v>
      </c>
    </row>
    <row r="48" spans="1:14" hidden="1" x14ac:dyDescent="0.35">
      <c r="A48" s="2" t="s">
        <v>45</v>
      </c>
      <c r="B48" s="7">
        <f>+'Sup. Admin'!B214</f>
        <v>0</v>
      </c>
      <c r="C48" s="7">
        <f>+'Sup. Admin'!C214</f>
        <v>0</v>
      </c>
      <c r="D48" s="7">
        <f>+'Sup. Admin'!D214</f>
        <v>0</v>
      </c>
      <c r="E48" s="7">
        <f>+'Sup. Admin'!E214</f>
        <v>0</v>
      </c>
      <c r="F48" s="7">
        <f>+'Sup. Admin'!F214</f>
        <v>0</v>
      </c>
      <c r="G48" s="7">
        <f>+'Sup. Admin'!G214</f>
        <v>0</v>
      </c>
      <c r="H48" s="7">
        <f>+'Sup. Admin'!H214</f>
        <v>0</v>
      </c>
      <c r="I48" s="7">
        <f>+'Sup. Admin'!I214</f>
        <v>0</v>
      </c>
      <c r="J48" s="7">
        <f>+'Sup. Admin'!J214</f>
        <v>0</v>
      </c>
      <c r="K48" s="7">
        <f>+'Sup. Admin'!K214</f>
        <v>0</v>
      </c>
      <c r="L48" s="7">
        <f>+'Sup. Admin'!L214</f>
        <v>0</v>
      </c>
      <c r="M48" s="7">
        <f>+'Sup. Admin'!M214</f>
        <v>0</v>
      </c>
      <c r="N48" s="7">
        <f t="shared" si="13"/>
        <v>0</v>
      </c>
    </row>
    <row r="49" spans="1:14" hidden="1" x14ac:dyDescent="0.35">
      <c r="A49" s="2" t="s">
        <v>46</v>
      </c>
      <c r="B49" s="7">
        <f>+'Sup. Admin'!B220</f>
        <v>0</v>
      </c>
      <c r="C49" s="7">
        <f>+'Sup. Admin'!C220</f>
        <v>0</v>
      </c>
      <c r="D49" s="7">
        <f>+'Sup. Admin'!D220</f>
        <v>0</v>
      </c>
      <c r="E49" s="7">
        <f>+'Sup. Admin'!E220</f>
        <v>0</v>
      </c>
      <c r="F49" s="7">
        <f>+'Sup. Admin'!F220</f>
        <v>0</v>
      </c>
      <c r="G49" s="7">
        <f>+'Sup. Admin'!G220</f>
        <v>0</v>
      </c>
      <c r="H49" s="7">
        <f>+'Sup. Admin'!H220</f>
        <v>0</v>
      </c>
      <c r="I49" s="7">
        <f>+'Sup. Admin'!I220</f>
        <v>0</v>
      </c>
      <c r="J49" s="7">
        <f>+'Sup. Admin'!J220</f>
        <v>0</v>
      </c>
      <c r="K49" s="7">
        <f>+'Sup. Admin'!K220</f>
        <v>0</v>
      </c>
      <c r="L49" s="7">
        <f>+'Sup. Admin'!L220</f>
        <v>0</v>
      </c>
      <c r="M49" s="7">
        <f>+'Sup. Admin'!M220</f>
        <v>0</v>
      </c>
      <c r="N49" s="7">
        <f t="shared" si="13"/>
        <v>0</v>
      </c>
    </row>
    <row r="50" spans="1:14" hidden="1" x14ac:dyDescent="0.35">
      <c r="A50" s="2" t="s">
        <v>47</v>
      </c>
      <c r="B50" s="7">
        <f>+'Sup. Admin'!B226</f>
        <v>0</v>
      </c>
      <c r="C50" s="7">
        <f>+'Sup. Admin'!C226</f>
        <v>0</v>
      </c>
      <c r="D50" s="7">
        <f>+'Sup. Admin'!D226</f>
        <v>0</v>
      </c>
      <c r="E50" s="7">
        <f>+'Sup. Admin'!E226</f>
        <v>0</v>
      </c>
      <c r="F50" s="7">
        <f>+'Sup. Admin'!F226</f>
        <v>0</v>
      </c>
      <c r="G50" s="7">
        <f>+'Sup. Admin'!G226</f>
        <v>0</v>
      </c>
      <c r="H50" s="7">
        <f>+'Sup. Admin'!H226</f>
        <v>0</v>
      </c>
      <c r="I50" s="7">
        <f>+'Sup. Admin'!I226</f>
        <v>0</v>
      </c>
      <c r="J50" s="7">
        <f>+'Sup. Admin'!J226</f>
        <v>0</v>
      </c>
      <c r="K50" s="7">
        <f>+'Sup. Admin'!K226</f>
        <v>0</v>
      </c>
      <c r="L50" s="7">
        <f>+'Sup. Admin'!L226</f>
        <v>0</v>
      </c>
      <c r="M50" s="7">
        <f>+'Sup. Admin'!M226</f>
        <v>0</v>
      </c>
      <c r="N50" s="7">
        <f t="shared" si="13"/>
        <v>0</v>
      </c>
    </row>
    <row r="51" spans="1:14" x14ac:dyDescent="0.35">
      <c r="A51" s="3" t="s">
        <v>48</v>
      </c>
      <c r="B51" s="8">
        <f>SUM(B52:B57)</f>
        <v>71766151.514683321</v>
      </c>
      <c r="C51" s="8">
        <f t="shared" ref="C51:M51" si="14">SUM(C52:C57)</f>
        <v>71844852.168333322</v>
      </c>
      <c r="D51" s="8">
        <f t="shared" si="14"/>
        <v>71923552.821983337</v>
      </c>
      <c r="E51" s="8">
        <f t="shared" si="14"/>
        <v>72002253.475633338</v>
      </c>
      <c r="F51" s="8">
        <f t="shared" si="14"/>
        <v>72080954.129283339</v>
      </c>
      <c r="G51" s="8">
        <f t="shared" si="14"/>
        <v>72159654.782933325</v>
      </c>
      <c r="H51" s="8">
        <f t="shared" si="14"/>
        <v>72238355.436583325</v>
      </c>
      <c r="I51" s="8">
        <f t="shared" si="14"/>
        <v>72317056.090233326</v>
      </c>
      <c r="J51" s="8">
        <f t="shared" si="14"/>
        <v>72395756.743883327</v>
      </c>
      <c r="K51" s="8">
        <f t="shared" si="14"/>
        <v>72474457.397533327</v>
      </c>
      <c r="L51" s="8">
        <f t="shared" si="14"/>
        <v>72553158.051183328</v>
      </c>
      <c r="M51" s="8">
        <f t="shared" si="14"/>
        <v>72631858.704833329</v>
      </c>
      <c r="N51" s="50">
        <f>SUM(B51:M51)</f>
        <v>866388061.31710005</v>
      </c>
    </row>
    <row r="52" spans="1:14" x14ac:dyDescent="0.35">
      <c r="A52" s="2" t="s">
        <v>49</v>
      </c>
      <c r="B52" s="7">
        <f>+'Sup. Admin'!B232</f>
        <v>67438968.181349993</v>
      </c>
      <c r="C52" s="7">
        <f>+'Sup. Admin'!C232</f>
        <v>67516518.834999993</v>
      </c>
      <c r="D52" s="7">
        <f>+'Sup. Admin'!D232</f>
        <v>67594069.488650009</v>
      </c>
      <c r="E52" s="7">
        <f>+'Sup. Admin'!E232</f>
        <v>67671620.14230001</v>
      </c>
      <c r="F52" s="7">
        <f>+'Sup. Admin'!F232</f>
        <v>67749170.79595001</v>
      </c>
      <c r="G52" s="7">
        <f>+'Sup. Admin'!G232</f>
        <v>67826721.449599996</v>
      </c>
      <c r="H52" s="7">
        <f>+'Sup. Admin'!H232</f>
        <v>67904272.103249997</v>
      </c>
      <c r="I52" s="7">
        <f>+'Sup. Admin'!I232</f>
        <v>67981822.756899998</v>
      </c>
      <c r="J52" s="7">
        <f>+'Sup. Admin'!J232</f>
        <v>68059373.410549998</v>
      </c>
      <c r="K52" s="7">
        <f>+'Sup. Admin'!K232</f>
        <v>68136924.064199999</v>
      </c>
      <c r="L52" s="7">
        <f>+'Sup. Admin'!L232</f>
        <v>68214474.71785</v>
      </c>
      <c r="M52" s="7">
        <f>+'Sup. Admin'!M232</f>
        <v>68292025.3715</v>
      </c>
      <c r="N52" s="20">
        <f t="shared" ref="N52:N57" si="15">SUM(B52:M52)</f>
        <v>814385961.31709993</v>
      </c>
    </row>
    <row r="53" spans="1:14" hidden="1" x14ac:dyDescent="0.35">
      <c r="A53" s="2" t="s">
        <v>50</v>
      </c>
      <c r="B53" s="7">
        <f>+'Sup. Admin'!B238</f>
        <v>0</v>
      </c>
      <c r="C53" s="7">
        <f>+'Sup. Admin'!C238</f>
        <v>0</v>
      </c>
      <c r="D53" s="7">
        <f>+'Sup. Admin'!D238</f>
        <v>0</v>
      </c>
      <c r="E53" s="7">
        <f>+'Sup. Admin'!E238</f>
        <v>0</v>
      </c>
      <c r="F53" s="7">
        <f>+'Sup. Admin'!F238</f>
        <v>0</v>
      </c>
      <c r="G53" s="7">
        <f>+'Sup. Admin'!G238</f>
        <v>0</v>
      </c>
      <c r="H53" s="7">
        <f>+'Sup. Admin'!H238</f>
        <v>0</v>
      </c>
      <c r="I53" s="7">
        <f>+'Sup. Admin'!I238</f>
        <v>0</v>
      </c>
      <c r="J53" s="7">
        <f>+'Sup. Admin'!J238</f>
        <v>0</v>
      </c>
      <c r="K53" s="7">
        <f>+'Sup. Admin'!K238</f>
        <v>0</v>
      </c>
      <c r="L53" s="7">
        <f>+'Sup. Admin'!L238</f>
        <v>0</v>
      </c>
      <c r="M53" s="7">
        <f>+'Sup. Admin'!M238</f>
        <v>0</v>
      </c>
      <c r="N53" s="7">
        <f t="shared" si="15"/>
        <v>0</v>
      </c>
    </row>
    <row r="54" spans="1:14" hidden="1" x14ac:dyDescent="0.35">
      <c r="A54" s="2" t="s">
        <v>51</v>
      </c>
      <c r="B54" s="7">
        <f>+'Sup. Admin'!B244</f>
        <v>0</v>
      </c>
      <c r="C54" s="7">
        <f>+'Sup. Admin'!C244</f>
        <v>0</v>
      </c>
      <c r="D54" s="7">
        <f>+'Sup. Admin'!D244</f>
        <v>0</v>
      </c>
      <c r="E54" s="7">
        <f>+'Sup. Admin'!E244</f>
        <v>0</v>
      </c>
      <c r="F54" s="7">
        <f>+'Sup. Admin'!F244</f>
        <v>0</v>
      </c>
      <c r="G54" s="7">
        <f>+'Sup. Admin'!G244</f>
        <v>0</v>
      </c>
      <c r="H54" s="7">
        <f>+'Sup. Admin'!H244</f>
        <v>0</v>
      </c>
      <c r="I54" s="7">
        <f>+'Sup. Admin'!I244</f>
        <v>0</v>
      </c>
      <c r="J54" s="7">
        <f>+'Sup. Admin'!J244</f>
        <v>0</v>
      </c>
      <c r="K54" s="7">
        <f>+'Sup. Admin'!K244</f>
        <v>0</v>
      </c>
      <c r="L54" s="7">
        <f>+'Sup. Admin'!L244</f>
        <v>0</v>
      </c>
      <c r="M54" s="7">
        <f>+'Sup. Admin'!M244</f>
        <v>0</v>
      </c>
      <c r="N54" s="7">
        <f t="shared" si="15"/>
        <v>0</v>
      </c>
    </row>
    <row r="55" spans="1:14" x14ac:dyDescent="0.35">
      <c r="A55" s="2" t="s">
        <v>52</v>
      </c>
      <c r="B55" s="7">
        <f>+'Sup. Admin'!B250</f>
        <v>993850.00000000012</v>
      </c>
      <c r="C55" s="7">
        <f>+'Sup. Admin'!C250</f>
        <v>995000</v>
      </c>
      <c r="D55" s="7">
        <f>+'Sup. Admin'!D250</f>
        <v>996150</v>
      </c>
      <c r="E55" s="7">
        <f>+'Sup. Admin'!E250</f>
        <v>997300.00000000012</v>
      </c>
      <c r="F55" s="7">
        <f>+'Sup. Admin'!F250</f>
        <v>998449.99999999988</v>
      </c>
      <c r="G55" s="7">
        <f>+'Sup. Admin'!G250</f>
        <v>999600</v>
      </c>
      <c r="H55" s="7">
        <f>+'Sup. Admin'!H250</f>
        <v>1000750</v>
      </c>
      <c r="I55" s="7">
        <f>+'Sup. Admin'!I250</f>
        <v>1001900</v>
      </c>
      <c r="J55" s="7">
        <f>+'Sup. Admin'!J250</f>
        <v>1003050.0000000001</v>
      </c>
      <c r="K55" s="7">
        <f>+'Sup. Admin'!K250</f>
        <v>1004200</v>
      </c>
      <c r="L55" s="7">
        <f>+'Sup. Admin'!L250</f>
        <v>1005350</v>
      </c>
      <c r="M55" s="7">
        <f>+'Sup. Admin'!M250</f>
        <v>1006500.0000000001</v>
      </c>
      <c r="N55" s="20">
        <f t="shared" si="15"/>
        <v>12002100</v>
      </c>
    </row>
    <row r="56" spans="1:14" hidden="1" x14ac:dyDescent="0.35">
      <c r="A56" s="2" t="s">
        <v>53</v>
      </c>
      <c r="B56" s="7">
        <f>+'Sup. Admin'!B256</f>
        <v>0</v>
      </c>
      <c r="C56" s="7">
        <f>+'Sup. Admin'!C256</f>
        <v>0</v>
      </c>
      <c r="D56" s="7">
        <f>+'Sup. Admin'!D256</f>
        <v>0</v>
      </c>
      <c r="E56" s="7">
        <f>+'Sup. Admin'!E256</f>
        <v>0</v>
      </c>
      <c r="F56" s="7">
        <f>+'Sup. Admin'!F256</f>
        <v>0</v>
      </c>
      <c r="G56" s="7">
        <f>+'Sup. Admin'!G256</f>
        <v>0</v>
      </c>
      <c r="H56" s="7">
        <f>+'Sup. Admin'!H256</f>
        <v>0</v>
      </c>
      <c r="I56" s="7">
        <f>+'Sup. Admin'!I256</f>
        <v>0</v>
      </c>
      <c r="J56" s="7">
        <f>+'Sup. Admin'!J256</f>
        <v>0</v>
      </c>
      <c r="K56" s="7">
        <f>+'Sup. Admin'!K256</f>
        <v>0</v>
      </c>
      <c r="L56" s="7">
        <f>+'Sup. Admin'!L256</f>
        <v>0</v>
      </c>
      <c r="M56" s="7">
        <f>+'Sup. Admin'!M256</f>
        <v>0</v>
      </c>
      <c r="N56" s="7">
        <f t="shared" si="15"/>
        <v>0</v>
      </c>
    </row>
    <row r="57" spans="1:14" x14ac:dyDescent="0.35">
      <c r="A57" s="2" t="s">
        <v>54</v>
      </c>
      <c r="B57" s="7">
        <f>+'Sup. Admin'!B262</f>
        <v>3333333.3333333335</v>
      </c>
      <c r="C57" s="7">
        <f>+'Sup. Admin'!C262</f>
        <v>3333333.3333333335</v>
      </c>
      <c r="D57" s="7">
        <f>+'Sup. Admin'!D262</f>
        <v>3333333.3333333335</v>
      </c>
      <c r="E57" s="7">
        <f>+'Sup. Admin'!E262</f>
        <v>3333333.3333333335</v>
      </c>
      <c r="F57" s="7">
        <f>+'Sup. Admin'!F262</f>
        <v>3333333.3333333335</v>
      </c>
      <c r="G57" s="7">
        <f>+'Sup. Admin'!G262</f>
        <v>3333333.3333333335</v>
      </c>
      <c r="H57" s="7">
        <f>+'Sup. Admin'!H262</f>
        <v>3333333.3333333335</v>
      </c>
      <c r="I57" s="7">
        <f>+'Sup. Admin'!I262</f>
        <v>3333333.3333333335</v>
      </c>
      <c r="J57" s="7">
        <f>+'Sup. Admin'!J262</f>
        <v>3333333.3333333335</v>
      </c>
      <c r="K57" s="7">
        <f>+'Sup. Admin'!K262</f>
        <v>3333333.3333333335</v>
      </c>
      <c r="L57" s="7">
        <f>+'Sup. Admin'!L262</f>
        <v>3333333.3333333335</v>
      </c>
      <c r="M57" s="7">
        <f>+'Sup. Admin'!M262</f>
        <v>3333333.3333333335</v>
      </c>
      <c r="N57" s="20">
        <f t="shared" si="15"/>
        <v>40000000</v>
      </c>
    </row>
    <row r="58" spans="1:14" hidden="1" x14ac:dyDescent="0.35">
      <c r="A58" s="3" t="s">
        <v>55</v>
      </c>
      <c r="B58" s="8">
        <f>SUM(B59:B61)</f>
        <v>0</v>
      </c>
      <c r="C58" s="8">
        <f t="shared" ref="C58:M58" si="16">SUM(C59:C61)</f>
        <v>0</v>
      </c>
      <c r="D58" s="8">
        <f t="shared" si="16"/>
        <v>0</v>
      </c>
      <c r="E58" s="8">
        <f t="shared" si="16"/>
        <v>0</v>
      </c>
      <c r="F58" s="8">
        <f t="shared" si="16"/>
        <v>0</v>
      </c>
      <c r="G58" s="8">
        <f t="shared" si="16"/>
        <v>0</v>
      </c>
      <c r="H58" s="8">
        <f t="shared" si="16"/>
        <v>0</v>
      </c>
      <c r="I58" s="8">
        <f t="shared" si="16"/>
        <v>0</v>
      </c>
      <c r="J58" s="8">
        <f t="shared" si="16"/>
        <v>0</v>
      </c>
      <c r="K58" s="8">
        <f t="shared" si="16"/>
        <v>0</v>
      </c>
      <c r="L58" s="8">
        <f t="shared" si="16"/>
        <v>0</v>
      </c>
      <c r="M58" s="8">
        <f t="shared" si="16"/>
        <v>0</v>
      </c>
      <c r="N58" s="8">
        <f t="shared" ref="N58:N79" si="17">SUM(B58:M58)</f>
        <v>0</v>
      </c>
    </row>
    <row r="59" spans="1:14" hidden="1" x14ac:dyDescent="0.35">
      <c r="A59" s="2" t="s">
        <v>56</v>
      </c>
      <c r="B59" s="7">
        <f>+'Sup. Admin'!B268</f>
        <v>0</v>
      </c>
      <c r="C59" s="7">
        <f>+'Sup. Admin'!C268</f>
        <v>0</v>
      </c>
      <c r="D59" s="7">
        <f>+'Sup. Admin'!D268</f>
        <v>0</v>
      </c>
      <c r="E59" s="7">
        <f>+'Sup. Admin'!E268</f>
        <v>0</v>
      </c>
      <c r="F59" s="7">
        <f>+'Sup. Admin'!F268</f>
        <v>0</v>
      </c>
      <c r="G59" s="7">
        <f>+'Sup. Admin'!G268</f>
        <v>0</v>
      </c>
      <c r="H59" s="7">
        <f>+'Sup. Admin'!H268</f>
        <v>0</v>
      </c>
      <c r="I59" s="7">
        <f>+'Sup. Admin'!I268</f>
        <v>0</v>
      </c>
      <c r="J59" s="7">
        <f>+'Sup. Admin'!J268</f>
        <v>0</v>
      </c>
      <c r="K59" s="7">
        <f>+'Sup. Admin'!K268</f>
        <v>0</v>
      </c>
      <c r="L59" s="7">
        <f>+'Sup. Admin'!L268</f>
        <v>0</v>
      </c>
      <c r="M59" s="7">
        <f>+'Sup. Admin'!M268</f>
        <v>0</v>
      </c>
      <c r="N59" s="7">
        <f t="shared" si="17"/>
        <v>0</v>
      </c>
    </row>
    <row r="60" spans="1:14" hidden="1" x14ac:dyDescent="0.35">
      <c r="A60" s="2" t="s">
        <v>57</v>
      </c>
      <c r="B60" s="7">
        <f>+'Sup. Admin'!B274</f>
        <v>0</v>
      </c>
      <c r="C60" s="7">
        <f>+'Sup. Admin'!C274</f>
        <v>0</v>
      </c>
      <c r="D60" s="7">
        <f>+'Sup. Admin'!D274</f>
        <v>0</v>
      </c>
      <c r="E60" s="7">
        <f>+'Sup. Admin'!E274</f>
        <v>0</v>
      </c>
      <c r="F60" s="7">
        <f>+'Sup. Admin'!F274</f>
        <v>0</v>
      </c>
      <c r="G60" s="7">
        <f>+'Sup. Admin'!G274</f>
        <v>0</v>
      </c>
      <c r="H60" s="7">
        <f>+'Sup. Admin'!H274</f>
        <v>0</v>
      </c>
      <c r="I60" s="7">
        <f>+'Sup. Admin'!I274</f>
        <v>0</v>
      </c>
      <c r="J60" s="7">
        <f>+'Sup. Admin'!J274</f>
        <v>0</v>
      </c>
      <c r="K60" s="7">
        <f>+'Sup. Admin'!K274</f>
        <v>0</v>
      </c>
      <c r="L60" s="7">
        <f>+'Sup. Admin'!L274</f>
        <v>0</v>
      </c>
      <c r="M60" s="7">
        <f>+'Sup. Admin'!M274</f>
        <v>0</v>
      </c>
      <c r="N60" s="7">
        <f t="shared" si="17"/>
        <v>0</v>
      </c>
    </row>
    <row r="61" spans="1:14" hidden="1" x14ac:dyDescent="0.35">
      <c r="A61" s="2" t="s">
        <v>58</v>
      </c>
      <c r="B61" s="7">
        <f>+'Sup. Admin'!B280</f>
        <v>0</v>
      </c>
      <c r="C61" s="7">
        <f>+'Sup. Admin'!C280</f>
        <v>0</v>
      </c>
      <c r="D61" s="7">
        <f>+'Sup. Admin'!D280</f>
        <v>0</v>
      </c>
      <c r="E61" s="7">
        <f>+'Sup. Admin'!E280</f>
        <v>0</v>
      </c>
      <c r="F61" s="7">
        <f>+'Sup. Admin'!F280</f>
        <v>0</v>
      </c>
      <c r="G61" s="7">
        <f>+'Sup. Admin'!G280</f>
        <v>0</v>
      </c>
      <c r="H61" s="7">
        <f>+'Sup. Admin'!H280</f>
        <v>0</v>
      </c>
      <c r="I61" s="7">
        <f>+'Sup. Admin'!I280</f>
        <v>0</v>
      </c>
      <c r="J61" s="7">
        <f>+'Sup. Admin'!J280</f>
        <v>0</v>
      </c>
      <c r="K61" s="7">
        <f>+'Sup. Admin'!K280</f>
        <v>0</v>
      </c>
      <c r="L61" s="7">
        <f>+'Sup. Admin'!L280</f>
        <v>0</v>
      </c>
      <c r="M61" s="7">
        <f>+'Sup. Admin'!M280</f>
        <v>0</v>
      </c>
      <c r="N61" s="7">
        <f t="shared" si="17"/>
        <v>0</v>
      </c>
    </row>
    <row r="62" spans="1:14" x14ac:dyDescent="0.35">
      <c r="A62" s="3" t="s">
        <v>59</v>
      </c>
      <c r="B62" s="8">
        <f>SUM(B63:B65)</f>
        <v>1083333.3333333333</v>
      </c>
      <c r="C62" s="8">
        <f t="shared" ref="C62:M62" si="18">SUM(C63:C65)</f>
        <v>1083333.3333333333</v>
      </c>
      <c r="D62" s="8">
        <f t="shared" si="18"/>
        <v>1083333.3333333333</v>
      </c>
      <c r="E62" s="8">
        <f t="shared" si="18"/>
        <v>1083333.3333333333</v>
      </c>
      <c r="F62" s="8">
        <f t="shared" si="18"/>
        <v>1083333.3333333333</v>
      </c>
      <c r="G62" s="8">
        <f t="shared" si="18"/>
        <v>1083333.3333333333</v>
      </c>
      <c r="H62" s="8">
        <f t="shared" si="18"/>
        <v>1083333.3333333333</v>
      </c>
      <c r="I62" s="8">
        <f t="shared" si="18"/>
        <v>1083333.3333333333</v>
      </c>
      <c r="J62" s="8">
        <f t="shared" si="18"/>
        <v>1083333.3333333333</v>
      </c>
      <c r="K62" s="8">
        <f t="shared" si="18"/>
        <v>1083333.3333333333</v>
      </c>
      <c r="L62" s="8">
        <f t="shared" si="18"/>
        <v>1083333.3333333333</v>
      </c>
      <c r="M62" s="8">
        <f t="shared" si="18"/>
        <v>1083333.3333333333</v>
      </c>
      <c r="N62" s="50">
        <f t="shared" si="17"/>
        <v>13000000.000000002</v>
      </c>
    </row>
    <row r="63" spans="1:14" hidden="1" x14ac:dyDescent="0.35">
      <c r="A63" s="2" t="s">
        <v>60</v>
      </c>
      <c r="B63" s="7">
        <f>+'Sup. Admin'!B286</f>
        <v>0</v>
      </c>
      <c r="C63" s="7">
        <f>+'Sup. Admin'!C286</f>
        <v>0</v>
      </c>
      <c r="D63" s="7">
        <f>+'Sup. Admin'!D286</f>
        <v>0</v>
      </c>
      <c r="E63" s="7">
        <f>+'Sup. Admin'!E286</f>
        <v>0</v>
      </c>
      <c r="F63" s="7">
        <f>+'Sup. Admin'!F286</f>
        <v>0</v>
      </c>
      <c r="G63" s="7">
        <f>+'Sup. Admin'!G286</f>
        <v>0</v>
      </c>
      <c r="H63" s="7">
        <f>+'Sup. Admin'!H286</f>
        <v>0</v>
      </c>
      <c r="I63" s="7">
        <f>+'Sup. Admin'!I286</f>
        <v>0</v>
      </c>
      <c r="J63" s="7">
        <f>+'Sup. Admin'!J286</f>
        <v>0</v>
      </c>
      <c r="K63" s="7">
        <f>+'Sup. Admin'!K286</f>
        <v>0</v>
      </c>
      <c r="L63" s="7">
        <f>+'Sup. Admin'!L286</f>
        <v>0</v>
      </c>
      <c r="M63" s="7">
        <f>+'Sup. Admin'!M286</f>
        <v>0</v>
      </c>
      <c r="N63" s="7">
        <f t="shared" si="17"/>
        <v>0</v>
      </c>
    </row>
    <row r="64" spans="1:14" x14ac:dyDescent="0.35">
      <c r="A64" s="2" t="s">
        <v>61</v>
      </c>
      <c r="B64" s="7">
        <f>+'Sup. Admin'!B292</f>
        <v>1083333.3333333333</v>
      </c>
      <c r="C64" s="7">
        <f>+'Sup. Admin'!C292</f>
        <v>1083333.3333333333</v>
      </c>
      <c r="D64" s="7">
        <f>+'Sup. Admin'!D292</f>
        <v>1083333.3333333333</v>
      </c>
      <c r="E64" s="7">
        <f>+'Sup. Admin'!E292</f>
        <v>1083333.3333333333</v>
      </c>
      <c r="F64" s="7">
        <f>+'Sup. Admin'!F292</f>
        <v>1083333.3333333333</v>
      </c>
      <c r="G64" s="7">
        <f>+'Sup. Admin'!G292</f>
        <v>1083333.3333333333</v>
      </c>
      <c r="H64" s="7">
        <f>+'Sup. Admin'!H292</f>
        <v>1083333.3333333333</v>
      </c>
      <c r="I64" s="7">
        <f>+'Sup. Admin'!I292</f>
        <v>1083333.3333333333</v>
      </c>
      <c r="J64" s="7">
        <f>+'Sup. Admin'!J292</f>
        <v>1083333.3333333333</v>
      </c>
      <c r="K64" s="7">
        <f>+'Sup. Admin'!K292</f>
        <v>1083333.3333333333</v>
      </c>
      <c r="L64" s="7">
        <f>+'Sup. Admin'!L292</f>
        <v>1083333.3333333333</v>
      </c>
      <c r="M64" s="7">
        <f>+'Sup. Admin'!M292</f>
        <v>1083333.3333333333</v>
      </c>
      <c r="N64" s="20">
        <f t="shared" si="17"/>
        <v>13000000.000000002</v>
      </c>
    </row>
    <row r="65" spans="1:14" hidden="1" x14ac:dyDescent="0.35">
      <c r="A65" s="2" t="s">
        <v>62</v>
      </c>
      <c r="B65" s="7">
        <f>+'Sup. Admin'!B298</f>
        <v>0</v>
      </c>
      <c r="C65" s="7">
        <f>+'Sup. Admin'!C298</f>
        <v>0</v>
      </c>
      <c r="D65" s="7">
        <f>+'Sup. Admin'!D298</f>
        <v>0</v>
      </c>
      <c r="E65" s="7">
        <f>+'Sup. Admin'!E298</f>
        <v>0</v>
      </c>
      <c r="F65" s="7">
        <f>+'Sup. Admin'!F298</f>
        <v>0</v>
      </c>
      <c r="G65" s="7">
        <f>+'Sup. Admin'!G298</f>
        <v>0</v>
      </c>
      <c r="H65" s="7">
        <f>+'Sup. Admin'!H298</f>
        <v>0</v>
      </c>
      <c r="I65" s="7">
        <f>+'Sup. Admin'!I298</f>
        <v>0</v>
      </c>
      <c r="J65" s="7">
        <f>+'Sup. Admin'!J298</f>
        <v>0</v>
      </c>
      <c r="K65" s="7">
        <f>+'Sup. Admin'!K298</f>
        <v>0</v>
      </c>
      <c r="L65" s="7">
        <f>+'Sup. Admin'!L298</f>
        <v>0</v>
      </c>
      <c r="M65" s="7">
        <f>+'Sup. Admin'!M298</f>
        <v>0</v>
      </c>
      <c r="N65" s="7">
        <f t="shared" si="17"/>
        <v>0</v>
      </c>
    </row>
    <row r="66" spans="1:14" x14ac:dyDescent="0.35">
      <c r="A66" s="3" t="s">
        <v>63</v>
      </c>
      <c r="B66" s="8">
        <f>SUM(B67:B71)</f>
        <v>351893.84999999916</v>
      </c>
      <c r="C66" s="8">
        <f t="shared" ref="C66:M66" si="19">SUM(C67:C71)</f>
        <v>351893.84999999916</v>
      </c>
      <c r="D66" s="8">
        <f t="shared" si="19"/>
        <v>351893.84999999916</v>
      </c>
      <c r="E66" s="8">
        <f t="shared" si="19"/>
        <v>351893.84999999916</v>
      </c>
      <c r="F66" s="8">
        <f t="shared" si="19"/>
        <v>351893.84999999916</v>
      </c>
      <c r="G66" s="8">
        <f t="shared" si="19"/>
        <v>351893.84999999916</v>
      </c>
      <c r="H66" s="8">
        <f t="shared" si="19"/>
        <v>351893.84999999916</v>
      </c>
      <c r="I66" s="8">
        <f t="shared" si="19"/>
        <v>351893.84999999916</v>
      </c>
      <c r="J66" s="8">
        <f t="shared" si="19"/>
        <v>351893.84999999916</v>
      </c>
      <c r="K66" s="8">
        <f t="shared" si="19"/>
        <v>351893.84999999916</v>
      </c>
      <c r="L66" s="8">
        <f t="shared" si="19"/>
        <v>351893.84999999916</v>
      </c>
      <c r="M66" s="8">
        <f t="shared" si="19"/>
        <v>351893.84999999916</v>
      </c>
      <c r="N66" s="50">
        <f t="shared" si="17"/>
        <v>4222726.1999999899</v>
      </c>
    </row>
    <row r="67" spans="1:14" x14ac:dyDescent="0.35">
      <c r="A67" s="2" t="s">
        <v>64</v>
      </c>
      <c r="B67" s="7">
        <f>+'Sup. Admin'!B304</f>
        <v>218854.36499999999</v>
      </c>
      <c r="C67" s="7">
        <f>+'Sup. Admin'!C304</f>
        <v>218854.36499999999</v>
      </c>
      <c r="D67" s="7">
        <f>+'Sup. Admin'!D304</f>
        <v>218854.36499999999</v>
      </c>
      <c r="E67" s="7">
        <f>+'Sup. Admin'!E304</f>
        <v>218854.36499999999</v>
      </c>
      <c r="F67" s="7">
        <f>+'Sup. Admin'!F304</f>
        <v>218854.36499999999</v>
      </c>
      <c r="G67" s="7">
        <f>+'Sup. Admin'!G304</f>
        <v>218854.36499999999</v>
      </c>
      <c r="H67" s="7">
        <f>+'Sup. Admin'!H304</f>
        <v>218854.36499999999</v>
      </c>
      <c r="I67" s="7">
        <f>+'Sup. Admin'!I304</f>
        <v>218854.36499999999</v>
      </c>
      <c r="J67" s="7">
        <f>+'Sup. Admin'!J304</f>
        <v>218854.36499999999</v>
      </c>
      <c r="K67" s="7">
        <f>+'Sup. Admin'!K304</f>
        <v>218854.36499999999</v>
      </c>
      <c r="L67" s="7">
        <f>+'Sup. Admin'!L304</f>
        <v>218854.36499999999</v>
      </c>
      <c r="M67" s="7">
        <f>+'Sup. Admin'!M304</f>
        <v>218854.36499999999</v>
      </c>
      <c r="N67" s="20">
        <f t="shared" si="17"/>
        <v>2626252.38</v>
      </c>
    </row>
    <row r="68" spans="1:14" hidden="1" x14ac:dyDescent="0.35">
      <c r="A68" s="2" t="s">
        <v>65</v>
      </c>
      <c r="B68" s="7">
        <f>+'Sup. Admin'!B310</f>
        <v>0</v>
      </c>
      <c r="C68" s="7">
        <f>+'Sup. Admin'!C310</f>
        <v>0</v>
      </c>
      <c r="D68" s="7">
        <f>+'Sup. Admin'!D310</f>
        <v>0</v>
      </c>
      <c r="E68" s="7">
        <f>+'Sup. Admin'!E310</f>
        <v>0</v>
      </c>
      <c r="F68" s="7">
        <f>+'Sup. Admin'!F310</f>
        <v>0</v>
      </c>
      <c r="G68" s="7">
        <f>+'Sup. Admin'!G310</f>
        <v>0</v>
      </c>
      <c r="H68" s="7">
        <f>+'Sup. Admin'!H310</f>
        <v>0</v>
      </c>
      <c r="I68" s="7">
        <f>+'Sup. Admin'!I310</f>
        <v>0</v>
      </c>
      <c r="J68" s="7">
        <f>+'Sup. Admin'!J310</f>
        <v>0</v>
      </c>
      <c r="K68" s="7">
        <f>+'Sup. Admin'!K310</f>
        <v>0</v>
      </c>
      <c r="L68" s="7">
        <f>+'Sup. Admin'!L310</f>
        <v>0</v>
      </c>
      <c r="M68" s="7">
        <f>+'Sup. Admin'!M310</f>
        <v>0</v>
      </c>
      <c r="N68" s="7">
        <f t="shared" si="17"/>
        <v>0</v>
      </c>
    </row>
    <row r="69" spans="1:14" hidden="1" x14ac:dyDescent="0.35">
      <c r="A69" s="2" t="s">
        <v>66</v>
      </c>
      <c r="B69" s="7">
        <f>+'Sup. Admin'!B316</f>
        <v>0</v>
      </c>
      <c r="C69" s="7">
        <f>+'Sup. Admin'!C316</f>
        <v>0</v>
      </c>
      <c r="D69" s="7">
        <f>+'Sup. Admin'!D316</f>
        <v>0</v>
      </c>
      <c r="E69" s="7">
        <f>+'Sup. Admin'!E316</f>
        <v>0</v>
      </c>
      <c r="F69" s="7">
        <f>+'Sup. Admin'!F316</f>
        <v>0</v>
      </c>
      <c r="G69" s="7">
        <f>+'Sup. Admin'!G316</f>
        <v>0</v>
      </c>
      <c r="H69" s="7">
        <f>+'Sup. Admin'!H316</f>
        <v>0</v>
      </c>
      <c r="I69" s="7">
        <f>+'Sup. Admin'!I316</f>
        <v>0</v>
      </c>
      <c r="J69" s="7">
        <f>+'Sup. Admin'!J316</f>
        <v>0</v>
      </c>
      <c r="K69" s="7">
        <f>+'Sup. Admin'!K316</f>
        <v>0</v>
      </c>
      <c r="L69" s="7">
        <f>+'Sup. Admin'!L316</f>
        <v>0</v>
      </c>
      <c r="M69" s="7">
        <f>+'Sup. Admin'!M316</f>
        <v>0</v>
      </c>
      <c r="N69" s="7">
        <f t="shared" si="17"/>
        <v>0</v>
      </c>
    </row>
    <row r="70" spans="1:14" x14ac:dyDescent="0.35">
      <c r="A70" s="2" t="s">
        <v>67</v>
      </c>
      <c r="B70" s="7">
        <f>+'Sup. Admin'!B322</f>
        <v>133039.48499999917</v>
      </c>
      <c r="C70" s="7">
        <f>+'Sup. Admin'!C322</f>
        <v>133039.48499999917</v>
      </c>
      <c r="D70" s="7">
        <f>+'Sup. Admin'!D322</f>
        <v>133039.48499999917</v>
      </c>
      <c r="E70" s="7">
        <f>+'Sup. Admin'!E322</f>
        <v>133039.48499999917</v>
      </c>
      <c r="F70" s="7">
        <f>+'Sup. Admin'!F322</f>
        <v>133039.48499999917</v>
      </c>
      <c r="G70" s="7">
        <f>+'Sup. Admin'!G322</f>
        <v>133039.48499999917</v>
      </c>
      <c r="H70" s="7">
        <f>+'Sup. Admin'!H322</f>
        <v>133039.48499999917</v>
      </c>
      <c r="I70" s="7">
        <f>+'Sup. Admin'!I322</f>
        <v>133039.48499999917</v>
      </c>
      <c r="J70" s="7">
        <f>+'Sup. Admin'!J322</f>
        <v>133039.48499999917</v>
      </c>
      <c r="K70" s="7">
        <f>+'Sup. Admin'!K322</f>
        <v>133039.48499999917</v>
      </c>
      <c r="L70" s="7">
        <f>+'Sup. Admin'!L322</f>
        <v>133039.48499999917</v>
      </c>
      <c r="M70" s="7">
        <f>+'Sup. Admin'!M322</f>
        <v>133039.48499999917</v>
      </c>
      <c r="N70" s="20">
        <f t="shared" si="17"/>
        <v>1596473.8199999901</v>
      </c>
    </row>
    <row r="71" spans="1:14" hidden="1" x14ac:dyDescent="0.35">
      <c r="A71" s="2" t="s">
        <v>68</v>
      </c>
      <c r="B71" s="7">
        <f>+'Sup. Admin'!B328</f>
        <v>0</v>
      </c>
      <c r="C71" s="7">
        <f>+'Sup. Admin'!C328</f>
        <v>0</v>
      </c>
      <c r="D71" s="7">
        <f>+'Sup. Admin'!D328</f>
        <v>0</v>
      </c>
      <c r="E71" s="7">
        <f>+'Sup. Admin'!E328</f>
        <v>0</v>
      </c>
      <c r="F71" s="7">
        <f>+'Sup. Admin'!F328</f>
        <v>0</v>
      </c>
      <c r="G71" s="7">
        <f>+'Sup. Admin'!G328</f>
        <v>0</v>
      </c>
      <c r="H71" s="7">
        <f>+'Sup. Admin'!H328</f>
        <v>0</v>
      </c>
      <c r="I71" s="7">
        <f>+'Sup. Admin'!I328</f>
        <v>0</v>
      </c>
      <c r="J71" s="7">
        <f>+'Sup. Admin'!J328</f>
        <v>0</v>
      </c>
      <c r="K71" s="7">
        <f>+'Sup. Admin'!K328</f>
        <v>0</v>
      </c>
      <c r="L71" s="7">
        <f>+'Sup. Admin'!L328</f>
        <v>0</v>
      </c>
      <c r="M71" s="7">
        <f>+'Sup. Admin'!M328</f>
        <v>0</v>
      </c>
      <c r="N71" s="7">
        <f t="shared" si="17"/>
        <v>0</v>
      </c>
    </row>
    <row r="72" spans="1:14" hidden="1" x14ac:dyDescent="0.35">
      <c r="A72" s="3" t="s">
        <v>69</v>
      </c>
      <c r="B72" s="8">
        <f>SUM(B73:B74)</f>
        <v>0</v>
      </c>
      <c r="C72" s="8">
        <f t="shared" ref="C72:M72" si="20">SUM(C73:C74)</f>
        <v>0</v>
      </c>
      <c r="D72" s="8">
        <f t="shared" si="20"/>
        <v>0</v>
      </c>
      <c r="E72" s="8">
        <f t="shared" si="20"/>
        <v>0</v>
      </c>
      <c r="F72" s="8">
        <f t="shared" si="20"/>
        <v>0</v>
      </c>
      <c r="G72" s="8">
        <f t="shared" si="20"/>
        <v>0</v>
      </c>
      <c r="H72" s="8">
        <f t="shared" si="20"/>
        <v>0</v>
      </c>
      <c r="I72" s="8">
        <f t="shared" si="20"/>
        <v>0</v>
      </c>
      <c r="J72" s="8">
        <f t="shared" si="20"/>
        <v>0</v>
      </c>
      <c r="K72" s="8">
        <f t="shared" si="20"/>
        <v>0</v>
      </c>
      <c r="L72" s="8">
        <f t="shared" si="20"/>
        <v>0</v>
      </c>
      <c r="M72" s="8">
        <f t="shared" si="20"/>
        <v>0</v>
      </c>
      <c r="N72" s="8">
        <f t="shared" si="17"/>
        <v>0</v>
      </c>
    </row>
    <row r="73" spans="1:14" hidden="1" x14ac:dyDescent="0.35">
      <c r="A73" s="2" t="s">
        <v>70</v>
      </c>
      <c r="B73" s="7">
        <f>+'Sup. Admin'!B334</f>
        <v>0</v>
      </c>
      <c r="C73" s="7">
        <f>+'Sup. Admin'!C334</f>
        <v>0</v>
      </c>
      <c r="D73" s="7">
        <f>+'Sup. Admin'!D334</f>
        <v>0</v>
      </c>
      <c r="E73" s="7">
        <f>+'Sup. Admin'!E334</f>
        <v>0</v>
      </c>
      <c r="F73" s="7">
        <f>+'Sup. Admin'!F334</f>
        <v>0</v>
      </c>
      <c r="G73" s="7">
        <f>+'Sup. Admin'!G334</f>
        <v>0</v>
      </c>
      <c r="H73" s="7">
        <f>+'Sup. Admin'!H334</f>
        <v>0</v>
      </c>
      <c r="I73" s="7">
        <f>+'Sup. Admin'!I334</f>
        <v>0</v>
      </c>
      <c r="J73" s="7">
        <f>+'Sup. Admin'!J334</f>
        <v>0</v>
      </c>
      <c r="K73" s="7">
        <f>+'Sup. Admin'!K334</f>
        <v>0</v>
      </c>
      <c r="L73" s="7">
        <f>+'Sup. Admin'!L334</f>
        <v>0</v>
      </c>
      <c r="M73" s="7">
        <f>+'Sup. Admin'!M334</f>
        <v>0</v>
      </c>
      <c r="N73" s="7">
        <f t="shared" si="17"/>
        <v>0</v>
      </c>
    </row>
    <row r="74" spans="1:14" hidden="1" x14ac:dyDescent="0.35">
      <c r="A74" s="2" t="s">
        <v>71</v>
      </c>
      <c r="B74" s="7">
        <f>+'Sup. Admin'!B340</f>
        <v>0</v>
      </c>
      <c r="C74" s="7">
        <f>+'Sup. Admin'!C340</f>
        <v>0</v>
      </c>
      <c r="D74" s="7">
        <f>+'Sup. Admin'!D340</f>
        <v>0</v>
      </c>
      <c r="E74" s="7">
        <f>+'Sup. Admin'!E340</f>
        <v>0</v>
      </c>
      <c r="F74" s="7">
        <f>+'Sup. Admin'!F340</f>
        <v>0</v>
      </c>
      <c r="G74" s="7">
        <f>+'Sup. Admin'!G340</f>
        <v>0</v>
      </c>
      <c r="H74" s="7">
        <f>+'Sup. Admin'!H340</f>
        <v>0</v>
      </c>
      <c r="I74" s="7">
        <f>+'Sup. Admin'!I340</f>
        <v>0</v>
      </c>
      <c r="J74" s="7">
        <f>+'Sup. Admin'!J340</f>
        <v>0</v>
      </c>
      <c r="K74" s="7">
        <f>+'Sup. Admin'!K340</f>
        <v>0</v>
      </c>
      <c r="L74" s="7">
        <f>+'Sup. Admin'!L340</f>
        <v>0</v>
      </c>
      <c r="M74" s="7">
        <f>+'Sup. Admin'!M340</f>
        <v>0</v>
      </c>
      <c r="N74" s="7">
        <f t="shared" si="17"/>
        <v>0</v>
      </c>
    </row>
    <row r="75" spans="1:14" x14ac:dyDescent="0.35">
      <c r="A75" s="3" t="s">
        <v>72</v>
      </c>
      <c r="B75" s="8">
        <f>+B76+B86</f>
        <v>96100389.551371783</v>
      </c>
      <c r="C75" s="8">
        <f t="shared" ref="C75:M75" si="21">+C76+C86</f>
        <v>95728517.282371774</v>
      </c>
      <c r="D75" s="8">
        <f t="shared" si="21"/>
        <v>102653665.22787179</v>
      </c>
      <c r="E75" s="8">
        <f t="shared" si="21"/>
        <v>96441313.107371792</v>
      </c>
      <c r="F75" s="8">
        <f t="shared" si="21"/>
        <v>120922248.77729401</v>
      </c>
      <c r="G75" s="8">
        <f t="shared" si="21"/>
        <v>97960027.543371782</v>
      </c>
      <c r="H75" s="8">
        <f t="shared" si="21"/>
        <v>96571602.215871781</v>
      </c>
      <c r="I75" s="8">
        <f t="shared" si="21"/>
        <v>96637220.247371778</v>
      </c>
      <c r="J75" s="8">
        <f t="shared" si="21"/>
        <v>98054668.496371776</v>
      </c>
      <c r="K75" s="8">
        <f>+K76+K86</f>
        <v>106638882.69237177</v>
      </c>
      <c r="L75" s="8">
        <f t="shared" si="21"/>
        <v>97984081.992371783</v>
      </c>
      <c r="M75" s="8">
        <f t="shared" si="21"/>
        <v>98526652.866371781</v>
      </c>
      <c r="N75" s="50">
        <f t="shared" si="17"/>
        <v>1204219270.0003836</v>
      </c>
    </row>
    <row r="76" spans="1:14" x14ac:dyDescent="0.35">
      <c r="A76" s="3" t="s">
        <v>73</v>
      </c>
      <c r="B76" s="8">
        <f>+B77+B79+B82+B84</f>
        <v>298750</v>
      </c>
      <c r="C76" s="8">
        <f t="shared" ref="C76:M76" si="22">+C77+C79+C82+C84</f>
        <v>298750</v>
      </c>
      <c r="D76" s="8">
        <f t="shared" si="22"/>
        <v>298750</v>
      </c>
      <c r="E76" s="8">
        <f t="shared" si="22"/>
        <v>298750</v>
      </c>
      <c r="F76" s="8">
        <f t="shared" si="22"/>
        <v>298750</v>
      </c>
      <c r="G76" s="8">
        <f t="shared" si="22"/>
        <v>298750</v>
      </c>
      <c r="H76" s="8">
        <f t="shared" si="22"/>
        <v>298750</v>
      </c>
      <c r="I76" s="8">
        <f t="shared" si="22"/>
        <v>298750</v>
      </c>
      <c r="J76" s="8">
        <f t="shared" si="22"/>
        <v>298750</v>
      </c>
      <c r="K76" s="8">
        <f>+K77+K79+K82+K84</f>
        <v>298750</v>
      </c>
      <c r="L76" s="8">
        <f t="shared" si="22"/>
        <v>298750</v>
      </c>
      <c r="M76" s="8">
        <f t="shared" si="22"/>
        <v>298750</v>
      </c>
      <c r="N76" s="50">
        <f t="shared" si="17"/>
        <v>3585000</v>
      </c>
    </row>
    <row r="77" spans="1:14" hidden="1" x14ac:dyDescent="0.35">
      <c r="A77" s="3" t="s">
        <v>74</v>
      </c>
      <c r="B77" s="8">
        <f>SUM(B78)</f>
        <v>0</v>
      </c>
      <c r="C77" s="8">
        <f t="shared" ref="C77:M77" si="23">SUM(C78)</f>
        <v>0</v>
      </c>
      <c r="D77" s="8">
        <f t="shared" si="23"/>
        <v>0</v>
      </c>
      <c r="E77" s="8">
        <f t="shared" si="23"/>
        <v>0</v>
      </c>
      <c r="F77" s="8">
        <f t="shared" si="23"/>
        <v>0</v>
      </c>
      <c r="G77" s="8">
        <f t="shared" si="23"/>
        <v>0</v>
      </c>
      <c r="H77" s="8">
        <f t="shared" si="23"/>
        <v>0</v>
      </c>
      <c r="I77" s="8">
        <f t="shared" si="23"/>
        <v>0</v>
      </c>
      <c r="J77" s="8">
        <f t="shared" si="23"/>
        <v>0</v>
      </c>
      <c r="K77" s="8">
        <f t="shared" si="23"/>
        <v>0</v>
      </c>
      <c r="L77" s="8">
        <f t="shared" si="23"/>
        <v>0</v>
      </c>
      <c r="M77" s="8">
        <f t="shared" si="23"/>
        <v>0</v>
      </c>
      <c r="N77" s="8">
        <f t="shared" si="17"/>
        <v>0</v>
      </c>
    </row>
    <row r="78" spans="1:14" hidden="1" x14ac:dyDescent="0.35">
      <c r="A78" s="2" t="s">
        <v>75</v>
      </c>
      <c r="B78" s="7">
        <f>+'Sup. Admin'!B351</f>
        <v>0</v>
      </c>
      <c r="C78" s="7">
        <f>+'Sup. Admin'!C351</f>
        <v>0</v>
      </c>
      <c r="D78" s="7">
        <f>+'Sup. Admin'!D351</f>
        <v>0</v>
      </c>
      <c r="E78" s="7">
        <f>+'Sup. Admin'!E351</f>
        <v>0</v>
      </c>
      <c r="F78" s="7">
        <f>+'Sup. Admin'!F351</f>
        <v>0</v>
      </c>
      <c r="G78" s="7">
        <f>+'Sup. Admin'!G351</f>
        <v>0</v>
      </c>
      <c r="H78" s="7">
        <f>+'Sup. Admin'!H351</f>
        <v>0</v>
      </c>
      <c r="I78" s="7">
        <f>+'Sup. Admin'!I351</f>
        <v>0</v>
      </c>
      <c r="J78" s="7">
        <f>+'Sup. Admin'!J351</f>
        <v>0</v>
      </c>
      <c r="K78" s="7">
        <f>+'Sup. Admin'!K351</f>
        <v>0</v>
      </c>
      <c r="L78" s="7">
        <f>+'Sup. Admin'!L351</f>
        <v>0</v>
      </c>
      <c r="M78" s="7">
        <f>+'Sup. Admin'!M351</f>
        <v>0</v>
      </c>
      <c r="N78" s="7">
        <f t="shared" si="17"/>
        <v>0</v>
      </c>
    </row>
    <row r="79" spans="1:14" hidden="1" x14ac:dyDescent="0.35">
      <c r="A79" s="3" t="s">
        <v>76</v>
      </c>
      <c r="B79" s="8">
        <f>SUM(B80:B81)</f>
        <v>0</v>
      </c>
      <c r="C79" s="8">
        <f t="shared" ref="C79:M79" si="24">SUM(C80:C81)</f>
        <v>0</v>
      </c>
      <c r="D79" s="8">
        <f t="shared" si="24"/>
        <v>0</v>
      </c>
      <c r="E79" s="8">
        <f t="shared" si="24"/>
        <v>0</v>
      </c>
      <c r="F79" s="8">
        <f t="shared" si="24"/>
        <v>0</v>
      </c>
      <c r="G79" s="8">
        <f t="shared" si="24"/>
        <v>0</v>
      </c>
      <c r="H79" s="8">
        <f t="shared" si="24"/>
        <v>0</v>
      </c>
      <c r="I79" s="8">
        <f t="shared" si="24"/>
        <v>0</v>
      </c>
      <c r="J79" s="8">
        <f t="shared" si="24"/>
        <v>0</v>
      </c>
      <c r="K79" s="8">
        <f t="shared" si="24"/>
        <v>0</v>
      </c>
      <c r="L79" s="8">
        <f t="shared" si="24"/>
        <v>0</v>
      </c>
      <c r="M79" s="8">
        <f t="shared" si="24"/>
        <v>0</v>
      </c>
      <c r="N79" s="8">
        <f t="shared" si="17"/>
        <v>0</v>
      </c>
    </row>
    <row r="80" spans="1:14" hidden="1" x14ac:dyDescent="0.35">
      <c r="A80" s="2" t="s">
        <v>77</v>
      </c>
      <c r="B80" s="7">
        <f>+'Sup. Admin'!B357</f>
        <v>0</v>
      </c>
      <c r="C80" s="7">
        <f>+'Sup. Admin'!C357</f>
        <v>0</v>
      </c>
      <c r="D80" s="7">
        <f>+'Sup. Admin'!D357</f>
        <v>0</v>
      </c>
      <c r="E80" s="7">
        <f>+'Sup. Admin'!E357</f>
        <v>0</v>
      </c>
      <c r="F80" s="7">
        <f>+'Sup. Admin'!F357</f>
        <v>0</v>
      </c>
      <c r="G80" s="7">
        <f>+'Sup. Admin'!G357</f>
        <v>0</v>
      </c>
      <c r="H80" s="7">
        <f>+'Sup. Admin'!H357</f>
        <v>0</v>
      </c>
      <c r="I80" s="7">
        <f>+'Sup. Admin'!I357</f>
        <v>0</v>
      </c>
      <c r="J80" s="7">
        <f>+'Sup. Admin'!J357</f>
        <v>0</v>
      </c>
      <c r="K80" s="7">
        <f>+'Sup. Admin'!K357</f>
        <v>0</v>
      </c>
      <c r="L80" s="7">
        <f>+'Sup. Admin'!L357</f>
        <v>0</v>
      </c>
      <c r="M80" s="7">
        <f>+'Sup. Admin'!M357</f>
        <v>0</v>
      </c>
      <c r="N80" s="7">
        <f t="shared" ref="N80:N87" si="25">SUM(B80:M80)</f>
        <v>0</v>
      </c>
    </row>
    <row r="81" spans="1:14" hidden="1" x14ac:dyDescent="0.35">
      <c r="A81" s="2" t="s">
        <v>78</v>
      </c>
      <c r="B81" s="7">
        <f>+'Sup. Admin'!B363</f>
        <v>0</v>
      </c>
      <c r="C81" s="7">
        <f>+'Sup. Admin'!C363</f>
        <v>0</v>
      </c>
      <c r="D81" s="7">
        <f>+'Sup. Admin'!D363</f>
        <v>0</v>
      </c>
      <c r="E81" s="7">
        <f>+'Sup. Admin'!E363</f>
        <v>0</v>
      </c>
      <c r="F81" s="7">
        <f>+'Sup. Admin'!F363</f>
        <v>0</v>
      </c>
      <c r="G81" s="7">
        <f>+'Sup. Admin'!G363</f>
        <v>0</v>
      </c>
      <c r="H81" s="7">
        <f>+'Sup. Admin'!H363</f>
        <v>0</v>
      </c>
      <c r="I81" s="7">
        <f>+'Sup. Admin'!I363</f>
        <v>0</v>
      </c>
      <c r="J81" s="7">
        <f>+'Sup. Admin'!J363</f>
        <v>0</v>
      </c>
      <c r="K81" s="7">
        <f>+'Sup. Admin'!K363</f>
        <v>0</v>
      </c>
      <c r="L81" s="7">
        <f>+'Sup. Admin'!L363</f>
        <v>0</v>
      </c>
      <c r="M81" s="7">
        <f>+'Sup. Admin'!M363</f>
        <v>0</v>
      </c>
      <c r="N81" s="7">
        <f t="shared" si="25"/>
        <v>0</v>
      </c>
    </row>
    <row r="82" spans="1:14" x14ac:dyDescent="0.35">
      <c r="A82" s="3" t="s">
        <v>79</v>
      </c>
      <c r="B82" s="8">
        <f>SUM(B83)</f>
        <v>184166.66666666666</v>
      </c>
      <c r="C82" s="8">
        <f t="shared" ref="C82:M82" si="26">SUM(C83)</f>
        <v>184166.66666666666</v>
      </c>
      <c r="D82" s="8">
        <f t="shared" si="26"/>
        <v>184166.66666666666</v>
      </c>
      <c r="E82" s="8">
        <f t="shared" si="26"/>
        <v>184166.66666666666</v>
      </c>
      <c r="F82" s="8">
        <f t="shared" si="26"/>
        <v>184166.66666666666</v>
      </c>
      <c r="G82" s="8">
        <f t="shared" si="26"/>
        <v>184166.66666666666</v>
      </c>
      <c r="H82" s="8">
        <f t="shared" si="26"/>
        <v>184166.66666666666</v>
      </c>
      <c r="I82" s="8">
        <f t="shared" si="26"/>
        <v>184166.66666666666</v>
      </c>
      <c r="J82" s="8">
        <f t="shared" si="26"/>
        <v>184166.66666666666</v>
      </c>
      <c r="K82" s="8">
        <f t="shared" si="26"/>
        <v>184166.66666666666</v>
      </c>
      <c r="L82" s="8">
        <f t="shared" si="26"/>
        <v>184166.66666666666</v>
      </c>
      <c r="M82" s="8">
        <f t="shared" si="26"/>
        <v>184166.66666666666</v>
      </c>
      <c r="N82" s="50">
        <f t="shared" si="25"/>
        <v>2210000.0000000005</v>
      </c>
    </row>
    <row r="83" spans="1:14" x14ac:dyDescent="0.35">
      <c r="A83" s="2" t="s">
        <v>80</v>
      </c>
      <c r="B83" s="7">
        <f>+'Sup. Admin'!B369</f>
        <v>184166.66666666666</v>
      </c>
      <c r="C83" s="7">
        <f>+'Sup. Admin'!C369</f>
        <v>184166.66666666666</v>
      </c>
      <c r="D83" s="7">
        <f>+'Sup. Admin'!D369</f>
        <v>184166.66666666666</v>
      </c>
      <c r="E83" s="7">
        <f>+'Sup. Admin'!E369</f>
        <v>184166.66666666666</v>
      </c>
      <c r="F83" s="7">
        <f>+'Sup. Admin'!F369</f>
        <v>184166.66666666666</v>
      </c>
      <c r="G83" s="7">
        <f>+'Sup. Admin'!G369</f>
        <v>184166.66666666666</v>
      </c>
      <c r="H83" s="7">
        <f>+'Sup. Admin'!H369</f>
        <v>184166.66666666666</v>
      </c>
      <c r="I83" s="7">
        <f>+'Sup. Admin'!I369</f>
        <v>184166.66666666666</v>
      </c>
      <c r="J83" s="7">
        <f>+'Sup. Admin'!J369</f>
        <v>184166.66666666666</v>
      </c>
      <c r="K83" s="7">
        <f>+'Sup. Admin'!K369</f>
        <v>184166.66666666666</v>
      </c>
      <c r="L83" s="7">
        <f>+'Sup. Admin'!L369</f>
        <v>184166.66666666666</v>
      </c>
      <c r="M83" s="7">
        <f>+'Sup. Admin'!M369</f>
        <v>184166.66666666666</v>
      </c>
      <c r="N83" s="20">
        <f t="shared" si="25"/>
        <v>2210000.0000000005</v>
      </c>
    </row>
    <row r="84" spans="1:14" x14ac:dyDescent="0.35">
      <c r="A84" s="3" t="s">
        <v>81</v>
      </c>
      <c r="B84" s="8">
        <f>SUM(B85)</f>
        <v>114583.33333333333</v>
      </c>
      <c r="C84" s="8">
        <f t="shared" ref="C84:M84" si="27">SUM(C85)</f>
        <v>114583.33333333333</v>
      </c>
      <c r="D84" s="8">
        <f t="shared" si="27"/>
        <v>114583.33333333333</v>
      </c>
      <c r="E84" s="8">
        <f t="shared" si="27"/>
        <v>114583.33333333333</v>
      </c>
      <c r="F84" s="8">
        <f t="shared" si="27"/>
        <v>114583.33333333333</v>
      </c>
      <c r="G84" s="8">
        <f t="shared" si="27"/>
        <v>114583.33333333333</v>
      </c>
      <c r="H84" s="8">
        <f t="shared" si="27"/>
        <v>114583.33333333333</v>
      </c>
      <c r="I84" s="8">
        <f t="shared" si="27"/>
        <v>114583.33333333333</v>
      </c>
      <c r="J84" s="8">
        <f t="shared" si="27"/>
        <v>114583.33333333333</v>
      </c>
      <c r="K84" s="8">
        <f t="shared" si="27"/>
        <v>114583.33333333333</v>
      </c>
      <c r="L84" s="8">
        <f t="shared" si="27"/>
        <v>114583.33333333333</v>
      </c>
      <c r="M84" s="8">
        <f t="shared" si="27"/>
        <v>114583.33333333333</v>
      </c>
      <c r="N84" s="50">
        <f t="shared" si="25"/>
        <v>1375000</v>
      </c>
    </row>
    <row r="85" spans="1:14" x14ac:dyDescent="0.35">
      <c r="A85" s="2" t="s">
        <v>82</v>
      </c>
      <c r="B85" s="7">
        <f>+'Sup. Admin'!B375</f>
        <v>114583.33333333333</v>
      </c>
      <c r="C85" s="7">
        <f>+'Sup. Admin'!C375</f>
        <v>114583.33333333333</v>
      </c>
      <c r="D85" s="7">
        <f>+'Sup. Admin'!D375</f>
        <v>114583.33333333333</v>
      </c>
      <c r="E85" s="7">
        <f>+'Sup. Admin'!E375</f>
        <v>114583.33333333333</v>
      </c>
      <c r="F85" s="7">
        <f>+'Sup. Admin'!F375</f>
        <v>114583.33333333333</v>
      </c>
      <c r="G85" s="7">
        <f>+'Sup. Admin'!G375</f>
        <v>114583.33333333333</v>
      </c>
      <c r="H85" s="7">
        <f>+'Sup. Admin'!H375</f>
        <v>114583.33333333333</v>
      </c>
      <c r="I85" s="7">
        <f>+'Sup. Admin'!I375</f>
        <v>114583.33333333333</v>
      </c>
      <c r="J85" s="7">
        <f>+'Sup. Admin'!J375</f>
        <v>114583.33333333333</v>
      </c>
      <c r="K85" s="7">
        <f>+'Sup. Admin'!K375</f>
        <v>114583.33333333333</v>
      </c>
      <c r="L85" s="7">
        <f>+'Sup. Admin'!L375</f>
        <v>114583.33333333333</v>
      </c>
      <c r="M85" s="7">
        <f>+'Sup. Admin'!M375</f>
        <v>114583.33333333333</v>
      </c>
      <c r="N85" s="20">
        <f t="shared" si="25"/>
        <v>1375000</v>
      </c>
    </row>
    <row r="86" spans="1:14" x14ac:dyDescent="0.35">
      <c r="A86" s="3" t="s">
        <v>83</v>
      </c>
      <c r="B86" s="8">
        <f>+B87+B92+B102+B104+B108+B114+B120+B125+B130+B133+B139+B141+B144+B154+B156+B173+B177+B181+B188+B194+B197+B199+B202+B207+B209+B215+B221+B226+B233+B236+B241</f>
        <v>95801639.551371783</v>
      </c>
      <c r="C86" s="8">
        <f>+C87+C92+C102+C104+C108+C114+C120+C125+C130+C133+C139+C141+C144+C154+C156+C173+C177+C181+C188+C194+C197+C199+C202+C207+C209+C215+C221+C226+C233+C236+C241</f>
        <v>95429767.282371774</v>
      </c>
      <c r="D86" s="8">
        <f t="shared" ref="D86:M86" si="28">+D87+D92+D102+D104+D108+D114+D120+D125+D130+D133+D139+D141+D144+D154+D156+D173+D177+D181+D188+D194+D197+D199+D202+D207+D209+D215+D221+D226+D233+D236+D241</f>
        <v>102354915.22787179</v>
      </c>
      <c r="E86" s="8">
        <f t="shared" si="28"/>
        <v>96142563.107371792</v>
      </c>
      <c r="F86" s="8">
        <f t="shared" si="28"/>
        <v>120623498.77729401</v>
      </c>
      <c r="G86" s="8">
        <f t="shared" si="28"/>
        <v>97661277.543371782</v>
      </c>
      <c r="H86" s="8">
        <f t="shared" si="28"/>
        <v>96272852.215871781</v>
      </c>
      <c r="I86" s="8">
        <f t="shared" si="28"/>
        <v>96338470.247371778</v>
      </c>
      <c r="J86" s="8">
        <f t="shared" si="28"/>
        <v>97755918.496371776</v>
      </c>
      <c r="K86" s="8">
        <f>+K87+K92+K102+K104+K108+K114+K120+K125+K130+K133+K139+K141+K144+K154+K156+K173+K177+K181+K188+K194+K197+K199+K202+K207+K209+K215+K221+K226+K233+K236+K241</f>
        <v>106340132.69237177</v>
      </c>
      <c r="L86" s="8">
        <f t="shared" si="28"/>
        <v>97685331.992371783</v>
      </c>
      <c r="M86" s="8">
        <f t="shared" si="28"/>
        <v>98227902.866371781</v>
      </c>
      <c r="N86" s="50">
        <f t="shared" si="25"/>
        <v>1200634270.0003836</v>
      </c>
    </row>
    <row r="87" spans="1:14" x14ac:dyDescent="0.35">
      <c r="A87" s="3" t="s">
        <v>84</v>
      </c>
      <c r="B87" s="8">
        <f>SUM(B88:B91)</f>
        <v>855644.28130000003</v>
      </c>
      <c r="C87" s="8">
        <f t="shared" ref="C87:M87" si="29">SUM(C88:C91)</f>
        <v>855644.28130000003</v>
      </c>
      <c r="D87" s="8">
        <f t="shared" si="29"/>
        <v>855644.28130000003</v>
      </c>
      <c r="E87" s="8">
        <f t="shared" si="29"/>
        <v>855644.28130000003</v>
      </c>
      <c r="F87" s="8">
        <f t="shared" si="29"/>
        <v>855644.28130000003</v>
      </c>
      <c r="G87" s="8">
        <f t="shared" si="29"/>
        <v>855644.28130000003</v>
      </c>
      <c r="H87" s="8">
        <f t="shared" si="29"/>
        <v>855644.28130000003</v>
      </c>
      <c r="I87" s="8">
        <f t="shared" si="29"/>
        <v>855644.28130000003</v>
      </c>
      <c r="J87" s="8">
        <f t="shared" si="29"/>
        <v>855644.28130000003</v>
      </c>
      <c r="K87" s="8">
        <f t="shared" si="29"/>
        <v>855644.28130000003</v>
      </c>
      <c r="L87" s="8">
        <f t="shared" si="29"/>
        <v>855644.28130000003</v>
      </c>
      <c r="M87" s="8">
        <f t="shared" si="29"/>
        <v>855644.17130000005</v>
      </c>
      <c r="N87" s="50">
        <f t="shared" si="25"/>
        <v>10267731.265600001</v>
      </c>
    </row>
    <row r="88" spans="1:14" hidden="1" x14ac:dyDescent="0.35">
      <c r="A88" s="2" t="s">
        <v>85</v>
      </c>
      <c r="B88" s="7">
        <f>+'Sup. Admin'!B386</f>
        <v>0</v>
      </c>
      <c r="C88" s="7">
        <f>+'Sup. Admin'!C386</f>
        <v>0</v>
      </c>
      <c r="D88" s="7">
        <f>+'Sup. Admin'!D386</f>
        <v>0</v>
      </c>
      <c r="E88" s="7">
        <f>+'Sup. Admin'!E386</f>
        <v>0</v>
      </c>
      <c r="F88" s="7">
        <f>+'Sup. Admin'!F386</f>
        <v>0</v>
      </c>
      <c r="G88" s="7">
        <f>+'Sup. Admin'!G386</f>
        <v>0</v>
      </c>
      <c r="H88" s="7">
        <f>+'Sup. Admin'!H386</f>
        <v>0</v>
      </c>
      <c r="I88" s="7">
        <f>+'Sup. Admin'!I386</f>
        <v>0</v>
      </c>
      <c r="J88" s="7">
        <f>+'Sup. Admin'!J386</f>
        <v>0</v>
      </c>
      <c r="K88" s="7">
        <f>+'Sup. Admin'!K386</f>
        <v>0</v>
      </c>
      <c r="L88" s="7">
        <f>+'Sup. Admin'!L386</f>
        <v>0</v>
      </c>
      <c r="M88" s="7">
        <f>+'Sup. Admin'!M386</f>
        <v>0</v>
      </c>
      <c r="N88" s="7">
        <f>SUM(B88:M88)</f>
        <v>0</v>
      </c>
    </row>
    <row r="89" spans="1:14" x14ac:dyDescent="0.35">
      <c r="A89" s="2" t="s">
        <v>86</v>
      </c>
      <c r="B89" s="7">
        <f>+'Sup. Admin'!B395</f>
        <v>154700</v>
      </c>
      <c r="C89" s="7">
        <f>+'Sup. Admin'!C395</f>
        <v>154700</v>
      </c>
      <c r="D89" s="7">
        <f>+'Sup. Admin'!D395</f>
        <v>154700</v>
      </c>
      <c r="E89" s="7">
        <f>+'Sup. Admin'!E395</f>
        <v>154700</v>
      </c>
      <c r="F89" s="7">
        <f>+'Sup. Admin'!F395</f>
        <v>154700</v>
      </c>
      <c r="G89" s="7">
        <f>+'Sup. Admin'!G395</f>
        <v>154700</v>
      </c>
      <c r="H89" s="7">
        <f>+'Sup. Admin'!H395</f>
        <v>154700</v>
      </c>
      <c r="I89" s="7">
        <f>+'Sup. Admin'!I395</f>
        <v>154700</v>
      </c>
      <c r="J89" s="7">
        <f>+'Sup. Admin'!J395</f>
        <v>154700</v>
      </c>
      <c r="K89" s="7">
        <f>+'Sup. Admin'!K395</f>
        <v>154700</v>
      </c>
      <c r="L89" s="7">
        <f>+'Sup. Admin'!L395</f>
        <v>154700</v>
      </c>
      <c r="M89" s="7">
        <f>+'Sup. Admin'!M395</f>
        <v>154700</v>
      </c>
      <c r="N89" s="20">
        <f>SUM(B89:M89)</f>
        <v>1856400</v>
      </c>
    </row>
    <row r="90" spans="1:14" x14ac:dyDescent="0.35">
      <c r="A90" s="2" t="s">
        <v>87</v>
      </c>
      <c r="B90" s="7">
        <f>+'Sup. Admin'!B404</f>
        <v>583710.54</v>
      </c>
      <c r="C90" s="7">
        <f>+'Sup. Admin'!C404</f>
        <v>583710.54</v>
      </c>
      <c r="D90" s="7">
        <f>+'Sup. Admin'!D404</f>
        <v>583710.54</v>
      </c>
      <c r="E90" s="7">
        <f>+'Sup. Admin'!E404</f>
        <v>583710.54</v>
      </c>
      <c r="F90" s="7">
        <f>+'Sup. Admin'!F404</f>
        <v>583710.54</v>
      </c>
      <c r="G90" s="7">
        <f>+'Sup. Admin'!G404</f>
        <v>583710.54</v>
      </c>
      <c r="H90" s="7">
        <f>+'Sup. Admin'!H404</f>
        <v>583710.54</v>
      </c>
      <c r="I90" s="7">
        <f>+'Sup. Admin'!I404</f>
        <v>583710.54</v>
      </c>
      <c r="J90" s="7">
        <f>+'Sup. Admin'!J404</f>
        <v>583710.54</v>
      </c>
      <c r="K90" s="7">
        <f>+'Sup. Admin'!K404</f>
        <v>583710.54</v>
      </c>
      <c r="L90" s="7">
        <f>+'Sup. Admin'!L404</f>
        <v>583710.54</v>
      </c>
      <c r="M90" s="7">
        <f>+'Sup. Admin'!M404-0.11</f>
        <v>583710.43000000005</v>
      </c>
      <c r="N90" s="20">
        <f>SUM(B90:M90)</f>
        <v>7004526.3700000001</v>
      </c>
    </row>
    <row r="91" spans="1:14" x14ac:dyDescent="0.35">
      <c r="A91" s="2" t="s">
        <v>254</v>
      </c>
      <c r="B91" s="7">
        <f>+'Sup. Admin'!B410</f>
        <v>117233.74130000001</v>
      </c>
      <c r="C91" s="7">
        <f>+'Sup. Admin'!C410</f>
        <v>117233.74130000001</v>
      </c>
      <c r="D91" s="7">
        <f>+'Sup. Admin'!D410</f>
        <v>117233.74130000001</v>
      </c>
      <c r="E91" s="7">
        <f>+'Sup. Admin'!E410</f>
        <v>117233.74130000001</v>
      </c>
      <c r="F91" s="7">
        <f>+'Sup. Admin'!F410</f>
        <v>117233.74130000001</v>
      </c>
      <c r="G91" s="7">
        <f>+'Sup. Admin'!G410</f>
        <v>117233.74130000001</v>
      </c>
      <c r="H91" s="7">
        <f>+'Sup. Admin'!H410</f>
        <v>117233.74130000001</v>
      </c>
      <c r="I91" s="7">
        <f>+'Sup. Admin'!I410</f>
        <v>117233.74130000001</v>
      </c>
      <c r="J91" s="7">
        <f>+'Sup. Admin'!J410</f>
        <v>117233.74130000001</v>
      </c>
      <c r="K91" s="7">
        <f>+'Sup. Admin'!K410</f>
        <v>117233.74130000001</v>
      </c>
      <c r="L91" s="7">
        <f>+'Sup. Admin'!L410</f>
        <v>117233.74130000001</v>
      </c>
      <c r="M91" s="7">
        <f>+'Sup. Admin'!M410</f>
        <v>117233.74130000001</v>
      </c>
      <c r="N91" s="20">
        <f>SUM(B91:M91)</f>
        <v>1406804.8956000004</v>
      </c>
    </row>
    <row r="92" spans="1:14" hidden="1" x14ac:dyDescent="0.35">
      <c r="A92" s="3" t="s">
        <v>89</v>
      </c>
      <c r="B92" s="8">
        <f>SUM(B93:B101)</f>
        <v>0</v>
      </c>
      <c r="C92" s="8">
        <f t="shared" ref="C92:M92" si="30">SUM(C93:C101)</f>
        <v>0</v>
      </c>
      <c r="D92" s="8">
        <f t="shared" si="30"/>
        <v>0</v>
      </c>
      <c r="E92" s="8">
        <f t="shared" si="30"/>
        <v>0</v>
      </c>
      <c r="F92" s="8">
        <f t="shared" si="30"/>
        <v>0</v>
      </c>
      <c r="G92" s="8">
        <f t="shared" si="30"/>
        <v>0</v>
      </c>
      <c r="H92" s="8">
        <f t="shared" si="30"/>
        <v>0</v>
      </c>
      <c r="I92" s="8">
        <f t="shared" si="30"/>
        <v>0</v>
      </c>
      <c r="J92" s="8">
        <f t="shared" si="30"/>
        <v>0</v>
      </c>
      <c r="K92" s="8">
        <f t="shared" si="30"/>
        <v>0</v>
      </c>
      <c r="L92" s="8">
        <f t="shared" si="30"/>
        <v>0</v>
      </c>
      <c r="M92" s="8">
        <f t="shared" si="30"/>
        <v>0</v>
      </c>
      <c r="N92" s="8">
        <f>SUM(B92:M92)</f>
        <v>0</v>
      </c>
    </row>
    <row r="93" spans="1:14" hidden="1" x14ac:dyDescent="0.35">
      <c r="A93" s="2" t="s">
        <v>90</v>
      </c>
      <c r="B93" s="7">
        <f>+'Sup. Admin'!B416</f>
        <v>0</v>
      </c>
      <c r="C93" s="7">
        <f>+'Sup. Admin'!C416</f>
        <v>0</v>
      </c>
      <c r="D93" s="7">
        <f>+'Sup. Admin'!D416</f>
        <v>0</v>
      </c>
      <c r="E93" s="7">
        <f>+'Sup. Admin'!E416</f>
        <v>0</v>
      </c>
      <c r="F93" s="7">
        <f>+'Sup. Admin'!F416</f>
        <v>0</v>
      </c>
      <c r="G93" s="7">
        <f>+'Sup. Admin'!G416</f>
        <v>0</v>
      </c>
      <c r="H93" s="7">
        <f>+'Sup. Admin'!H416</f>
        <v>0</v>
      </c>
      <c r="I93" s="7">
        <f>+'Sup. Admin'!I416</f>
        <v>0</v>
      </c>
      <c r="J93" s="7">
        <f>+'Sup. Admin'!J416</f>
        <v>0</v>
      </c>
      <c r="K93" s="7">
        <f>+'Sup. Admin'!K416</f>
        <v>0</v>
      </c>
      <c r="L93" s="7">
        <f>+'Sup. Admin'!L416</f>
        <v>0</v>
      </c>
      <c r="M93" s="7">
        <f>+'Sup. Admin'!M416</f>
        <v>0</v>
      </c>
      <c r="N93" s="7">
        <f t="shared" ref="N93:N101" si="31">SUM(B93:M93)</f>
        <v>0</v>
      </c>
    </row>
    <row r="94" spans="1:14" hidden="1" x14ac:dyDescent="0.35">
      <c r="A94" s="2" t="s">
        <v>91</v>
      </c>
      <c r="B94" s="7">
        <f>+'Sup. Admin'!B422</f>
        <v>0</v>
      </c>
      <c r="C94" s="7">
        <f>+'Sup. Admin'!C422</f>
        <v>0</v>
      </c>
      <c r="D94" s="7">
        <f>+'Sup. Admin'!D422</f>
        <v>0</v>
      </c>
      <c r="E94" s="7">
        <f>+'Sup. Admin'!E422</f>
        <v>0</v>
      </c>
      <c r="F94" s="7">
        <f>+'Sup. Admin'!F422</f>
        <v>0</v>
      </c>
      <c r="G94" s="7">
        <f>+'Sup. Admin'!G422</f>
        <v>0</v>
      </c>
      <c r="H94" s="7">
        <f>+'Sup. Admin'!H422</f>
        <v>0</v>
      </c>
      <c r="I94" s="7">
        <f>+'Sup. Admin'!I422</f>
        <v>0</v>
      </c>
      <c r="J94" s="7">
        <f>+'Sup. Admin'!J422</f>
        <v>0</v>
      </c>
      <c r="K94" s="7">
        <f>+'Sup. Admin'!K422</f>
        <v>0</v>
      </c>
      <c r="L94" s="7">
        <f>+'Sup. Admin'!L422</f>
        <v>0</v>
      </c>
      <c r="M94" s="7">
        <f>+'Sup. Admin'!M422</f>
        <v>0</v>
      </c>
      <c r="N94" s="7">
        <f t="shared" si="31"/>
        <v>0</v>
      </c>
    </row>
    <row r="95" spans="1:14" hidden="1" x14ac:dyDescent="0.35">
      <c r="A95" s="2" t="s">
        <v>92</v>
      </c>
      <c r="B95" s="7">
        <f>+'Sup. Admin'!B428</f>
        <v>0</v>
      </c>
      <c r="C95" s="7">
        <f>+'Sup. Admin'!C428</f>
        <v>0</v>
      </c>
      <c r="D95" s="7">
        <f>+'Sup. Admin'!D428</f>
        <v>0</v>
      </c>
      <c r="E95" s="7">
        <f>+'Sup. Admin'!E428</f>
        <v>0</v>
      </c>
      <c r="F95" s="7">
        <f>+'Sup. Admin'!F428</f>
        <v>0</v>
      </c>
      <c r="G95" s="7">
        <f>+'Sup. Admin'!G428</f>
        <v>0</v>
      </c>
      <c r="H95" s="7">
        <f>+'Sup. Admin'!H428</f>
        <v>0</v>
      </c>
      <c r="I95" s="7">
        <f>+'Sup. Admin'!I428</f>
        <v>0</v>
      </c>
      <c r="J95" s="7">
        <f>+'Sup. Admin'!J428</f>
        <v>0</v>
      </c>
      <c r="K95" s="7">
        <f>+'Sup. Admin'!K428</f>
        <v>0</v>
      </c>
      <c r="L95" s="7">
        <f>+'Sup. Admin'!L428</f>
        <v>0</v>
      </c>
      <c r="M95" s="7">
        <f>+'Sup. Admin'!M428</f>
        <v>0</v>
      </c>
      <c r="N95" s="7">
        <f t="shared" si="31"/>
        <v>0</v>
      </c>
    </row>
    <row r="96" spans="1:14" hidden="1" x14ac:dyDescent="0.35">
      <c r="A96" s="2" t="s">
        <v>93</v>
      </c>
      <c r="B96" s="7">
        <f>+'Sup. Admin'!B434</f>
        <v>0</v>
      </c>
      <c r="C96" s="7">
        <f>+'Sup. Admin'!C434</f>
        <v>0</v>
      </c>
      <c r="D96" s="7">
        <f>+'Sup. Admin'!D434</f>
        <v>0</v>
      </c>
      <c r="E96" s="7">
        <f>+'Sup. Admin'!E434</f>
        <v>0</v>
      </c>
      <c r="F96" s="7">
        <f>+'Sup. Admin'!F434</f>
        <v>0</v>
      </c>
      <c r="G96" s="7">
        <f>+'Sup. Admin'!G434</f>
        <v>0</v>
      </c>
      <c r="H96" s="7">
        <f>+'Sup. Admin'!H434</f>
        <v>0</v>
      </c>
      <c r="I96" s="7">
        <f>+'Sup. Admin'!I434</f>
        <v>0</v>
      </c>
      <c r="J96" s="7">
        <f>+'Sup. Admin'!J434</f>
        <v>0</v>
      </c>
      <c r="K96" s="7">
        <f>+'Sup. Admin'!K434</f>
        <v>0</v>
      </c>
      <c r="L96" s="7">
        <f>+'Sup. Admin'!L434</f>
        <v>0</v>
      </c>
      <c r="M96" s="7">
        <f>+'Sup. Admin'!M434</f>
        <v>0</v>
      </c>
      <c r="N96" s="7">
        <f t="shared" si="31"/>
        <v>0</v>
      </c>
    </row>
    <row r="97" spans="1:14" hidden="1" x14ac:dyDescent="0.35">
      <c r="A97" s="2" t="s">
        <v>94</v>
      </c>
      <c r="B97" s="7">
        <f>+'Sup. Admin'!B440</f>
        <v>0</v>
      </c>
      <c r="C97" s="7">
        <f>+'Sup. Admin'!C440</f>
        <v>0</v>
      </c>
      <c r="D97" s="7">
        <f>+'Sup. Admin'!D440</f>
        <v>0</v>
      </c>
      <c r="E97" s="7">
        <f>+'Sup. Admin'!E440</f>
        <v>0</v>
      </c>
      <c r="F97" s="7">
        <f>+'Sup. Admin'!F440</f>
        <v>0</v>
      </c>
      <c r="G97" s="7">
        <f>+'Sup. Admin'!G440</f>
        <v>0</v>
      </c>
      <c r="H97" s="7">
        <f>+'Sup. Admin'!H440</f>
        <v>0</v>
      </c>
      <c r="I97" s="7">
        <f>+'Sup. Admin'!I440</f>
        <v>0</v>
      </c>
      <c r="J97" s="7">
        <f>+'Sup. Admin'!J440</f>
        <v>0</v>
      </c>
      <c r="K97" s="7">
        <f>+'Sup. Admin'!K440</f>
        <v>0</v>
      </c>
      <c r="L97" s="7">
        <f>+'Sup. Admin'!L440</f>
        <v>0</v>
      </c>
      <c r="M97" s="7">
        <f>+'Sup. Admin'!M440</f>
        <v>0</v>
      </c>
      <c r="N97" s="7">
        <f t="shared" si="31"/>
        <v>0</v>
      </c>
    </row>
    <row r="98" spans="1:14" hidden="1" x14ac:dyDescent="0.35">
      <c r="A98" s="2" t="s">
        <v>95</v>
      </c>
      <c r="B98" s="7">
        <f>+'Sup. Admin'!B446</f>
        <v>0</v>
      </c>
      <c r="C98" s="7">
        <f>+'Sup. Admin'!C446</f>
        <v>0</v>
      </c>
      <c r="D98" s="7">
        <f>+'Sup. Admin'!D446</f>
        <v>0</v>
      </c>
      <c r="E98" s="7">
        <f>+'Sup. Admin'!E446</f>
        <v>0</v>
      </c>
      <c r="F98" s="7">
        <f>+'Sup. Admin'!F446</f>
        <v>0</v>
      </c>
      <c r="G98" s="7">
        <f>+'Sup. Admin'!G446</f>
        <v>0</v>
      </c>
      <c r="H98" s="7">
        <f>+'Sup. Admin'!H446</f>
        <v>0</v>
      </c>
      <c r="I98" s="7">
        <f>+'Sup. Admin'!I446</f>
        <v>0</v>
      </c>
      <c r="J98" s="7">
        <f>+'Sup. Admin'!J446</f>
        <v>0</v>
      </c>
      <c r="K98" s="7">
        <f>+'Sup. Admin'!K446</f>
        <v>0</v>
      </c>
      <c r="L98" s="7">
        <f>+'Sup. Admin'!L446</f>
        <v>0</v>
      </c>
      <c r="M98" s="7">
        <f>+'Sup. Admin'!M446</f>
        <v>0</v>
      </c>
      <c r="N98" s="7">
        <f t="shared" si="31"/>
        <v>0</v>
      </c>
    </row>
    <row r="99" spans="1:14" hidden="1" x14ac:dyDescent="0.35">
      <c r="A99" s="2" t="s">
        <v>96</v>
      </c>
      <c r="B99" s="7">
        <f>+'Sup. Admin'!B452</f>
        <v>0</v>
      </c>
      <c r="C99" s="7">
        <f>+'Sup. Admin'!C452</f>
        <v>0</v>
      </c>
      <c r="D99" s="7">
        <f>+'Sup. Admin'!D452</f>
        <v>0</v>
      </c>
      <c r="E99" s="7">
        <f>+'Sup. Admin'!E452</f>
        <v>0</v>
      </c>
      <c r="F99" s="7">
        <f>+'Sup. Admin'!F452</f>
        <v>0</v>
      </c>
      <c r="G99" s="7">
        <f>+'Sup. Admin'!G452</f>
        <v>0</v>
      </c>
      <c r="H99" s="7">
        <f>+'Sup. Admin'!H452</f>
        <v>0</v>
      </c>
      <c r="I99" s="7">
        <f>+'Sup. Admin'!I452</f>
        <v>0</v>
      </c>
      <c r="J99" s="7">
        <f>+'Sup. Admin'!J452</f>
        <v>0</v>
      </c>
      <c r="K99" s="7">
        <f>+'Sup. Admin'!K452</f>
        <v>0</v>
      </c>
      <c r="L99" s="7">
        <f>+'Sup. Admin'!L452</f>
        <v>0</v>
      </c>
      <c r="M99" s="7">
        <f>+'Sup. Admin'!M452</f>
        <v>0</v>
      </c>
      <c r="N99" s="7">
        <f t="shared" si="31"/>
        <v>0</v>
      </c>
    </row>
    <row r="100" spans="1:14" hidden="1" x14ac:dyDescent="0.35">
      <c r="A100" s="2" t="s">
        <v>97</v>
      </c>
      <c r="B100" s="7">
        <f>+'Sup. Admin'!B458</f>
        <v>0</v>
      </c>
      <c r="C100" s="7">
        <f>+'Sup. Admin'!C458</f>
        <v>0</v>
      </c>
      <c r="D100" s="7">
        <f>+'Sup. Admin'!D458</f>
        <v>0</v>
      </c>
      <c r="E100" s="7">
        <f>+'Sup. Admin'!E458</f>
        <v>0</v>
      </c>
      <c r="F100" s="7">
        <f>+'Sup. Admin'!F458</f>
        <v>0</v>
      </c>
      <c r="G100" s="7">
        <f>+'Sup. Admin'!G458</f>
        <v>0</v>
      </c>
      <c r="H100" s="7">
        <f>+'Sup. Admin'!H458</f>
        <v>0</v>
      </c>
      <c r="I100" s="7">
        <f>+'Sup. Admin'!I458</f>
        <v>0</v>
      </c>
      <c r="J100" s="7">
        <f>+'Sup. Admin'!J458</f>
        <v>0</v>
      </c>
      <c r="K100" s="7">
        <f>+'Sup. Admin'!K458</f>
        <v>0</v>
      </c>
      <c r="L100" s="7">
        <f>+'Sup. Admin'!L458</f>
        <v>0</v>
      </c>
      <c r="M100" s="7">
        <f>+'Sup. Admin'!M458</f>
        <v>0</v>
      </c>
      <c r="N100" s="7">
        <f t="shared" si="31"/>
        <v>0</v>
      </c>
    </row>
    <row r="101" spans="1:14" hidden="1" x14ac:dyDescent="0.35">
      <c r="A101" s="2" t="s">
        <v>98</v>
      </c>
      <c r="B101" s="7">
        <f>+'Sup. Admin'!B464</f>
        <v>0</v>
      </c>
      <c r="C101" s="7">
        <f>+'Sup. Admin'!C464</f>
        <v>0</v>
      </c>
      <c r="D101" s="7">
        <f>+'Sup. Admin'!D464</f>
        <v>0</v>
      </c>
      <c r="E101" s="7">
        <f>+'Sup. Admin'!E464</f>
        <v>0</v>
      </c>
      <c r="F101" s="7">
        <f>+'Sup. Admin'!F464</f>
        <v>0</v>
      </c>
      <c r="G101" s="7">
        <f>+'Sup. Admin'!G464</f>
        <v>0</v>
      </c>
      <c r="H101" s="7">
        <f>+'Sup. Admin'!H464</f>
        <v>0</v>
      </c>
      <c r="I101" s="7">
        <f>+'Sup. Admin'!I464</f>
        <v>0</v>
      </c>
      <c r="J101" s="7">
        <f>+'Sup. Admin'!J464</f>
        <v>0</v>
      </c>
      <c r="K101" s="7">
        <f>+'Sup. Admin'!K464</f>
        <v>0</v>
      </c>
      <c r="L101" s="7">
        <f>+'Sup. Admin'!L464</f>
        <v>0</v>
      </c>
      <c r="M101" s="7">
        <f>+'Sup. Admin'!M464</f>
        <v>0</v>
      </c>
      <c r="N101" s="7">
        <f t="shared" si="31"/>
        <v>0</v>
      </c>
    </row>
    <row r="102" spans="1:14" hidden="1" x14ac:dyDescent="0.35">
      <c r="A102" s="3" t="s">
        <v>99</v>
      </c>
      <c r="B102" s="8">
        <f>SUM(B103)</f>
        <v>0</v>
      </c>
      <c r="C102" s="8">
        <f t="shared" ref="C102:M102" si="32">SUM(C103)</f>
        <v>0</v>
      </c>
      <c r="D102" s="8">
        <f t="shared" si="32"/>
        <v>0</v>
      </c>
      <c r="E102" s="8">
        <f t="shared" si="32"/>
        <v>0</v>
      </c>
      <c r="F102" s="8">
        <f t="shared" si="32"/>
        <v>0</v>
      </c>
      <c r="G102" s="8">
        <f t="shared" si="32"/>
        <v>0</v>
      </c>
      <c r="H102" s="8">
        <f t="shared" si="32"/>
        <v>0</v>
      </c>
      <c r="I102" s="8">
        <f t="shared" si="32"/>
        <v>0</v>
      </c>
      <c r="J102" s="8">
        <f t="shared" si="32"/>
        <v>0</v>
      </c>
      <c r="K102" s="8">
        <f t="shared" si="32"/>
        <v>0</v>
      </c>
      <c r="L102" s="8">
        <f t="shared" si="32"/>
        <v>0</v>
      </c>
      <c r="M102" s="8">
        <f t="shared" si="32"/>
        <v>0</v>
      </c>
      <c r="N102" s="8">
        <f t="shared" ref="N102:N144" si="33">SUM(B102:M102)</f>
        <v>0</v>
      </c>
    </row>
    <row r="103" spans="1:14" hidden="1" x14ac:dyDescent="0.35">
      <c r="A103" s="2" t="s">
        <v>100</v>
      </c>
      <c r="B103" s="34">
        <f>+'Sup. Admin'!B470</f>
        <v>0</v>
      </c>
      <c r="C103" s="7">
        <f>+'Sup. Admin'!C470</f>
        <v>0</v>
      </c>
      <c r="D103" s="7">
        <f>+'Sup. Admin'!D470</f>
        <v>0</v>
      </c>
      <c r="E103" s="7">
        <f>+'Sup. Admin'!E470</f>
        <v>0</v>
      </c>
      <c r="F103" s="7">
        <f>+'Sup. Admin'!F470</f>
        <v>0</v>
      </c>
      <c r="G103" s="7">
        <f>+'Sup. Admin'!G470</f>
        <v>0</v>
      </c>
      <c r="H103" s="7">
        <f>+'Sup. Admin'!H470</f>
        <v>0</v>
      </c>
      <c r="I103" s="7">
        <f>+'Sup. Admin'!I470</f>
        <v>0</v>
      </c>
      <c r="J103" s="7">
        <f>+'Sup. Admin'!J470</f>
        <v>0</v>
      </c>
      <c r="K103" s="7">
        <f>+'Sup. Admin'!K470</f>
        <v>0</v>
      </c>
      <c r="L103" s="7">
        <f>+'Sup. Admin'!L470</f>
        <v>0</v>
      </c>
      <c r="M103" s="7">
        <f>+'Sup. Admin'!M470</f>
        <v>0</v>
      </c>
      <c r="N103" s="7">
        <f t="shared" si="33"/>
        <v>0</v>
      </c>
    </row>
    <row r="104" spans="1:14" x14ac:dyDescent="0.35">
      <c r="A104" s="3" t="s">
        <v>101</v>
      </c>
      <c r="B104" s="8">
        <f>SUM(B105:B107)</f>
        <v>0</v>
      </c>
      <c r="C104" s="8">
        <f t="shared" ref="C104:M104" si="34">SUM(C105:C107)</f>
        <v>0</v>
      </c>
      <c r="D104" s="8">
        <f t="shared" si="34"/>
        <v>0</v>
      </c>
      <c r="E104" s="8">
        <f t="shared" si="34"/>
        <v>0</v>
      </c>
      <c r="F104" s="8">
        <f t="shared" si="34"/>
        <v>0</v>
      </c>
      <c r="G104" s="8">
        <f t="shared" si="34"/>
        <v>0</v>
      </c>
      <c r="H104" s="8">
        <f t="shared" si="34"/>
        <v>0</v>
      </c>
      <c r="I104" s="8">
        <f t="shared" si="34"/>
        <v>0</v>
      </c>
      <c r="J104" s="8">
        <f t="shared" si="34"/>
        <v>0</v>
      </c>
      <c r="K104" s="8">
        <f t="shared" si="34"/>
        <v>10000000</v>
      </c>
      <c r="L104" s="8">
        <f t="shared" si="34"/>
        <v>0</v>
      </c>
      <c r="M104" s="8">
        <f t="shared" si="34"/>
        <v>0</v>
      </c>
      <c r="N104" s="50">
        <f t="shared" si="33"/>
        <v>10000000</v>
      </c>
    </row>
    <row r="105" spans="1:14" x14ac:dyDescent="0.35">
      <c r="A105" s="2" t="s">
        <v>102</v>
      </c>
      <c r="B105" s="7">
        <f>+'Sup. Admin'!B483</f>
        <v>0</v>
      </c>
      <c r="C105" s="7">
        <f>+'Sup. Admin'!C483</f>
        <v>0</v>
      </c>
      <c r="D105" s="7">
        <f>+'Sup. Admin'!D483</f>
        <v>0</v>
      </c>
      <c r="E105" s="7">
        <f>+'Sup. Admin'!E483</f>
        <v>0</v>
      </c>
      <c r="F105" s="7">
        <f>+'Sup. Admin'!F483</f>
        <v>0</v>
      </c>
      <c r="G105" s="7">
        <f>+'Sup. Admin'!G483</f>
        <v>0</v>
      </c>
      <c r="H105" s="7">
        <f>+'Sup. Admin'!H483</f>
        <v>0</v>
      </c>
      <c r="I105" s="7">
        <f>+'Sup. Admin'!I483</f>
        <v>0</v>
      </c>
      <c r="J105" s="7">
        <f>+'Sup. Admin'!J483</f>
        <v>0</v>
      </c>
      <c r="K105" s="7">
        <f>+'Sup. Admin'!K483</f>
        <v>5000000</v>
      </c>
      <c r="L105" s="7">
        <f>+'Sup. Admin'!L483</f>
        <v>0</v>
      </c>
      <c r="M105" s="7">
        <f>+'Sup. Admin'!M483</f>
        <v>0</v>
      </c>
      <c r="N105" s="20">
        <f t="shared" si="33"/>
        <v>5000000</v>
      </c>
    </row>
    <row r="106" spans="1:14" x14ac:dyDescent="0.35">
      <c r="A106" s="2" t="s">
        <v>103</v>
      </c>
      <c r="B106" s="7">
        <f>+'Sup. Admin'!B489</f>
        <v>0</v>
      </c>
      <c r="C106" s="7">
        <f>+'Sup. Admin'!C489</f>
        <v>0</v>
      </c>
      <c r="D106" s="7">
        <f>+'Sup. Admin'!D489</f>
        <v>0</v>
      </c>
      <c r="E106" s="7">
        <f>+'Sup. Admin'!E489</f>
        <v>0</v>
      </c>
      <c r="F106" s="7">
        <f>+'Sup. Admin'!F489</f>
        <v>0</v>
      </c>
      <c r="G106" s="7">
        <f>+'Sup. Admin'!G489</f>
        <v>0</v>
      </c>
      <c r="H106" s="7">
        <f>+'Sup. Admin'!H489</f>
        <v>0</v>
      </c>
      <c r="I106" s="7">
        <f>+'Sup. Admin'!I489</f>
        <v>0</v>
      </c>
      <c r="J106" s="7">
        <f>+'Sup. Admin'!J489</f>
        <v>0</v>
      </c>
      <c r="K106" s="7">
        <f>+'Sup. Admin'!K489</f>
        <v>3000000</v>
      </c>
      <c r="L106" s="7">
        <f>+'Sup. Admin'!L489</f>
        <v>0</v>
      </c>
      <c r="M106" s="7">
        <f>+'Sup. Admin'!M489</f>
        <v>0</v>
      </c>
      <c r="N106" s="20">
        <f t="shared" si="33"/>
        <v>3000000</v>
      </c>
    </row>
    <row r="107" spans="1:14" x14ac:dyDescent="0.35">
      <c r="A107" s="2" t="s">
        <v>104</v>
      </c>
      <c r="B107" s="7">
        <f>+'Sup. Admin'!B495</f>
        <v>0</v>
      </c>
      <c r="C107" s="7">
        <f>+'Sup. Admin'!C495</f>
        <v>0</v>
      </c>
      <c r="D107" s="7">
        <f>+'Sup. Admin'!D495</f>
        <v>0</v>
      </c>
      <c r="E107" s="7">
        <f>+'Sup. Admin'!E495</f>
        <v>0</v>
      </c>
      <c r="F107" s="7">
        <f>+'Sup. Admin'!F495</f>
        <v>0</v>
      </c>
      <c r="G107" s="7">
        <f>+'Sup. Admin'!G495</f>
        <v>0</v>
      </c>
      <c r="H107" s="7">
        <f>+'Sup. Admin'!H495</f>
        <v>0</v>
      </c>
      <c r="I107" s="7">
        <f>+'Sup. Admin'!I495</f>
        <v>0</v>
      </c>
      <c r="J107" s="7">
        <f>+'Sup. Admin'!J495</f>
        <v>0</v>
      </c>
      <c r="K107" s="7">
        <f>+'Sup. Admin'!K495</f>
        <v>2000000</v>
      </c>
      <c r="L107" s="7">
        <f>+'Sup. Admin'!L495</f>
        <v>0</v>
      </c>
      <c r="M107" s="7">
        <f>+'Sup. Admin'!M495</f>
        <v>0</v>
      </c>
      <c r="N107" s="20">
        <f t="shared" si="33"/>
        <v>2000000</v>
      </c>
    </row>
    <row r="108" spans="1:14" x14ac:dyDescent="0.35">
      <c r="A108" s="3" t="s">
        <v>105</v>
      </c>
      <c r="B108" s="8">
        <f>SUM(B109:B113)</f>
        <v>2532875.9710718468</v>
      </c>
      <c r="C108" s="8">
        <f t="shared" ref="C108:M108" si="35">SUM(C109:C113)</f>
        <v>2532875.9710718468</v>
      </c>
      <c r="D108" s="8">
        <f t="shared" si="35"/>
        <v>2532875.9710718468</v>
      </c>
      <c r="E108" s="8">
        <f t="shared" si="35"/>
        <v>2532875.9710718468</v>
      </c>
      <c r="F108" s="8">
        <f t="shared" si="35"/>
        <v>2532875.9710718468</v>
      </c>
      <c r="G108" s="8">
        <f t="shared" si="35"/>
        <v>2532875.9710718468</v>
      </c>
      <c r="H108" s="8">
        <f t="shared" si="35"/>
        <v>2532875.9710718468</v>
      </c>
      <c r="I108" s="8">
        <f t="shared" si="35"/>
        <v>2532875.9710718468</v>
      </c>
      <c r="J108" s="8">
        <f t="shared" si="35"/>
        <v>2532875.9710718468</v>
      </c>
      <c r="K108" s="8">
        <f t="shared" si="35"/>
        <v>2532875.9710718468</v>
      </c>
      <c r="L108" s="8">
        <f t="shared" si="35"/>
        <v>2532875.9710718468</v>
      </c>
      <c r="M108" s="8">
        <f t="shared" si="35"/>
        <v>2532875.9710718468</v>
      </c>
      <c r="N108" s="50">
        <f t="shared" si="33"/>
        <v>30394511.652862161</v>
      </c>
    </row>
    <row r="109" spans="1:14" x14ac:dyDescent="0.35">
      <c r="A109" s="2" t="s">
        <v>106</v>
      </c>
      <c r="B109" s="7">
        <f>+'Sup. Admin'!B501</f>
        <v>777753.48340672196</v>
      </c>
      <c r="C109" s="7">
        <f>+'Sup. Admin'!C501</f>
        <v>777753.48340672196</v>
      </c>
      <c r="D109" s="7">
        <f>+'Sup. Admin'!D501</f>
        <v>777753.48340672196</v>
      </c>
      <c r="E109" s="7">
        <f>+'Sup. Admin'!E501</f>
        <v>777753.48340672196</v>
      </c>
      <c r="F109" s="7">
        <f>+'Sup. Admin'!F501</f>
        <v>777753.48340672196</v>
      </c>
      <c r="G109" s="7">
        <f>+'Sup. Admin'!G501</f>
        <v>777753.48340672196</v>
      </c>
      <c r="H109" s="7">
        <f>+'Sup. Admin'!H501</f>
        <v>777753.48340672196</v>
      </c>
      <c r="I109" s="7">
        <f>+'Sup. Admin'!I501</f>
        <v>777753.48340672196</v>
      </c>
      <c r="J109" s="7">
        <f>+'Sup. Admin'!J501</f>
        <v>777753.48340672196</v>
      </c>
      <c r="K109" s="7">
        <f>+'Sup. Admin'!K501</f>
        <v>777753.48340672196</v>
      </c>
      <c r="L109" s="7">
        <f>+'Sup. Admin'!L501</f>
        <v>777753.48340672196</v>
      </c>
      <c r="M109" s="7">
        <f>+'Sup. Admin'!M501</f>
        <v>777753.48340672196</v>
      </c>
      <c r="N109" s="20">
        <f t="shared" si="33"/>
        <v>9333041.8008806631</v>
      </c>
    </row>
    <row r="110" spans="1:14" x14ac:dyDescent="0.35">
      <c r="A110" s="2" t="s">
        <v>107</v>
      </c>
      <c r="B110" s="7">
        <f>+'Sup. Admin'!B507</f>
        <v>583314.76255504205</v>
      </c>
      <c r="C110" s="7">
        <f>+'Sup. Admin'!C507</f>
        <v>583314.76255504205</v>
      </c>
      <c r="D110" s="7">
        <f>+'Sup. Admin'!D507</f>
        <v>583314.76255504205</v>
      </c>
      <c r="E110" s="7">
        <f>+'Sup. Admin'!E507</f>
        <v>583314.76255504205</v>
      </c>
      <c r="F110" s="7">
        <f>+'Sup. Admin'!F507</f>
        <v>583314.76255504205</v>
      </c>
      <c r="G110" s="7">
        <f>+'Sup. Admin'!G507</f>
        <v>583314.76255504205</v>
      </c>
      <c r="H110" s="7">
        <f>+'Sup. Admin'!H507</f>
        <v>583314.76255504205</v>
      </c>
      <c r="I110" s="7">
        <f>+'Sup. Admin'!I507</f>
        <v>583314.76255504205</v>
      </c>
      <c r="J110" s="7">
        <f>+'Sup. Admin'!J507</f>
        <v>583314.76255504205</v>
      </c>
      <c r="K110" s="7">
        <f>+'Sup. Admin'!K507</f>
        <v>583314.76255504205</v>
      </c>
      <c r="L110" s="7">
        <f>+'Sup. Admin'!L507</f>
        <v>583314.76255504205</v>
      </c>
      <c r="M110" s="7">
        <f>+'Sup. Admin'!M507</f>
        <v>583314.76255504205</v>
      </c>
      <c r="N110" s="20">
        <f t="shared" si="33"/>
        <v>6999777.1506605064</v>
      </c>
    </row>
    <row r="111" spans="1:14" x14ac:dyDescent="0.35">
      <c r="A111" s="2" t="s">
        <v>108</v>
      </c>
      <c r="B111" s="7">
        <f>+'Sup. Admin'!B513</f>
        <v>777753.48340672196</v>
      </c>
      <c r="C111" s="7">
        <f>+'Sup. Admin'!C513</f>
        <v>777753.48340672196</v>
      </c>
      <c r="D111" s="7">
        <f>+'Sup. Admin'!D513</f>
        <v>777753.48340672196</v>
      </c>
      <c r="E111" s="7">
        <f>+'Sup. Admin'!E513</f>
        <v>777753.48340672196</v>
      </c>
      <c r="F111" s="7">
        <f>+'Sup. Admin'!F513</f>
        <v>777753.48340672196</v>
      </c>
      <c r="G111" s="7">
        <f>+'Sup. Admin'!G513</f>
        <v>777753.48340672196</v>
      </c>
      <c r="H111" s="7">
        <f>+'Sup. Admin'!H513</f>
        <v>777753.48340672196</v>
      </c>
      <c r="I111" s="7">
        <f>+'Sup. Admin'!I513</f>
        <v>777753.48340672196</v>
      </c>
      <c r="J111" s="7">
        <f>+'Sup. Admin'!J513</f>
        <v>777753.48340672196</v>
      </c>
      <c r="K111" s="7">
        <f>+'Sup. Admin'!K513</f>
        <v>777753.48340672196</v>
      </c>
      <c r="L111" s="7">
        <f>+'Sup. Admin'!L513</f>
        <v>777753.48340672196</v>
      </c>
      <c r="M111" s="7">
        <f>+'Sup. Admin'!M513</f>
        <v>777753.48340672196</v>
      </c>
      <c r="N111" s="20">
        <f t="shared" si="33"/>
        <v>9333041.8008806631</v>
      </c>
    </row>
    <row r="112" spans="1:14" x14ac:dyDescent="0.35">
      <c r="A112" s="2" t="s">
        <v>109</v>
      </c>
      <c r="B112" s="7">
        <f>+'Sup. Admin'!B519</f>
        <v>394054.24170336098</v>
      </c>
      <c r="C112" s="7">
        <f>+'Sup. Admin'!C519</f>
        <v>394054.24170336098</v>
      </c>
      <c r="D112" s="7">
        <f>+'Sup. Admin'!D519</f>
        <v>394054.24170336098</v>
      </c>
      <c r="E112" s="7">
        <f>+'Sup. Admin'!E519</f>
        <v>394054.24170336098</v>
      </c>
      <c r="F112" s="7">
        <f>+'Sup. Admin'!F519</f>
        <v>394054.24170336098</v>
      </c>
      <c r="G112" s="7">
        <f>+'Sup. Admin'!G519</f>
        <v>394054.24170336098</v>
      </c>
      <c r="H112" s="7">
        <f>+'Sup. Admin'!H519</f>
        <v>394054.24170336098</v>
      </c>
      <c r="I112" s="7">
        <f>+'Sup. Admin'!I519</f>
        <v>394054.24170336098</v>
      </c>
      <c r="J112" s="7">
        <f>+'Sup. Admin'!J519</f>
        <v>394054.24170336098</v>
      </c>
      <c r="K112" s="7">
        <f>+'Sup. Admin'!K519</f>
        <v>394054.24170336098</v>
      </c>
      <c r="L112" s="7">
        <f>+'Sup. Admin'!L519</f>
        <v>394054.24170336098</v>
      </c>
      <c r="M112" s="7">
        <f>+'Sup. Admin'!M519</f>
        <v>394054.24170336098</v>
      </c>
      <c r="N112" s="20">
        <f t="shared" si="33"/>
        <v>4728650.9004403315</v>
      </c>
    </row>
    <row r="113" spans="1:14" hidden="1" x14ac:dyDescent="0.35">
      <c r="A113" s="2" t="s">
        <v>110</v>
      </c>
      <c r="B113" s="7">
        <f>+'Sup. Admin'!B525</f>
        <v>0</v>
      </c>
      <c r="C113" s="7">
        <f>+'Sup. Admin'!C525</f>
        <v>0</v>
      </c>
      <c r="D113" s="7">
        <f>+'Sup. Admin'!D525</f>
        <v>0</v>
      </c>
      <c r="E113" s="7">
        <f>+'Sup. Admin'!E525</f>
        <v>0</v>
      </c>
      <c r="F113" s="7">
        <f>+'Sup. Admin'!F525</f>
        <v>0</v>
      </c>
      <c r="G113" s="7">
        <f>+'Sup. Admin'!G525</f>
        <v>0</v>
      </c>
      <c r="H113" s="7">
        <f>+'Sup. Admin'!H525</f>
        <v>0</v>
      </c>
      <c r="I113" s="7">
        <f>+'Sup. Admin'!I525</f>
        <v>0</v>
      </c>
      <c r="J113" s="7">
        <f>+'Sup. Admin'!J525</f>
        <v>0</v>
      </c>
      <c r="K113" s="7">
        <f>+'Sup. Admin'!K525</f>
        <v>0</v>
      </c>
      <c r="L113" s="7">
        <f>+'Sup. Admin'!L525</f>
        <v>0</v>
      </c>
      <c r="M113" s="7">
        <f>+'Sup. Admin'!M525</f>
        <v>0</v>
      </c>
      <c r="N113" s="7">
        <f t="shared" si="33"/>
        <v>0</v>
      </c>
    </row>
    <row r="114" spans="1:14" x14ac:dyDescent="0.35">
      <c r="A114" s="3" t="s">
        <v>111</v>
      </c>
      <c r="B114" s="8">
        <f>SUM(B115:B119)</f>
        <v>9236362.0500290021</v>
      </c>
      <c r="C114" s="8">
        <f t="shared" ref="C114:M114" si="36">SUM(C115:C119)</f>
        <v>9236362.0500290021</v>
      </c>
      <c r="D114" s="8">
        <f t="shared" si="36"/>
        <v>9236362.0500290021</v>
      </c>
      <c r="E114" s="8">
        <f t="shared" si="36"/>
        <v>9236362.0500290021</v>
      </c>
      <c r="F114" s="8">
        <f t="shared" si="36"/>
        <v>9236362.0500290021</v>
      </c>
      <c r="G114" s="8">
        <f t="shared" si="36"/>
        <v>9236362.0500290021</v>
      </c>
      <c r="H114" s="8">
        <f t="shared" si="36"/>
        <v>9236362.0500290021</v>
      </c>
      <c r="I114" s="8">
        <f t="shared" si="36"/>
        <v>9236362.0500290021</v>
      </c>
      <c r="J114" s="8">
        <f t="shared" si="36"/>
        <v>9236362.0500290021</v>
      </c>
      <c r="K114" s="8">
        <f t="shared" si="36"/>
        <v>9236362.0500290021</v>
      </c>
      <c r="L114" s="8">
        <f t="shared" si="36"/>
        <v>9236362.0500290021</v>
      </c>
      <c r="M114" s="8">
        <f t="shared" si="36"/>
        <v>9236362.0900290012</v>
      </c>
      <c r="N114" s="50">
        <f t="shared" si="33"/>
        <v>110836344.64034805</v>
      </c>
    </row>
    <row r="115" spans="1:14" x14ac:dyDescent="0.35">
      <c r="A115" s="2" t="s">
        <v>112</v>
      </c>
      <c r="B115" s="7">
        <f>+'Sup. Admin'!B532</f>
        <v>1977171.2085168101</v>
      </c>
      <c r="C115" s="7">
        <f>+'Sup. Admin'!C532</f>
        <v>1977171.2085168101</v>
      </c>
      <c r="D115" s="7">
        <f>+'Sup. Admin'!D532</f>
        <v>1977171.2085168101</v>
      </c>
      <c r="E115" s="7">
        <f>+'Sup. Admin'!E532</f>
        <v>1977171.2085168101</v>
      </c>
      <c r="F115" s="7">
        <f>+'Sup. Admin'!F532</f>
        <v>1977171.2085168101</v>
      </c>
      <c r="G115" s="7">
        <f>+'Sup. Admin'!G532</f>
        <v>1977171.2085168101</v>
      </c>
      <c r="H115" s="7">
        <f>+'Sup. Admin'!H532</f>
        <v>1977171.2085168101</v>
      </c>
      <c r="I115" s="7">
        <f>+'Sup. Admin'!I532</f>
        <v>1977171.2085168101</v>
      </c>
      <c r="J115" s="7">
        <f>+'Sup. Admin'!J532</f>
        <v>1977171.2085168101</v>
      </c>
      <c r="K115" s="7">
        <f>+'Sup. Admin'!K532</f>
        <v>1977171.2085168101</v>
      </c>
      <c r="L115" s="7">
        <f>+'Sup. Admin'!L532</f>
        <v>1977171.2085168101</v>
      </c>
      <c r="M115" s="7">
        <f>+'Sup. Admin'!M532</f>
        <v>1977171.2085168101</v>
      </c>
      <c r="N115" s="20">
        <f t="shared" si="33"/>
        <v>23726054.502201721</v>
      </c>
    </row>
    <row r="116" spans="1:14" x14ac:dyDescent="0.35">
      <c r="A116" s="2" t="s">
        <v>113</v>
      </c>
      <c r="B116" s="7">
        <f>+'Sup. Admin'!B538</f>
        <v>1975444.63851681</v>
      </c>
      <c r="C116" s="7">
        <f>+'Sup. Admin'!C538</f>
        <v>1975444.63851681</v>
      </c>
      <c r="D116" s="7">
        <f>+'Sup. Admin'!D538</f>
        <v>1975444.63851681</v>
      </c>
      <c r="E116" s="7">
        <f>+'Sup. Admin'!E538</f>
        <v>1975444.63851681</v>
      </c>
      <c r="F116" s="7">
        <f>+'Sup. Admin'!F538</f>
        <v>1975444.63851681</v>
      </c>
      <c r="G116" s="7">
        <f>+'Sup. Admin'!G538</f>
        <v>1975444.63851681</v>
      </c>
      <c r="H116" s="7">
        <f>+'Sup. Admin'!H538</f>
        <v>1975444.63851681</v>
      </c>
      <c r="I116" s="7">
        <f>+'Sup. Admin'!I538</f>
        <v>1975444.63851681</v>
      </c>
      <c r="J116" s="7">
        <f>+'Sup. Admin'!J538</f>
        <v>1975444.63851681</v>
      </c>
      <c r="K116" s="7">
        <f>+'Sup. Admin'!K538</f>
        <v>1975444.63851681</v>
      </c>
      <c r="L116" s="7">
        <f>+'Sup. Admin'!L538</f>
        <v>1975444.63851681</v>
      </c>
      <c r="M116" s="7">
        <f>+'Sup. Admin'!M538</f>
        <v>1975444.63851681</v>
      </c>
      <c r="N116" s="20">
        <f t="shared" si="33"/>
        <v>23705335.662201721</v>
      </c>
    </row>
    <row r="117" spans="1:14" x14ac:dyDescent="0.35">
      <c r="A117" s="2" t="s">
        <v>114</v>
      </c>
      <c r="B117" s="7">
        <f>+'Sup. Admin'!B544</f>
        <v>583314.76255504205</v>
      </c>
      <c r="C117" s="7">
        <f>+'Sup. Admin'!C544</f>
        <v>583314.76255504205</v>
      </c>
      <c r="D117" s="7">
        <f>+'Sup. Admin'!D544</f>
        <v>583314.76255504205</v>
      </c>
      <c r="E117" s="7">
        <f>+'Sup. Admin'!E544</f>
        <v>583314.76255504205</v>
      </c>
      <c r="F117" s="7">
        <f>+'Sup. Admin'!F544</f>
        <v>583314.76255504205</v>
      </c>
      <c r="G117" s="7">
        <f>+'Sup. Admin'!G544</f>
        <v>583314.76255504205</v>
      </c>
      <c r="H117" s="7">
        <f>+'Sup. Admin'!H544</f>
        <v>583314.76255504205</v>
      </c>
      <c r="I117" s="7">
        <f>+'Sup. Admin'!I544</f>
        <v>583314.76255504205</v>
      </c>
      <c r="J117" s="7">
        <f>+'Sup. Admin'!J544</f>
        <v>583314.76255504205</v>
      </c>
      <c r="K117" s="7">
        <f>+'Sup. Admin'!K544</f>
        <v>583314.76255504205</v>
      </c>
      <c r="L117" s="7">
        <f>+'Sup. Admin'!L544</f>
        <v>583314.76255504205</v>
      </c>
      <c r="M117" s="7">
        <f>+'Sup. Admin'!M544</f>
        <v>583314.76255504205</v>
      </c>
      <c r="N117" s="20">
        <f t="shared" si="33"/>
        <v>6999777.1506605064</v>
      </c>
    </row>
    <row r="118" spans="1:14" x14ac:dyDescent="0.35">
      <c r="A118" s="2" t="s">
        <v>115</v>
      </c>
      <c r="B118" s="7">
        <f>+'Sup. Admin'!B550</f>
        <v>1944383.2085168101</v>
      </c>
      <c r="C118" s="7">
        <f>+'Sup. Admin'!C550</f>
        <v>1944383.2085168101</v>
      </c>
      <c r="D118" s="7">
        <f>+'Sup. Admin'!D550</f>
        <v>1944383.2085168101</v>
      </c>
      <c r="E118" s="7">
        <f>+'Sup. Admin'!E550</f>
        <v>1944383.2085168101</v>
      </c>
      <c r="F118" s="7">
        <f>+'Sup. Admin'!F550</f>
        <v>1944383.2085168101</v>
      </c>
      <c r="G118" s="7">
        <f>+'Sup. Admin'!G550</f>
        <v>1944383.2085168101</v>
      </c>
      <c r="H118" s="7">
        <f>+'Sup. Admin'!H550</f>
        <v>1944383.2085168101</v>
      </c>
      <c r="I118" s="7">
        <f>+'Sup. Admin'!I550</f>
        <v>1944383.2085168101</v>
      </c>
      <c r="J118" s="7">
        <f>+'Sup. Admin'!J550</f>
        <v>1944383.2085168101</v>
      </c>
      <c r="K118" s="7">
        <f>+'Sup. Admin'!K550</f>
        <v>1944383.2085168101</v>
      </c>
      <c r="L118" s="7">
        <f>+'Sup. Admin'!L550</f>
        <v>1944383.2085168101</v>
      </c>
      <c r="M118" s="7">
        <f>+'Sup. Admin'!M550</f>
        <v>1944383.2485168101</v>
      </c>
      <c r="N118" s="20">
        <f t="shared" si="33"/>
        <v>23332598.54220172</v>
      </c>
    </row>
    <row r="119" spans="1:14" x14ac:dyDescent="0.35">
      <c r="A119" s="2" t="s">
        <v>116</v>
      </c>
      <c r="B119" s="7">
        <f>+'Sup. Admin'!B556</f>
        <v>2756048.2319235299</v>
      </c>
      <c r="C119" s="7">
        <f>+'Sup. Admin'!C556</f>
        <v>2756048.2319235299</v>
      </c>
      <c r="D119" s="7">
        <f>+'Sup. Admin'!D556</f>
        <v>2756048.2319235299</v>
      </c>
      <c r="E119" s="7">
        <f>+'Sup. Admin'!E556</f>
        <v>2756048.2319235299</v>
      </c>
      <c r="F119" s="7">
        <f>+'Sup. Admin'!F556</f>
        <v>2756048.2319235299</v>
      </c>
      <c r="G119" s="7">
        <f>+'Sup. Admin'!G556</f>
        <v>2756048.2319235299</v>
      </c>
      <c r="H119" s="7">
        <f>+'Sup. Admin'!H556</f>
        <v>2756048.2319235299</v>
      </c>
      <c r="I119" s="7">
        <f>+'Sup. Admin'!I556</f>
        <v>2756048.2319235299</v>
      </c>
      <c r="J119" s="7">
        <f>+'Sup. Admin'!J556</f>
        <v>2756048.2319235299</v>
      </c>
      <c r="K119" s="7">
        <f>+'Sup. Admin'!K556</f>
        <v>2756048.2319235299</v>
      </c>
      <c r="L119" s="7">
        <f>+'Sup. Admin'!L556</f>
        <v>2756048.2319235299</v>
      </c>
      <c r="M119" s="7">
        <f>+'Sup. Admin'!M556</f>
        <v>2756048.2319235299</v>
      </c>
      <c r="N119" s="20">
        <f t="shared" si="33"/>
        <v>33072578.783082351</v>
      </c>
    </row>
    <row r="120" spans="1:14" x14ac:dyDescent="0.35">
      <c r="A120" s="3" t="s">
        <v>118</v>
      </c>
      <c r="B120" s="8">
        <f>SUM(B121:B124)</f>
        <v>4842015.9883333333</v>
      </c>
      <c r="C120" s="8">
        <f t="shared" ref="C120:M120" si="37">SUM(C121:C124)</f>
        <v>4842015.9883333333</v>
      </c>
      <c r="D120" s="8">
        <f t="shared" si="37"/>
        <v>4842015.9883333333</v>
      </c>
      <c r="E120" s="8">
        <f t="shared" si="37"/>
        <v>4842015.9883333333</v>
      </c>
      <c r="F120" s="8">
        <f t="shared" si="37"/>
        <v>4842015.9883333333</v>
      </c>
      <c r="G120" s="8">
        <f t="shared" si="37"/>
        <v>4842015.9883333333</v>
      </c>
      <c r="H120" s="8">
        <f t="shared" si="37"/>
        <v>4842015.9883333333</v>
      </c>
      <c r="I120" s="8">
        <f t="shared" si="37"/>
        <v>4842015.9883333333</v>
      </c>
      <c r="J120" s="8">
        <f t="shared" si="37"/>
        <v>4842015.9883333333</v>
      </c>
      <c r="K120" s="8">
        <f t="shared" si="37"/>
        <v>4842015.9883333333</v>
      </c>
      <c r="L120" s="8">
        <f t="shared" si="37"/>
        <v>4842015.9883333333</v>
      </c>
      <c r="M120" s="8">
        <f t="shared" si="37"/>
        <v>4842015.9883333333</v>
      </c>
      <c r="N120" s="50">
        <f t="shared" si="33"/>
        <v>58104191.859999985</v>
      </c>
    </row>
    <row r="121" spans="1:14" x14ac:dyDescent="0.35">
      <c r="A121" s="2" t="s">
        <v>119</v>
      </c>
      <c r="B121" s="7">
        <f>+'Sup. Admin'!B562</f>
        <v>328433.33333333331</v>
      </c>
      <c r="C121" s="7">
        <f>+'Sup. Admin'!C562</f>
        <v>328433.33333333331</v>
      </c>
      <c r="D121" s="7">
        <f>+'Sup. Admin'!D562</f>
        <v>328433.33333333331</v>
      </c>
      <c r="E121" s="7">
        <f>+'Sup. Admin'!E562</f>
        <v>328433.33333333331</v>
      </c>
      <c r="F121" s="7">
        <f>+'Sup. Admin'!F562</f>
        <v>328433.33333333331</v>
      </c>
      <c r="G121" s="7">
        <f>+'Sup. Admin'!G562</f>
        <v>328433.33333333331</v>
      </c>
      <c r="H121" s="7">
        <f>+'Sup. Admin'!H562</f>
        <v>328433.33333333331</v>
      </c>
      <c r="I121" s="7">
        <f>+'Sup. Admin'!I562</f>
        <v>328433.33333333331</v>
      </c>
      <c r="J121" s="7">
        <f>+'Sup. Admin'!J562</f>
        <v>328433.33333333331</v>
      </c>
      <c r="K121" s="7">
        <f>+'Sup. Admin'!K562</f>
        <v>328433.33333333331</v>
      </c>
      <c r="L121" s="7">
        <f>+'Sup. Admin'!L562</f>
        <v>328433.33333333331</v>
      </c>
      <c r="M121" s="7">
        <f>+'Sup. Admin'!M562</f>
        <v>328433.33333333331</v>
      </c>
      <c r="N121" s="20">
        <f t="shared" si="33"/>
        <v>3941200.0000000005</v>
      </c>
    </row>
    <row r="122" spans="1:14" hidden="1" x14ac:dyDescent="0.35">
      <c r="A122" s="2" t="s">
        <v>120</v>
      </c>
      <c r="B122" s="7">
        <f>+'Sup. Admin'!B568</f>
        <v>0</v>
      </c>
      <c r="C122" s="7">
        <f>+'Sup. Admin'!C568</f>
        <v>0</v>
      </c>
      <c r="D122" s="7">
        <f>+'Sup. Admin'!D568</f>
        <v>0</v>
      </c>
      <c r="E122" s="7">
        <f>+'Sup. Admin'!E568</f>
        <v>0</v>
      </c>
      <c r="F122" s="7">
        <f>+'Sup. Admin'!F568</f>
        <v>0</v>
      </c>
      <c r="G122" s="7">
        <f>+'Sup. Admin'!G568</f>
        <v>0</v>
      </c>
      <c r="H122" s="7">
        <f>+'Sup. Admin'!H568</f>
        <v>0</v>
      </c>
      <c r="I122" s="7">
        <f>+'Sup. Admin'!I568</f>
        <v>0</v>
      </c>
      <c r="J122" s="7">
        <f>+'Sup. Admin'!J568</f>
        <v>0</v>
      </c>
      <c r="K122" s="7">
        <f>+'Sup. Admin'!K568</f>
        <v>0</v>
      </c>
      <c r="L122" s="7">
        <f>+'Sup. Admin'!L568</f>
        <v>0</v>
      </c>
      <c r="M122" s="7">
        <f>+'Sup. Admin'!M568</f>
        <v>0</v>
      </c>
      <c r="N122" s="7">
        <f t="shared" si="33"/>
        <v>0</v>
      </c>
    </row>
    <row r="123" spans="1:14" x14ac:dyDescent="0.35">
      <c r="A123" s="2" t="s">
        <v>121</v>
      </c>
      <c r="B123" s="7">
        <f>+'Sup. Admin'!B574</f>
        <v>4366682.6550000003</v>
      </c>
      <c r="C123" s="7">
        <f>+'Sup. Admin'!C574</f>
        <v>4366682.6550000003</v>
      </c>
      <c r="D123" s="7">
        <f>+'Sup. Admin'!D574</f>
        <v>4366682.6550000003</v>
      </c>
      <c r="E123" s="7">
        <f>+'Sup. Admin'!E574</f>
        <v>4366682.6550000003</v>
      </c>
      <c r="F123" s="7">
        <f>+'Sup. Admin'!F574</f>
        <v>4366682.6550000003</v>
      </c>
      <c r="G123" s="7">
        <f>+'Sup. Admin'!G574</f>
        <v>4366682.6550000003</v>
      </c>
      <c r="H123" s="7">
        <f>+'Sup. Admin'!H574</f>
        <v>4366682.6550000003</v>
      </c>
      <c r="I123" s="7">
        <f>+'Sup. Admin'!I574</f>
        <v>4366682.6550000003</v>
      </c>
      <c r="J123" s="7">
        <f>+'Sup. Admin'!J574</f>
        <v>4366682.6550000003</v>
      </c>
      <c r="K123" s="7">
        <f>+'Sup. Admin'!K574</f>
        <v>4366682.6550000003</v>
      </c>
      <c r="L123" s="7">
        <f>+'Sup. Admin'!L574</f>
        <v>4366682.6550000003</v>
      </c>
      <c r="M123" s="7">
        <f>+'Sup. Admin'!M574</f>
        <v>4366682.6550000003</v>
      </c>
      <c r="N123" s="20">
        <f t="shared" si="33"/>
        <v>52400191.860000007</v>
      </c>
    </row>
    <row r="124" spans="1:14" x14ac:dyDescent="0.35">
      <c r="A124" s="2" t="s">
        <v>122</v>
      </c>
      <c r="B124" s="7">
        <f>+'Sup. Admin'!B581</f>
        <v>146900</v>
      </c>
      <c r="C124" s="7">
        <f>+'Sup. Admin'!C581</f>
        <v>146900</v>
      </c>
      <c r="D124" s="7">
        <f>+'Sup. Admin'!D581</f>
        <v>146900</v>
      </c>
      <c r="E124" s="7">
        <f>+'Sup. Admin'!E581</f>
        <v>146900</v>
      </c>
      <c r="F124" s="7">
        <f>+'Sup. Admin'!F581</f>
        <v>146900</v>
      </c>
      <c r="G124" s="7">
        <f>+'Sup. Admin'!G581</f>
        <v>146900</v>
      </c>
      <c r="H124" s="7">
        <f>+'Sup. Admin'!H581</f>
        <v>146900</v>
      </c>
      <c r="I124" s="7">
        <f>+'Sup. Admin'!I581</f>
        <v>146900</v>
      </c>
      <c r="J124" s="7">
        <f>+'Sup. Admin'!J581</f>
        <v>146900</v>
      </c>
      <c r="K124" s="7">
        <f>+'Sup. Admin'!K581</f>
        <v>146900</v>
      </c>
      <c r="L124" s="7">
        <f>+'Sup. Admin'!L581</f>
        <v>146900</v>
      </c>
      <c r="M124" s="7">
        <f>+'Sup. Admin'!M581</f>
        <v>146900</v>
      </c>
      <c r="N124" s="20">
        <f t="shared" si="33"/>
        <v>1762800</v>
      </c>
    </row>
    <row r="125" spans="1:14" x14ac:dyDescent="0.35">
      <c r="A125" s="3" t="s">
        <v>123</v>
      </c>
      <c r="B125" s="8">
        <f>SUM(B126:B129)</f>
        <v>1583380</v>
      </c>
      <c r="C125" s="8">
        <f t="shared" ref="C125:M125" si="38">SUM(C126:C129)</f>
        <v>1583380</v>
      </c>
      <c r="D125" s="8">
        <f t="shared" si="38"/>
        <v>1583380</v>
      </c>
      <c r="E125" s="8">
        <f t="shared" si="38"/>
        <v>1583380</v>
      </c>
      <c r="F125" s="8">
        <f t="shared" si="38"/>
        <v>1583380</v>
      </c>
      <c r="G125" s="8">
        <f t="shared" si="38"/>
        <v>1583380</v>
      </c>
      <c r="H125" s="8">
        <f t="shared" si="38"/>
        <v>1583380</v>
      </c>
      <c r="I125" s="8">
        <f t="shared" si="38"/>
        <v>1583380</v>
      </c>
      <c r="J125" s="8">
        <f t="shared" si="38"/>
        <v>1583380</v>
      </c>
      <c r="K125" s="8">
        <f t="shared" si="38"/>
        <v>1583380</v>
      </c>
      <c r="L125" s="8">
        <f t="shared" si="38"/>
        <v>1583380</v>
      </c>
      <c r="M125" s="8">
        <f t="shared" si="38"/>
        <v>1583380</v>
      </c>
      <c r="N125" s="50">
        <f t="shared" si="33"/>
        <v>19000560</v>
      </c>
    </row>
    <row r="126" spans="1:14" x14ac:dyDescent="0.35">
      <c r="A126" s="2" t="s">
        <v>255</v>
      </c>
      <c r="B126" s="7">
        <f>+'Sup. Admin'!B587</f>
        <v>650880</v>
      </c>
      <c r="C126" s="7">
        <f>+'Sup. Admin'!C587</f>
        <v>650880</v>
      </c>
      <c r="D126" s="7">
        <f>+'Sup. Admin'!D587</f>
        <v>650880</v>
      </c>
      <c r="E126" s="7">
        <f>+'Sup. Admin'!E587</f>
        <v>650880</v>
      </c>
      <c r="F126" s="7">
        <f>+'Sup. Admin'!F587</f>
        <v>650880</v>
      </c>
      <c r="G126" s="7">
        <f>+'Sup. Admin'!G587</f>
        <v>650880</v>
      </c>
      <c r="H126" s="7">
        <f>+'Sup. Admin'!H587</f>
        <v>650880</v>
      </c>
      <c r="I126" s="7">
        <f>+'Sup. Admin'!I587</f>
        <v>650880</v>
      </c>
      <c r="J126" s="7">
        <f>+'Sup. Admin'!J587</f>
        <v>650880</v>
      </c>
      <c r="K126" s="7">
        <f>+'Sup. Admin'!K587</f>
        <v>650880</v>
      </c>
      <c r="L126" s="7">
        <f>+'Sup. Admin'!L587</f>
        <v>650880</v>
      </c>
      <c r="M126" s="7">
        <f>+'Sup. Admin'!M587</f>
        <v>650880</v>
      </c>
      <c r="N126" s="20">
        <f t="shared" si="33"/>
        <v>7810560</v>
      </c>
    </row>
    <row r="127" spans="1:14" x14ac:dyDescent="0.35">
      <c r="A127" s="2" t="s">
        <v>256</v>
      </c>
      <c r="B127" s="7">
        <f>+'Sup. Admin'!B593</f>
        <v>282500</v>
      </c>
      <c r="C127" s="7">
        <f>+'Sup. Admin'!C593</f>
        <v>282500</v>
      </c>
      <c r="D127" s="7">
        <f>+'Sup. Admin'!D593</f>
        <v>282500</v>
      </c>
      <c r="E127" s="7">
        <f>+'Sup. Admin'!E593</f>
        <v>282500</v>
      </c>
      <c r="F127" s="7">
        <f>+'Sup. Admin'!F593</f>
        <v>282500</v>
      </c>
      <c r="G127" s="7">
        <f>+'Sup. Admin'!G593</f>
        <v>282500</v>
      </c>
      <c r="H127" s="7">
        <f>+'Sup. Admin'!H593</f>
        <v>282500</v>
      </c>
      <c r="I127" s="7">
        <f>+'Sup. Admin'!I593</f>
        <v>282500</v>
      </c>
      <c r="J127" s="7">
        <f>+'Sup. Admin'!J593</f>
        <v>282500</v>
      </c>
      <c r="K127" s="7">
        <f>+'Sup. Admin'!K593</f>
        <v>282500</v>
      </c>
      <c r="L127" s="7">
        <f>+'Sup. Admin'!L593</f>
        <v>282500</v>
      </c>
      <c r="M127" s="7">
        <f>+'Sup. Admin'!M593</f>
        <v>282500</v>
      </c>
      <c r="N127" s="20">
        <f t="shared" si="33"/>
        <v>3390000</v>
      </c>
    </row>
    <row r="128" spans="1:14" x14ac:dyDescent="0.35">
      <c r="A128" s="2" t="s">
        <v>257</v>
      </c>
      <c r="B128" s="7">
        <f>+'Sup. Admin'!B599</f>
        <v>282500</v>
      </c>
      <c r="C128" s="7">
        <f>+'Sup. Admin'!C599</f>
        <v>282500</v>
      </c>
      <c r="D128" s="7">
        <f>+'Sup. Admin'!D599</f>
        <v>282500</v>
      </c>
      <c r="E128" s="7">
        <f>+'Sup. Admin'!E599</f>
        <v>282500</v>
      </c>
      <c r="F128" s="7">
        <f>+'Sup. Admin'!F599</f>
        <v>282500</v>
      </c>
      <c r="G128" s="7">
        <f>+'Sup. Admin'!G599</f>
        <v>282500</v>
      </c>
      <c r="H128" s="7">
        <f>+'Sup. Admin'!H599</f>
        <v>282500</v>
      </c>
      <c r="I128" s="7">
        <f>+'Sup. Admin'!I599</f>
        <v>282500</v>
      </c>
      <c r="J128" s="7">
        <f>+'Sup. Admin'!J599</f>
        <v>282500</v>
      </c>
      <c r="K128" s="7">
        <f>+'Sup. Admin'!K599</f>
        <v>282500</v>
      </c>
      <c r="L128" s="7">
        <f>+'Sup. Admin'!L599</f>
        <v>282500</v>
      </c>
      <c r="M128" s="7">
        <f>+'Sup. Admin'!M599</f>
        <v>282500</v>
      </c>
      <c r="N128" s="20">
        <f t="shared" si="33"/>
        <v>3390000</v>
      </c>
    </row>
    <row r="129" spans="1:14" x14ac:dyDescent="0.35">
      <c r="A129" s="2" t="s">
        <v>127</v>
      </c>
      <c r="B129" s="7">
        <f>+'Sup. Admin'!B605</f>
        <v>367500</v>
      </c>
      <c r="C129" s="7">
        <f>+'Sup. Admin'!C605</f>
        <v>367500</v>
      </c>
      <c r="D129" s="7">
        <f>+'Sup. Admin'!D605</f>
        <v>367500</v>
      </c>
      <c r="E129" s="7">
        <f>+'Sup. Admin'!E605</f>
        <v>367500</v>
      </c>
      <c r="F129" s="7">
        <f>+'Sup. Admin'!F605</f>
        <v>367500</v>
      </c>
      <c r="G129" s="7">
        <f>+'Sup. Admin'!G605</f>
        <v>367500</v>
      </c>
      <c r="H129" s="7">
        <f>+'Sup. Admin'!H605</f>
        <v>367500</v>
      </c>
      <c r="I129" s="7">
        <f>+'Sup. Admin'!I605</f>
        <v>367500</v>
      </c>
      <c r="J129" s="7">
        <f>+'Sup. Admin'!J605</f>
        <v>367500</v>
      </c>
      <c r="K129" s="7">
        <f>+'Sup. Admin'!K605</f>
        <v>367500</v>
      </c>
      <c r="L129" s="7">
        <f>+'Sup. Admin'!L605</f>
        <v>367500</v>
      </c>
      <c r="M129" s="7">
        <f>+'Sup. Admin'!M605</f>
        <v>367500</v>
      </c>
      <c r="N129" s="20">
        <f t="shared" si="33"/>
        <v>4410000</v>
      </c>
    </row>
    <row r="130" spans="1:14" hidden="1" x14ac:dyDescent="0.35">
      <c r="A130" s="3" t="s">
        <v>128</v>
      </c>
      <c r="B130" s="8">
        <f>SUM(B131:B132)</f>
        <v>0</v>
      </c>
      <c r="C130" s="8">
        <f t="shared" ref="C130:M130" si="39">SUM(C131:C132)</f>
        <v>0</v>
      </c>
      <c r="D130" s="8">
        <f t="shared" si="39"/>
        <v>0</v>
      </c>
      <c r="E130" s="8">
        <f t="shared" si="39"/>
        <v>0</v>
      </c>
      <c r="F130" s="8">
        <f t="shared" si="39"/>
        <v>0</v>
      </c>
      <c r="G130" s="8">
        <f t="shared" si="39"/>
        <v>0</v>
      </c>
      <c r="H130" s="8">
        <f t="shared" si="39"/>
        <v>0</v>
      </c>
      <c r="I130" s="8">
        <f t="shared" si="39"/>
        <v>0</v>
      </c>
      <c r="J130" s="8">
        <f t="shared" si="39"/>
        <v>0</v>
      </c>
      <c r="K130" s="8">
        <f t="shared" si="39"/>
        <v>0</v>
      </c>
      <c r="L130" s="8">
        <f t="shared" si="39"/>
        <v>0</v>
      </c>
      <c r="M130" s="8">
        <f t="shared" si="39"/>
        <v>0</v>
      </c>
      <c r="N130" s="8">
        <f t="shared" si="33"/>
        <v>0</v>
      </c>
    </row>
    <row r="131" spans="1:14" s="41" customFormat="1" hidden="1" x14ac:dyDescent="0.35">
      <c r="A131" s="39" t="s">
        <v>129</v>
      </c>
      <c r="B131" s="40">
        <v>0</v>
      </c>
      <c r="C131" s="40">
        <v>0</v>
      </c>
      <c r="D131" s="40">
        <v>0</v>
      </c>
      <c r="E131" s="40">
        <v>0</v>
      </c>
      <c r="F131" s="40">
        <v>0</v>
      </c>
      <c r="G131" s="40">
        <v>0</v>
      </c>
      <c r="H131" s="40">
        <v>0</v>
      </c>
      <c r="I131" s="40">
        <v>0</v>
      </c>
      <c r="J131" s="40">
        <v>0</v>
      </c>
      <c r="K131" s="40">
        <v>0</v>
      </c>
      <c r="L131" s="40">
        <v>0</v>
      </c>
      <c r="M131" s="40">
        <v>0</v>
      </c>
      <c r="N131" s="40">
        <f t="shared" si="33"/>
        <v>0</v>
      </c>
    </row>
    <row r="132" spans="1:14" hidden="1" x14ac:dyDescent="0.35">
      <c r="A132" s="2" t="s">
        <v>130</v>
      </c>
      <c r="B132" s="7">
        <f>+'Sup. Admin'!B617</f>
        <v>0</v>
      </c>
      <c r="C132" s="7">
        <f>+'Sup. Admin'!C617</f>
        <v>0</v>
      </c>
      <c r="D132" s="7">
        <f>+'Sup. Admin'!D617</f>
        <v>0</v>
      </c>
      <c r="E132" s="7">
        <f>+'Sup. Admin'!E617</f>
        <v>0</v>
      </c>
      <c r="F132" s="7">
        <f>+'Sup. Admin'!F617</f>
        <v>0</v>
      </c>
      <c r="G132" s="7">
        <f>+'Sup. Admin'!G617</f>
        <v>0</v>
      </c>
      <c r="H132" s="7">
        <f>+'Sup. Admin'!H617</f>
        <v>0</v>
      </c>
      <c r="I132" s="7">
        <f>+'Sup. Admin'!I617</f>
        <v>0</v>
      </c>
      <c r="J132" s="7">
        <f>+'Sup. Admin'!J617</f>
        <v>0</v>
      </c>
      <c r="K132" s="7">
        <f>+'Sup. Admin'!K617</f>
        <v>0</v>
      </c>
      <c r="L132" s="7">
        <f>+'Sup. Admin'!L617</f>
        <v>0</v>
      </c>
      <c r="M132" s="7">
        <f>+'Sup. Admin'!M617</f>
        <v>0</v>
      </c>
      <c r="N132" s="7">
        <f t="shared" si="33"/>
        <v>0</v>
      </c>
    </row>
    <row r="133" spans="1:14" hidden="1" x14ac:dyDescent="0.35">
      <c r="A133" s="3" t="s">
        <v>131</v>
      </c>
      <c r="B133" s="8">
        <f>SUM(B134:B138)</f>
        <v>0</v>
      </c>
      <c r="C133" s="8">
        <f t="shared" ref="C133:M133" si="40">SUM(C134:C138)</f>
        <v>0</v>
      </c>
      <c r="D133" s="8">
        <f t="shared" si="40"/>
        <v>0</v>
      </c>
      <c r="E133" s="8">
        <f t="shared" si="40"/>
        <v>0</v>
      </c>
      <c r="F133" s="8">
        <f t="shared" si="40"/>
        <v>0</v>
      </c>
      <c r="G133" s="8">
        <f t="shared" si="40"/>
        <v>0</v>
      </c>
      <c r="H133" s="8">
        <f t="shared" si="40"/>
        <v>0</v>
      </c>
      <c r="I133" s="8">
        <f t="shared" si="40"/>
        <v>0</v>
      </c>
      <c r="J133" s="8">
        <f t="shared" si="40"/>
        <v>0</v>
      </c>
      <c r="K133" s="8">
        <f t="shared" si="40"/>
        <v>0</v>
      </c>
      <c r="L133" s="8">
        <f t="shared" si="40"/>
        <v>0</v>
      </c>
      <c r="M133" s="8">
        <f t="shared" si="40"/>
        <v>0</v>
      </c>
      <c r="N133" s="8">
        <f t="shared" si="33"/>
        <v>0</v>
      </c>
    </row>
    <row r="134" spans="1:14" hidden="1" x14ac:dyDescent="0.35">
      <c r="A134" s="2" t="s">
        <v>132</v>
      </c>
      <c r="B134" s="7">
        <f>+'Sup. Admin'!B623</f>
        <v>0</v>
      </c>
      <c r="C134" s="7">
        <f>+'Sup. Admin'!C623</f>
        <v>0</v>
      </c>
      <c r="D134" s="7">
        <f>+'Sup. Admin'!D623</f>
        <v>0</v>
      </c>
      <c r="E134" s="7">
        <f>+'Sup. Admin'!E623</f>
        <v>0</v>
      </c>
      <c r="F134" s="7">
        <f>+'Sup. Admin'!F623</f>
        <v>0</v>
      </c>
      <c r="G134" s="7">
        <f>+'Sup. Admin'!G623</f>
        <v>0</v>
      </c>
      <c r="H134" s="7">
        <f>+'Sup. Admin'!H623</f>
        <v>0</v>
      </c>
      <c r="I134" s="7">
        <f>+'Sup. Admin'!I623</f>
        <v>0</v>
      </c>
      <c r="J134" s="7">
        <f>+'Sup. Admin'!J623</f>
        <v>0</v>
      </c>
      <c r="K134" s="7">
        <f>+'Sup. Admin'!K623</f>
        <v>0</v>
      </c>
      <c r="L134" s="7">
        <f>+'Sup. Admin'!L623</f>
        <v>0</v>
      </c>
      <c r="M134" s="7">
        <f>+'Sup. Admin'!M623</f>
        <v>0</v>
      </c>
      <c r="N134" s="7">
        <f t="shared" si="33"/>
        <v>0</v>
      </c>
    </row>
    <row r="135" spans="1:14" hidden="1" x14ac:dyDescent="0.35">
      <c r="A135" s="2" t="s">
        <v>133</v>
      </c>
      <c r="B135" s="7">
        <f>+'Sup. Admin'!B629</f>
        <v>0</v>
      </c>
      <c r="C135" s="7">
        <f>+'Sup. Admin'!C629</f>
        <v>0</v>
      </c>
      <c r="D135" s="7">
        <f>+'Sup. Admin'!D629</f>
        <v>0</v>
      </c>
      <c r="E135" s="7">
        <f>+'Sup. Admin'!E629</f>
        <v>0</v>
      </c>
      <c r="F135" s="7">
        <f>+'Sup. Admin'!F629</f>
        <v>0</v>
      </c>
      <c r="G135" s="7">
        <f>+'Sup. Admin'!G629</f>
        <v>0</v>
      </c>
      <c r="H135" s="7">
        <f>+'Sup. Admin'!H629</f>
        <v>0</v>
      </c>
      <c r="I135" s="7">
        <f>+'Sup. Admin'!I629</f>
        <v>0</v>
      </c>
      <c r="J135" s="7">
        <f>+'Sup. Admin'!J629</f>
        <v>0</v>
      </c>
      <c r="K135" s="7">
        <f>+'Sup. Admin'!K629</f>
        <v>0</v>
      </c>
      <c r="L135" s="7">
        <f>+'Sup. Admin'!L629</f>
        <v>0</v>
      </c>
      <c r="M135" s="7">
        <f>+'Sup. Admin'!M629</f>
        <v>0</v>
      </c>
      <c r="N135" s="7">
        <f t="shared" si="33"/>
        <v>0</v>
      </c>
    </row>
    <row r="136" spans="1:14" hidden="1" x14ac:dyDescent="0.35">
      <c r="A136" s="2" t="s">
        <v>134</v>
      </c>
      <c r="B136" s="7">
        <f>+'Sup. Admin'!B635</f>
        <v>0</v>
      </c>
      <c r="C136" s="7">
        <f>+'Sup. Admin'!C635</f>
        <v>0</v>
      </c>
      <c r="D136" s="7">
        <f>+'Sup. Admin'!D635</f>
        <v>0</v>
      </c>
      <c r="E136" s="7">
        <f>+'Sup. Admin'!E635</f>
        <v>0</v>
      </c>
      <c r="F136" s="7">
        <f>+'Sup. Admin'!F635</f>
        <v>0</v>
      </c>
      <c r="G136" s="7">
        <f>+'Sup. Admin'!G635</f>
        <v>0</v>
      </c>
      <c r="H136" s="7">
        <f>+'Sup. Admin'!H635</f>
        <v>0</v>
      </c>
      <c r="I136" s="7">
        <f>+'Sup. Admin'!I635</f>
        <v>0</v>
      </c>
      <c r="J136" s="7">
        <f>+'Sup. Admin'!J635</f>
        <v>0</v>
      </c>
      <c r="K136" s="7">
        <f>+'Sup. Admin'!K635</f>
        <v>0</v>
      </c>
      <c r="L136" s="7">
        <f>+'Sup. Admin'!L635</f>
        <v>0</v>
      </c>
      <c r="M136" s="7">
        <f>+'Sup. Admin'!M635</f>
        <v>0</v>
      </c>
      <c r="N136" s="7">
        <f t="shared" si="33"/>
        <v>0</v>
      </c>
    </row>
    <row r="137" spans="1:14" hidden="1" x14ac:dyDescent="0.35">
      <c r="A137" s="2" t="s">
        <v>135</v>
      </c>
      <c r="B137" s="7">
        <f>+'Sup. Admin'!B641</f>
        <v>0</v>
      </c>
      <c r="C137" s="7">
        <f>+'Sup. Admin'!C641</f>
        <v>0</v>
      </c>
      <c r="D137" s="7">
        <f>+'Sup. Admin'!D641</f>
        <v>0</v>
      </c>
      <c r="E137" s="7">
        <f>+'Sup. Admin'!E641</f>
        <v>0</v>
      </c>
      <c r="F137" s="7">
        <f>+'Sup. Admin'!F641</f>
        <v>0</v>
      </c>
      <c r="G137" s="7">
        <f>+'Sup. Admin'!G641</f>
        <v>0</v>
      </c>
      <c r="H137" s="7">
        <f>+'Sup. Admin'!H641</f>
        <v>0</v>
      </c>
      <c r="I137" s="7">
        <f>+'Sup. Admin'!I641</f>
        <v>0</v>
      </c>
      <c r="J137" s="7">
        <f>+'Sup. Admin'!J641</f>
        <v>0</v>
      </c>
      <c r="K137" s="7">
        <f>+'Sup. Admin'!K641</f>
        <v>0</v>
      </c>
      <c r="L137" s="7">
        <f>+'Sup. Admin'!L641</f>
        <v>0</v>
      </c>
      <c r="M137" s="7">
        <f>+'Sup. Admin'!M641</f>
        <v>0</v>
      </c>
      <c r="N137" s="7">
        <f t="shared" si="33"/>
        <v>0</v>
      </c>
    </row>
    <row r="138" spans="1:14" hidden="1" x14ac:dyDescent="0.35">
      <c r="A138" s="2" t="s">
        <v>136</v>
      </c>
      <c r="B138" s="7">
        <f>+'Sup. Admin'!B647</f>
        <v>0</v>
      </c>
      <c r="C138" s="7">
        <f>+'Sup. Admin'!C647</f>
        <v>0</v>
      </c>
      <c r="D138" s="7">
        <f>+'Sup. Admin'!D647</f>
        <v>0</v>
      </c>
      <c r="E138" s="7">
        <f>+'Sup. Admin'!E647</f>
        <v>0</v>
      </c>
      <c r="F138" s="7">
        <f>+'Sup. Admin'!F647</f>
        <v>0</v>
      </c>
      <c r="G138" s="7">
        <f>+'Sup. Admin'!G647</f>
        <v>0</v>
      </c>
      <c r="H138" s="7">
        <f>+'Sup. Admin'!H647</f>
        <v>0</v>
      </c>
      <c r="I138" s="7">
        <f>+'Sup. Admin'!I647</f>
        <v>0</v>
      </c>
      <c r="J138" s="7">
        <f>+'Sup. Admin'!J647</f>
        <v>0</v>
      </c>
      <c r="K138" s="7">
        <f>+'Sup. Admin'!K647</f>
        <v>0</v>
      </c>
      <c r="L138" s="7">
        <f>+'Sup. Admin'!L647</f>
        <v>0</v>
      </c>
      <c r="M138" s="7">
        <f>+'Sup. Admin'!M647</f>
        <v>0</v>
      </c>
      <c r="N138" s="7">
        <f t="shared" si="33"/>
        <v>0</v>
      </c>
    </row>
    <row r="139" spans="1:14" hidden="1" x14ac:dyDescent="0.35">
      <c r="A139" s="3" t="s">
        <v>137</v>
      </c>
      <c r="B139" s="8">
        <f>SUM(B140)</f>
        <v>0</v>
      </c>
      <c r="C139" s="8">
        <f t="shared" ref="C139:M139" si="41">SUM(C140)</f>
        <v>0</v>
      </c>
      <c r="D139" s="8">
        <f t="shared" si="41"/>
        <v>0</v>
      </c>
      <c r="E139" s="8">
        <f t="shared" si="41"/>
        <v>0</v>
      </c>
      <c r="F139" s="8">
        <f t="shared" si="41"/>
        <v>0</v>
      </c>
      <c r="G139" s="8">
        <f t="shared" si="41"/>
        <v>0</v>
      </c>
      <c r="H139" s="8">
        <f t="shared" si="41"/>
        <v>0</v>
      </c>
      <c r="I139" s="8">
        <f t="shared" si="41"/>
        <v>0</v>
      </c>
      <c r="J139" s="8">
        <f t="shared" si="41"/>
        <v>0</v>
      </c>
      <c r="K139" s="8">
        <f t="shared" si="41"/>
        <v>0</v>
      </c>
      <c r="L139" s="8">
        <f t="shared" si="41"/>
        <v>0</v>
      </c>
      <c r="M139" s="8">
        <f t="shared" si="41"/>
        <v>0</v>
      </c>
      <c r="N139" s="8">
        <f t="shared" si="33"/>
        <v>0</v>
      </c>
    </row>
    <row r="140" spans="1:14" hidden="1" x14ac:dyDescent="0.35">
      <c r="A140" s="2" t="s">
        <v>138</v>
      </c>
      <c r="B140" s="7">
        <f>+'Sup. Admin'!B654</f>
        <v>0</v>
      </c>
      <c r="C140" s="7">
        <f>+'Sup. Admin'!C654</f>
        <v>0</v>
      </c>
      <c r="D140" s="7">
        <f>+'Sup. Admin'!D654</f>
        <v>0</v>
      </c>
      <c r="E140" s="7">
        <f>+'Sup. Admin'!E654</f>
        <v>0</v>
      </c>
      <c r="F140" s="7">
        <f>+'Sup. Admin'!F654</f>
        <v>0</v>
      </c>
      <c r="G140" s="7">
        <f>+'Sup. Admin'!G654</f>
        <v>0</v>
      </c>
      <c r="H140" s="7">
        <f>+'Sup. Admin'!H654</f>
        <v>0</v>
      </c>
      <c r="I140" s="7">
        <f>+'Sup. Admin'!I654</f>
        <v>0</v>
      </c>
      <c r="J140" s="7">
        <f>+'Sup. Admin'!J654</f>
        <v>0</v>
      </c>
      <c r="K140" s="7">
        <f>+'Sup. Admin'!K654</f>
        <v>0</v>
      </c>
      <c r="L140" s="7">
        <f>+'Sup. Admin'!L654</f>
        <v>0</v>
      </c>
      <c r="M140" s="7">
        <f>+'Sup. Admin'!M654</f>
        <v>0</v>
      </c>
      <c r="N140" s="7">
        <f t="shared" si="33"/>
        <v>0</v>
      </c>
    </row>
    <row r="141" spans="1:14" x14ac:dyDescent="0.35">
      <c r="A141" s="3" t="s">
        <v>139</v>
      </c>
      <c r="B141" s="8">
        <f>SUM(B142:B143)</f>
        <v>702660.51050000009</v>
      </c>
      <c r="C141" s="8">
        <f t="shared" ref="C141:M141" si="42">SUM(C142:C143)</f>
        <v>702660.51050000009</v>
      </c>
      <c r="D141" s="8">
        <f t="shared" si="42"/>
        <v>702660.51050000009</v>
      </c>
      <c r="E141" s="8">
        <f t="shared" si="42"/>
        <v>702660.51050000009</v>
      </c>
      <c r="F141" s="8">
        <f t="shared" si="42"/>
        <v>702660.51050000009</v>
      </c>
      <c r="G141" s="8">
        <f t="shared" si="42"/>
        <v>702660.51050000009</v>
      </c>
      <c r="H141" s="8">
        <f t="shared" si="42"/>
        <v>702660.51050000009</v>
      </c>
      <c r="I141" s="8">
        <f t="shared" si="42"/>
        <v>702660.51050000009</v>
      </c>
      <c r="J141" s="8">
        <f t="shared" si="42"/>
        <v>702660.51050000009</v>
      </c>
      <c r="K141" s="8">
        <f t="shared" si="42"/>
        <v>702660.51050000009</v>
      </c>
      <c r="L141" s="8">
        <f t="shared" si="42"/>
        <v>702660.51050000009</v>
      </c>
      <c r="M141" s="8">
        <f t="shared" si="42"/>
        <v>702660.51050000009</v>
      </c>
      <c r="N141" s="50">
        <f t="shared" si="33"/>
        <v>8431926.1260000002</v>
      </c>
    </row>
    <row r="142" spans="1:14" x14ac:dyDescent="0.35">
      <c r="A142" s="2" t="s">
        <v>140</v>
      </c>
      <c r="B142" s="7">
        <f>+'Sup. Admin'!B660</f>
        <v>349060.51050000003</v>
      </c>
      <c r="C142" s="7">
        <f>+'Sup. Admin'!C660</f>
        <v>349060.51050000003</v>
      </c>
      <c r="D142" s="7">
        <f>+'Sup. Admin'!D660</f>
        <v>349060.51050000003</v>
      </c>
      <c r="E142" s="7">
        <f>+'Sup. Admin'!E660</f>
        <v>349060.51050000003</v>
      </c>
      <c r="F142" s="7">
        <f>+'Sup. Admin'!F660</f>
        <v>349060.51050000003</v>
      </c>
      <c r="G142" s="7">
        <f>+'Sup. Admin'!G660</f>
        <v>349060.51050000003</v>
      </c>
      <c r="H142" s="7">
        <f>+'Sup. Admin'!H660</f>
        <v>349060.51050000003</v>
      </c>
      <c r="I142" s="7">
        <f>+'Sup. Admin'!I660</f>
        <v>349060.51050000003</v>
      </c>
      <c r="J142" s="7">
        <f>+'Sup. Admin'!J660</f>
        <v>349060.51050000003</v>
      </c>
      <c r="K142" s="7">
        <f>+'Sup. Admin'!K660</f>
        <v>349060.51050000003</v>
      </c>
      <c r="L142" s="7">
        <f>+'Sup. Admin'!L660</f>
        <v>349060.51050000003</v>
      </c>
      <c r="M142" s="7">
        <f>+'Sup. Admin'!M660</f>
        <v>349060.51050000003</v>
      </c>
      <c r="N142" s="20">
        <f t="shared" si="33"/>
        <v>4188726.1259999997</v>
      </c>
    </row>
    <row r="143" spans="1:14" x14ac:dyDescent="0.35">
      <c r="A143" s="2" t="s">
        <v>141</v>
      </c>
      <c r="B143" s="7">
        <f>+'Sup. Admin'!B666</f>
        <v>353600</v>
      </c>
      <c r="C143" s="7">
        <f>+'Sup. Admin'!C666</f>
        <v>353600</v>
      </c>
      <c r="D143" s="7">
        <f>+'Sup. Admin'!D666</f>
        <v>353600</v>
      </c>
      <c r="E143" s="7">
        <f>+'Sup. Admin'!E666</f>
        <v>353600</v>
      </c>
      <c r="F143" s="7">
        <f>+'Sup. Admin'!F666</f>
        <v>353600</v>
      </c>
      <c r="G143" s="7">
        <f>+'Sup. Admin'!G666</f>
        <v>353600</v>
      </c>
      <c r="H143" s="7">
        <f>+'Sup. Admin'!H666</f>
        <v>353600</v>
      </c>
      <c r="I143" s="7">
        <f>+'Sup. Admin'!I666</f>
        <v>353600</v>
      </c>
      <c r="J143" s="7">
        <f>+'Sup. Admin'!J666</f>
        <v>353600</v>
      </c>
      <c r="K143" s="7">
        <f>+'Sup. Admin'!K666</f>
        <v>353600</v>
      </c>
      <c r="L143" s="7">
        <f>+'Sup. Admin'!L666</f>
        <v>353600</v>
      </c>
      <c r="M143" s="7">
        <f>+'Sup. Admin'!M666</f>
        <v>353600</v>
      </c>
      <c r="N143" s="20">
        <f t="shared" si="33"/>
        <v>4243200</v>
      </c>
    </row>
    <row r="144" spans="1:14" x14ac:dyDescent="0.35">
      <c r="A144" s="3" t="s">
        <v>142</v>
      </c>
      <c r="B144" s="8">
        <f>SUM(B145:B153)</f>
        <v>3067132.67580827</v>
      </c>
      <c r="C144" s="8">
        <f t="shared" ref="C144:M144" si="43">SUM(C145:C153)</f>
        <v>3067132.67580827</v>
      </c>
      <c r="D144" s="8">
        <f t="shared" si="43"/>
        <v>3067132.67580827</v>
      </c>
      <c r="E144" s="8">
        <f t="shared" si="43"/>
        <v>3067132.67580827</v>
      </c>
      <c r="F144" s="8">
        <f t="shared" si="43"/>
        <v>3067132.67580827</v>
      </c>
      <c r="G144" s="8">
        <f t="shared" si="43"/>
        <v>3067132.67580827</v>
      </c>
      <c r="H144" s="8">
        <f t="shared" si="43"/>
        <v>3067132.67580827</v>
      </c>
      <c r="I144" s="8">
        <f t="shared" si="43"/>
        <v>3067132.67580827</v>
      </c>
      <c r="J144" s="8">
        <f t="shared" si="43"/>
        <v>3067132.67580827</v>
      </c>
      <c r="K144" s="8">
        <f t="shared" si="43"/>
        <v>3067132.67580827</v>
      </c>
      <c r="L144" s="8">
        <f t="shared" si="43"/>
        <v>3067132.67580827</v>
      </c>
      <c r="M144" s="8">
        <f t="shared" si="43"/>
        <v>3305464.8758082702</v>
      </c>
      <c r="N144" s="50">
        <f t="shared" si="33"/>
        <v>37043924.309699237</v>
      </c>
    </row>
    <row r="145" spans="1:14" hidden="1" x14ac:dyDescent="0.35">
      <c r="A145" s="2" t="s">
        <v>143</v>
      </c>
      <c r="B145" s="7">
        <f>+'Sup. Admin'!B674</f>
        <v>0</v>
      </c>
      <c r="C145" s="7">
        <f>+'Sup. Admin'!C674</f>
        <v>0</v>
      </c>
      <c r="D145" s="7">
        <f>+'Sup. Admin'!D674</f>
        <v>0</v>
      </c>
      <c r="E145" s="7">
        <f>+'Sup. Admin'!E674</f>
        <v>0</v>
      </c>
      <c r="F145" s="7">
        <f>+'Sup. Admin'!F674</f>
        <v>0</v>
      </c>
      <c r="G145" s="7">
        <f>+'Sup. Admin'!G674</f>
        <v>0</v>
      </c>
      <c r="H145" s="7">
        <f>+'Sup. Admin'!H674</f>
        <v>0</v>
      </c>
      <c r="I145" s="7">
        <f>+'Sup. Admin'!I674</f>
        <v>0</v>
      </c>
      <c r="J145" s="7">
        <f>+'Sup. Admin'!J674</f>
        <v>0</v>
      </c>
      <c r="K145" s="7">
        <f>+'Sup. Admin'!K674</f>
        <v>0</v>
      </c>
      <c r="L145" s="7">
        <f>+'Sup. Admin'!L674</f>
        <v>0</v>
      </c>
      <c r="M145" s="7">
        <f>+'Sup. Admin'!M674</f>
        <v>0</v>
      </c>
      <c r="N145" s="7">
        <f t="shared" ref="N145:N153" si="44">SUM(B145:M145)</f>
        <v>0</v>
      </c>
    </row>
    <row r="146" spans="1:14" hidden="1" x14ac:dyDescent="0.35">
      <c r="A146" s="2" t="s">
        <v>144</v>
      </c>
      <c r="B146" s="7">
        <f>+'Sup. Admin'!B680</f>
        <v>0</v>
      </c>
      <c r="C146" s="7">
        <f>+'Sup. Admin'!C680</f>
        <v>0</v>
      </c>
      <c r="D146" s="7">
        <f>+'Sup. Admin'!D680</f>
        <v>0</v>
      </c>
      <c r="E146" s="7">
        <f>+'Sup. Admin'!E680</f>
        <v>0</v>
      </c>
      <c r="F146" s="7">
        <f>+'Sup. Admin'!F680</f>
        <v>0</v>
      </c>
      <c r="G146" s="7">
        <f>+'Sup. Admin'!G680</f>
        <v>0</v>
      </c>
      <c r="H146" s="7">
        <f>+'Sup. Admin'!H680</f>
        <v>0</v>
      </c>
      <c r="I146" s="7">
        <f>+'Sup. Admin'!I680</f>
        <v>0</v>
      </c>
      <c r="J146" s="7">
        <f>+'Sup. Admin'!J680</f>
        <v>0</v>
      </c>
      <c r="K146" s="7">
        <f>+'Sup. Admin'!K680</f>
        <v>0</v>
      </c>
      <c r="L146" s="7">
        <f>+'Sup. Admin'!L680</f>
        <v>0</v>
      </c>
      <c r="M146" s="7">
        <f>+'Sup. Admin'!M680</f>
        <v>0</v>
      </c>
      <c r="N146" s="7">
        <f t="shared" si="44"/>
        <v>0</v>
      </c>
    </row>
    <row r="147" spans="1:14" hidden="1" x14ac:dyDescent="0.35">
      <c r="A147" s="2" t="s">
        <v>145</v>
      </c>
      <c r="B147" s="7">
        <f>+'Sup. Admin'!B686</f>
        <v>0</v>
      </c>
      <c r="C147" s="7">
        <f>+'Sup. Admin'!C686</f>
        <v>0</v>
      </c>
      <c r="D147" s="7">
        <f>+'Sup. Admin'!D686</f>
        <v>0</v>
      </c>
      <c r="E147" s="7">
        <f>+'Sup. Admin'!E686</f>
        <v>0</v>
      </c>
      <c r="F147" s="7">
        <f>+'Sup. Admin'!F686</f>
        <v>0</v>
      </c>
      <c r="G147" s="7">
        <f>+'Sup. Admin'!G686</f>
        <v>0</v>
      </c>
      <c r="H147" s="7">
        <f>+'Sup. Admin'!H686</f>
        <v>0</v>
      </c>
      <c r="I147" s="7">
        <f>+'Sup. Admin'!I686</f>
        <v>0</v>
      </c>
      <c r="J147" s="7">
        <f>+'Sup. Admin'!J686</f>
        <v>0</v>
      </c>
      <c r="K147" s="7">
        <f>+'Sup. Admin'!K686</f>
        <v>0</v>
      </c>
      <c r="L147" s="7">
        <f>+'Sup. Admin'!L686</f>
        <v>0</v>
      </c>
      <c r="M147" s="7">
        <f>+'Sup. Admin'!M686</f>
        <v>0</v>
      </c>
      <c r="N147" s="7">
        <f t="shared" si="44"/>
        <v>0</v>
      </c>
    </row>
    <row r="148" spans="1:14" hidden="1" x14ac:dyDescent="0.35">
      <c r="A148" s="2" t="s">
        <v>146</v>
      </c>
      <c r="B148" s="7">
        <f>+'Sup. Admin'!B692</f>
        <v>0</v>
      </c>
      <c r="C148" s="7">
        <f>+'Sup. Admin'!C692</f>
        <v>0</v>
      </c>
      <c r="D148" s="7">
        <f>+'Sup. Admin'!D692</f>
        <v>0</v>
      </c>
      <c r="E148" s="7">
        <f>+'Sup. Admin'!E692</f>
        <v>0</v>
      </c>
      <c r="F148" s="7">
        <f>+'Sup. Admin'!F692</f>
        <v>0</v>
      </c>
      <c r="G148" s="7">
        <f>+'Sup. Admin'!G692</f>
        <v>0</v>
      </c>
      <c r="H148" s="7">
        <f>+'Sup. Admin'!H692</f>
        <v>0</v>
      </c>
      <c r="I148" s="7">
        <f>+'Sup. Admin'!I692</f>
        <v>0</v>
      </c>
      <c r="J148" s="7">
        <f>+'Sup. Admin'!J692</f>
        <v>0</v>
      </c>
      <c r="K148" s="7">
        <f>+'Sup. Admin'!K692</f>
        <v>0</v>
      </c>
      <c r="L148" s="7">
        <f>+'Sup. Admin'!L692</f>
        <v>0</v>
      </c>
      <c r="M148" s="7">
        <f>+'Sup. Admin'!M692</f>
        <v>0</v>
      </c>
      <c r="N148" s="7">
        <f t="shared" si="44"/>
        <v>0</v>
      </c>
    </row>
    <row r="149" spans="1:14" hidden="1" x14ac:dyDescent="0.35">
      <c r="A149" s="2" t="s">
        <v>147</v>
      </c>
      <c r="B149" s="7">
        <f>+'Sup. Admin'!B698</f>
        <v>0</v>
      </c>
      <c r="C149" s="7">
        <f>+'Sup. Admin'!C698</f>
        <v>0</v>
      </c>
      <c r="D149" s="7">
        <f>+'Sup. Admin'!D698</f>
        <v>0</v>
      </c>
      <c r="E149" s="7">
        <f>+'Sup. Admin'!E698</f>
        <v>0</v>
      </c>
      <c r="F149" s="7">
        <f>+'Sup. Admin'!F698</f>
        <v>0</v>
      </c>
      <c r="G149" s="7">
        <f>+'Sup. Admin'!G698</f>
        <v>0</v>
      </c>
      <c r="H149" s="7">
        <f>+'Sup. Admin'!H698</f>
        <v>0</v>
      </c>
      <c r="I149" s="7">
        <f>+'Sup. Admin'!I698</f>
        <v>0</v>
      </c>
      <c r="J149" s="7">
        <f>+'Sup. Admin'!J698</f>
        <v>0</v>
      </c>
      <c r="K149" s="7">
        <f>+'Sup. Admin'!K698</f>
        <v>0</v>
      </c>
      <c r="L149" s="7">
        <f>+'Sup. Admin'!L698</f>
        <v>0</v>
      </c>
      <c r="M149" s="7">
        <f>+'Sup. Admin'!M698</f>
        <v>0</v>
      </c>
      <c r="N149" s="7">
        <f t="shared" si="44"/>
        <v>0</v>
      </c>
    </row>
    <row r="150" spans="1:14" x14ac:dyDescent="0.35">
      <c r="A150" s="2" t="s">
        <v>148</v>
      </c>
      <c r="B150" s="7">
        <f>+'Sup. Admin'!B704</f>
        <v>489306.58920000005</v>
      </c>
      <c r="C150" s="7">
        <f>+'Sup. Admin'!C704</f>
        <v>489306.58920000005</v>
      </c>
      <c r="D150" s="7">
        <f>+'Sup. Admin'!D704</f>
        <v>489306.58920000005</v>
      </c>
      <c r="E150" s="7">
        <f>+'Sup. Admin'!E704</f>
        <v>489306.58920000005</v>
      </c>
      <c r="F150" s="7">
        <f>+'Sup. Admin'!F704</f>
        <v>489306.58920000005</v>
      </c>
      <c r="G150" s="7">
        <f>+'Sup. Admin'!G704</f>
        <v>489306.58920000005</v>
      </c>
      <c r="H150" s="7">
        <f>+'Sup. Admin'!H704</f>
        <v>489306.58920000005</v>
      </c>
      <c r="I150" s="7">
        <f>+'Sup. Admin'!I704</f>
        <v>489306.58920000005</v>
      </c>
      <c r="J150" s="7">
        <f>+'Sup. Admin'!J704</f>
        <v>489306.58920000005</v>
      </c>
      <c r="K150" s="7">
        <f>+'Sup. Admin'!K704</f>
        <v>489306.58920000005</v>
      </c>
      <c r="L150" s="7">
        <f>+'Sup. Admin'!L704</f>
        <v>489306.58920000005</v>
      </c>
      <c r="M150" s="7">
        <f>+'Sup. Admin'!M704</f>
        <v>489306.58920000005</v>
      </c>
      <c r="N150" s="20">
        <f t="shared" si="44"/>
        <v>5871679.0704000024</v>
      </c>
    </row>
    <row r="151" spans="1:14" x14ac:dyDescent="0.35">
      <c r="A151" s="2" t="s">
        <v>149</v>
      </c>
      <c r="B151" s="7">
        <f>+'Sup. Admin'!B710</f>
        <v>371656.46959999995</v>
      </c>
      <c r="C151" s="7">
        <f>+'Sup. Admin'!C710</f>
        <v>371656.46959999995</v>
      </c>
      <c r="D151" s="7">
        <f>+'Sup. Admin'!D710</f>
        <v>371656.46959999995</v>
      </c>
      <c r="E151" s="7">
        <f>+'Sup. Admin'!E710</f>
        <v>371656.46959999995</v>
      </c>
      <c r="F151" s="7">
        <f>+'Sup. Admin'!F710</f>
        <v>371656.46959999995</v>
      </c>
      <c r="G151" s="7">
        <f>+'Sup. Admin'!G710</f>
        <v>371656.46959999995</v>
      </c>
      <c r="H151" s="7">
        <f>+'Sup. Admin'!H710</f>
        <v>371656.46959999995</v>
      </c>
      <c r="I151" s="7">
        <f>+'Sup. Admin'!I710</f>
        <v>371656.46959999995</v>
      </c>
      <c r="J151" s="7">
        <f>+'Sup. Admin'!J710</f>
        <v>371656.46959999995</v>
      </c>
      <c r="K151" s="7">
        <f>+'Sup. Admin'!K710</f>
        <v>371656.46959999995</v>
      </c>
      <c r="L151" s="7">
        <f>+'Sup. Admin'!L710</f>
        <v>371656.46959999995</v>
      </c>
      <c r="M151" s="7">
        <f>+'Sup. Admin'!M710</f>
        <v>371656.46959999995</v>
      </c>
      <c r="N151" s="20">
        <f t="shared" si="44"/>
        <v>4459877.6351999994</v>
      </c>
    </row>
    <row r="152" spans="1:14" x14ac:dyDescent="0.35">
      <c r="A152" s="2" t="s">
        <v>150</v>
      </c>
      <c r="B152" s="7">
        <f>+'Sup. Admin'!B716</f>
        <v>1703667.0359082699</v>
      </c>
      <c r="C152" s="7">
        <f>+'Sup. Admin'!C716</f>
        <v>1703667.0359082699</v>
      </c>
      <c r="D152" s="7">
        <f>+'Sup. Admin'!D716</f>
        <v>1703667.0359082699</v>
      </c>
      <c r="E152" s="7">
        <f>+'Sup. Admin'!E716</f>
        <v>1703667.0359082699</v>
      </c>
      <c r="F152" s="7">
        <f>+'Sup. Admin'!F716</f>
        <v>1703667.0359082699</v>
      </c>
      <c r="G152" s="7">
        <f>+'Sup. Admin'!G716</f>
        <v>1703667.0359082699</v>
      </c>
      <c r="H152" s="7">
        <f>+'Sup. Admin'!H716</f>
        <v>1703667.0359082699</v>
      </c>
      <c r="I152" s="7">
        <f>+'Sup. Admin'!I716</f>
        <v>1703667.0359082699</v>
      </c>
      <c r="J152" s="7">
        <f>+'Sup. Admin'!J716</f>
        <v>1703667.0359082699</v>
      </c>
      <c r="K152" s="7">
        <f>+'Sup. Admin'!K716</f>
        <v>1703667.0359082699</v>
      </c>
      <c r="L152" s="7">
        <f>+'Sup. Admin'!L716</f>
        <v>1703667.0359082699</v>
      </c>
      <c r="M152" s="7">
        <f>+'Sup. Admin'!M716</f>
        <v>1941999.2359082701</v>
      </c>
      <c r="N152" s="20">
        <f t="shared" si="44"/>
        <v>20682336.630899243</v>
      </c>
    </row>
    <row r="153" spans="1:14" x14ac:dyDescent="0.35">
      <c r="A153" s="2" t="s">
        <v>151</v>
      </c>
      <c r="B153" s="7">
        <f>+'Sup. Admin'!B722</f>
        <v>502502.58110000001</v>
      </c>
      <c r="C153" s="7">
        <f>+'Sup. Admin'!C722</f>
        <v>502502.58110000001</v>
      </c>
      <c r="D153" s="7">
        <f>+'Sup. Admin'!D722</f>
        <v>502502.58110000001</v>
      </c>
      <c r="E153" s="7">
        <f>+'Sup. Admin'!E722</f>
        <v>502502.58110000001</v>
      </c>
      <c r="F153" s="7">
        <f>+'Sup. Admin'!F722</f>
        <v>502502.58110000001</v>
      </c>
      <c r="G153" s="7">
        <f>+'Sup. Admin'!G722</f>
        <v>502502.58110000001</v>
      </c>
      <c r="H153" s="7">
        <f>+'Sup. Admin'!H722</f>
        <v>502502.58110000001</v>
      </c>
      <c r="I153" s="7">
        <f>+'Sup. Admin'!I722</f>
        <v>502502.58110000001</v>
      </c>
      <c r="J153" s="7">
        <f>+'Sup. Admin'!J722</f>
        <v>502502.58110000001</v>
      </c>
      <c r="K153" s="7">
        <f>+'Sup. Admin'!K722</f>
        <v>502502.58110000001</v>
      </c>
      <c r="L153" s="7">
        <f>+'Sup. Admin'!L722</f>
        <v>502502.58110000001</v>
      </c>
      <c r="M153" s="7">
        <f>+'Sup. Admin'!M722</f>
        <v>502502.58110000001</v>
      </c>
      <c r="N153" s="20">
        <f t="shared" si="44"/>
        <v>6030030.9731999999</v>
      </c>
    </row>
    <row r="154" spans="1:14" x14ac:dyDescent="0.35">
      <c r="A154" s="4" t="s">
        <v>152</v>
      </c>
      <c r="B154" s="8">
        <f>SUM(B155)</f>
        <v>1166666.6666666667</v>
      </c>
      <c r="C154" s="8">
        <f t="shared" ref="C154:M154" si="45">SUM(C155)</f>
        <v>1166666.6666666667</v>
      </c>
      <c r="D154" s="8">
        <f t="shared" si="45"/>
        <v>1166666.6666666667</v>
      </c>
      <c r="E154" s="8">
        <f t="shared" si="45"/>
        <v>1166666.6666666667</v>
      </c>
      <c r="F154" s="8">
        <f t="shared" si="45"/>
        <v>1166666.6666666667</v>
      </c>
      <c r="G154" s="8">
        <f t="shared" si="45"/>
        <v>1166666.6666666667</v>
      </c>
      <c r="H154" s="8">
        <f t="shared" si="45"/>
        <v>1166666.6666666667</v>
      </c>
      <c r="I154" s="8">
        <f t="shared" si="45"/>
        <v>1166666.6666666667</v>
      </c>
      <c r="J154" s="8">
        <f t="shared" si="45"/>
        <v>1166666.6666666667</v>
      </c>
      <c r="K154" s="8">
        <f t="shared" si="45"/>
        <v>1166666.6666666667</v>
      </c>
      <c r="L154" s="8">
        <f t="shared" si="45"/>
        <v>1166666.6666666667</v>
      </c>
      <c r="M154" s="8">
        <f t="shared" si="45"/>
        <v>1166666.6666666667</v>
      </c>
      <c r="N154" s="50">
        <f>SUM(B154:M154)</f>
        <v>13999999.999999998</v>
      </c>
    </row>
    <row r="155" spans="1:14" x14ac:dyDescent="0.35">
      <c r="A155" s="5" t="s">
        <v>153</v>
      </c>
      <c r="B155" s="7">
        <f>+'Sup. Admin'!B728</f>
        <v>1166666.6666666667</v>
      </c>
      <c r="C155" s="7">
        <f>+'Sup. Admin'!C728</f>
        <v>1166666.6666666667</v>
      </c>
      <c r="D155" s="7">
        <f>+'Sup. Admin'!D728</f>
        <v>1166666.6666666667</v>
      </c>
      <c r="E155" s="7">
        <f>+'Sup. Admin'!E728</f>
        <v>1166666.6666666667</v>
      </c>
      <c r="F155" s="7">
        <f>+'Sup. Admin'!F728</f>
        <v>1166666.6666666667</v>
      </c>
      <c r="G155" s="7">
        <f>+'Sup. Admin'!G728</f>
        <v>1166666.6666666667</v>
      </c>
      <c r="H155" s="7">
        <f>+'Sup. Admin'!H728</f>
        <v>1166666.6666666667</v>
      </c>
      <c r="I155" s="7">
        <f>+'Sup. Admin'!I728</f>
        <v>1166666.6666666667</v>
      </c>
      <c r="J155" s="7">
        <f>+'Sup. Admin'!J728</f>
        <v>1166666.6666666667</v>
      </c>
      <c r="K155" s="7">
        <f>+'Sup. Admin'!K728</f>
        <v>1166666.6666666667</v>
      </c>
      <c r="L155" s="7">
        <f>+'Sup. Admin'!L728</f>
        <v>1166666.6666666667</v>
      </c>
      <c r="M155" s="7">
        <f>+'Sup. Admin'!M728</f>
        <v>1166666.6666666667</v>
      </c>
      <c r="N155" s="20">
        <f>SUM(B155:M155)</f>
        <v>13999999.999999998</v>
      </c>
    </row>
    <row r="156" spans="1:14" x14ac:dyDescent="0.35">
      <c r="A156" s="4" t="s">
        <v>154</v>
      </c>
      <c r="B156" s="8">
        <f>SUM(B157:B171)</f>
        <v>4103333.8991666669</v>
      </c>
      <c r="C156" s="8">
        <f t="shared" ref="C156:M156" si="46">SUM(C157:C171)</f>
        <v>3603333.8991666669</v>
      </c>
      <c r="D156" s="8">
        <f t="shared" si="46"/>
        <v>8903333.8991666678</v>
      </c>
      <c r="E156" s="8">
        <f t="shared" si="46"/>
        <v>4103333.8991666669</v>
      </c>
      <c r="F156" s="8">
        <f t="shared" si="46"/>
        <v>3603333.8991666669</v>
      </c>
      <c r="G156" s="8">
        <f t="shared" si="46"/>
        <v>3603333.8991666669</v>
      </c>
      <c r="H156" s="8">
        <f t="shared" si="46"/>
        <v>3603333.8991666669</v>
      </c>
      <c r="I156" s="8">
        <f t="shared" si="46"/>
        <v>3603333.8991666669</v>
      </c>
      <c r="J156" s="8">
        <f t="shared" si="46"/>
        <v>3603333.8991666669</v>
      </c>
      <c r="K156" s="8">
        <f t="shared" si="46"/>
        <v>3603333.8991666669</v>
      </c>
      <c r="L156" s="8">
        <f t="shared" si="46"/>
        <v>4803333.8991666669</v>
      </c>
      <c r="M156" s="8">
        <f t="shared" si="46"/>
        <v>3603333.8991666669</v>
      </c>
      <c r="N156" s="50">
        <f>SUM(B156:M156)</f>
        <v>50740006.789999999</v>
      </c>
    </row>
    <row r="157" spans="1:14" hidden="1" x14ac:dyDescent="0.35">
      <c r="A157" s="5" t="s">
        <v>155</v>
      </c>
      <c r="B157" s="7">
        <f>+'Sup. Admin'!B734</f>
        <v>0</v>
      </c>
      <c r="C157" s="7">
        <f>+'Sup. Admin'!C734</f>
        <v>0</v>
      </c>
      <c r="D157" s="7">
        <f>+'Sup. Admin'!D734</f>
        <v>0</v>
      </c>
      <c r="E157" s="7">
        <f>+'Sup. Admin'!E734</f>
        <v>0</v>
      </c>
      <c r="F157" s="7">
        <f>+'Sup. Admin'!F734</f>
        <v>0</v>
      </c>
      <c r="G157" s="7">
        <f>+'Sup. Admin'!G734</f>
        <v>0</v>
      </c>
      <c r="H157" s="7">
        <f>+'Sup. Admin'!H734</f>
        <v>0</v>
      </c>
      <c r="I157" s="7">
        <f>+'Sup. Admin'!I734</f>
        <v>0</v>
      </c>
      <c r="J157" s="7">
        <f>+'Sup. Admin'!J734</f>
        <v>0</v>
      </c>
      <c r="K157" s="7">
        <f>+'Sup. Admin'!K734</f>
        <v>0</v>
      </c>
      <c r="L157" s="7">
        <f>+'Sup. Admin'!L734</f>
        <v>0</v>
      </c>
      <c r="M157" s="7">
        <f>+'Sup. Admin'!M734</f>
        <v>0</v>
      </c>
      <c r="N157" s="7">
        <f t="shared" ref="N157:N171" si="47">SUM(B157:M157)</f>
        <v>0</v>
      </c>
    </row>
    <row r="158" spans="1:14" hidden="1" x14ac:dyDescent="0.35">
      <c r="A158" s="5" t="s">
        <v>156</v>
      </c>
      <c r="B158" s="7">
        <f>+'Sup. Admin'!B740</f>
        <v>0</v>
      </c>
      <c r="C158" s="7">
        <f>+'Sup. Admin'!C740</f>
        <v>0</v>
      </c>
      <c r="D158" s="7">
        <f>+'Sup. Admin'!D740</f>
        <v>0</v>
      </c>
      <c r="E158" s="7">
        <f>+'Sup. Admin'!E740</f>
        <v>0</v>
      </c>
      <c r="F158" s="7">
        <f>+'Sup. Admin'!F740</f>
        <v>0</v>
      </c>
      <c r="G158" s="7">
        <f>+'Sup. Admin'!G740</f>
        <v>0</v>
      </c>
      <c r="H158" s="7">
        <f>+'Sup. Admin'!H740</f>
        <v>0</v>
      </c>
      <c r="I158" s="7">
        <f>+'Sup. Admin'!I740</f>
        <v>0</v>
      </c>
      <c r="J158" s="7">
        <f>+'Sup. Admin'!J740</f>
        <v>0</v>
      </c>
      <c r="K158" s="7">
        <f>+'Sup. Admin'!K740</f>
        <v>0</v>
      </c>
      <c r="L158" s="7">
        <f>+'Sup. Admin'!L740</f>
        <v>0</v>
      </c>
      <c r="M158" s="7">
        <f>+'Sup. Admin'!M740</f>
        <v>0</v>
      </c>
      <c r="N158" s="7">
        <f t="shared" si="47"/>
        <v>0</v>
      </c>
    </row>
    <row r="159" spans="1:14" x14ac:dyDescent="0.35">
      <c r="A159" s="5" t="s">
        <v>157</v>
      </c>
      <c r="B159" s="7">
        <f>+'Sup. Admin'!B758</f>
        <v>500000</v>
      </c>
      <c r="C159" s="7">
        <f>+'Sup. Admin'!C758</f>
        <v>0</v>
      </c>
      <c r="D159" s="7">
        <f>+'Sup. Admin'!D758</f>
        <v>2000000</v>
      </c>
      <c r="E159" s="7">
        <f>+'Sup. Admin'!E758</f>
        <v>500000</v>
      </c>
      <c r="F159" s="7">
        <f>+'Sup. Admin'!F758</f>
        <v>0</v>
      </c>
      <c r="G159" s="7">
        <f>+'Sup. Admin'!G758</f>
        <v>0</v>
      </c>
      <c r="H159" s="7">
        <f>+'Sup. Admin'!H758</f>
        <v>0</v>
      </c>
      <c r="I159" s="7">
        <f>+'Sup. Admin'!I758</f>
        <v>0</v>
      </c>
      <c r="J159" s="7">
        <f>+'Sup. Admin'!J758</f>
        <v>0</v>
      </c>
      <c r="K159" s="7">
        <f>+'Sup. Admin'!K758</f>
        <v>0</v>
      </c>
      <c r="L159" s="7">
        <f>+'Sup. Admin'!L758</f>
        <v>1000000</v>
      </c>
      <c r="M159" s="7">
        <f>+'Sup. Admin'!M758</f>
        <v>0</v>
      </c>
      <c r="N159" s="20">
        <f t="shared" si="47"/>
        <v>4000000</v>
      </c>
    </row>
    <row r="160" spans="1:14" x14ac:dyDescent="0.35">
      <c r="A160" s="5" t="s">
        <v>158</v>
      </c>
      <c r="B160" s="7">
        <f>+'Sup. Admin'!B769</f>
        <v>140000</v>
      </c>
      <c r="C160" s="7">
        <f>+'Sup. Admin'!C769</f>
        <v>140000</v>
      </c>
      <c r="D160" s="7">
        <f>+'Sup. Admin'!D769</f>
        <v>140000</v>
      </c>
      <c r="E160" s="7">
        <f>+'Sup. Admin'!E769</f>
        <v>140000</v>
      </c>
      <c r="F160" s="7">
        <f>+'Sup. Admin'!F769</f>
        <v>140000</v>
      </c>
      <c r="G160" s="7">
        <f>+'Sup. Admin'!G769</f>
        <v>140000</v>
      </c>
      <c r="H160" s="7">
        <f>+'Sup. Admin'!H769</f>
        <v>140000</v>
      </c>
      <c r="I160" s="7">
        <f>+'Sup. Admin'!I769</f>
        <v>140000</v>
      </c>
      <c r="J160" s="7">
        <f>+'Sup. Admin'!J769</f>
        <v>140000</v>
      </c>
      <c r="K160" s="7">
        <f>+'Sup. Admin'!K769</f>
        <v>140000</v>
      </c>
      <c r="L160" s="7">
        <f>+'Sup. Admin'!L769</f>
        <v>140000</v>
      </c>
      <c r="M160" s="7">
        <f>+'Sup. Admin'!M769</f>
        <v>140000</v>
      </c>
      <c r="N160" s="20">
        <f t="shared" si="47"/>
        <v>1680000</v>
      </c>
    </row>
    <row r="161" spans="1:14" hidden="1" x14ac:dyDescent="0.35">
      <c r="A161" s="5" t="s">
        <v>159</v>
      </c>
      <c r="B161" s="7">
        <f>+'Sup. Admin'!B777</f>
        <v>0</v>
      </c>
      <c r="C161" s="7">
        <f>+'Sup. Admin'!C777</f>
        <v>0</v>
      </c>
      <c r="D161" s="7">
        <f>+'Sup. Admin'!D777</f>
        <v>0</v>
      </c>
      <c r="E161" s="7">
        <f>+'Sup. Admin'!E777</f>
        <v>0</v>
      </c>
      <c r="F161" s="7">
        <f>+'Sup. Admin'!F777</f>
        <v>0</v>
      </c>
      <c r="G161" s="7">
        <f>+'Sup. Admin'!G777</f>
        <v>0</v>
      </c>
      <c r="H161" s="7">
        <f>+'Sup. Admin'!H777</f>
        <v>0</v>
      </c>
      <c r="I161" s="7">
        <f>+'Sup. Admin'!I777</f>
        <v>0</v>
      </c>
      <c r="J161" s="7">
        <f>+'Sup. Admin'!J777</f>
        <v>0</v>
      </c>
      <c r="K161" s="7">
        <f>+'Sup. Admin'!K777</f>
        <v>0</v>
      </c>
      <c r="L161" s="7">
        <f>+'Sup. Admin'!L777</f>
        <v>0</v>
      </c>
      <c r="M161" s="7">
        <f>+'Sup. Admin'!M777</f>
        <v>0</v>
      </c>
      <c r="N161" s="7">
        <f t="shared" si="47"/>
        <v>0</v>
      </c>
    </row>
    <row r="162" spans="1:14" x14ac:dyDescent="0.35">
      <c r="A162" s="5" t="s">
        <v>160</v>
      </c>
      <c r="B162" s="7">
        <f>+'Sup. Admin'!B783</f>
        <v>118000</v>
      </c>
      <c r="C162" s="7">
        <f>+'Sup. Admin'!C783</f>
        <v>118000</v>
      </c>
      <c r="D162" s="7">
        <f>+'Sup. Admin'!D783</f>
        <v>118000</v>
      </c>
      <c r="E162" s="7">
        <f>+'Sup. Admin'!E783</f>
        <v>118000</v>
      </c>
      <c r="F162" s="7">
        <f>+'Sup. Admin'!F783</f>
        <v>118000</v>
      </c>
      <c r="G162" s="7">
        <f>+'Sup. Admin'!G783</f>
        <v>118000</v>
      </c>
      <c r="H162" s="7">
        <f>+'Sup. Admin'!H783</f>
        <v>118000</v>
      </c>
      <c r="I162" s="7">
        <f>+'Sup. Admin'!I783</f>
        <v>118000</v>
      </c>
      <c r="J162" s="7">
        <f>+'Sup. Admin'!J783</f>
        <v>118000</v>
      </c>
      <c r="K162" s="7">
        <f>+'Sup. Admin'!K783</f>
        <v>118000</v>
      </c>
      <c r="L162" s="7">
        <f>+'Sup. Admin'!L783</f>
        <v>118000</v>
      </c>
      <c r="M162" s="7">
        <f>+'Sup. Admin'!M783</f>
        <v>118000</v>
      </c>
      <c r="N162" s="20">
        <f t="shared" si="47"/>
        <v>1416000</v>
      </c>
    </row>
    <row r="163" spans="1:14" x14ac:dyDescent="0.35">
      <c r="A163" s="5" t="s">
        <v>161</v>
      </c>
      <c r="B163" s="7">
        <f>+'Sup. Admin'!B789</f>
        <v>1482497.9166666667</v>
      </c>
      <c r="C163" s="7">
        <f>+'Sup. Admin'!C789</f>
        <v>1482497.9166666667</v>
      </c>
      <c r="D163" s="7">
        <f>+'Sup. Admin'!D789</f>
        <v>1482497.9166666667</v>
      </c>
      <c r="E163" s="7">
        <f>+'Sup. Admin'!E789</f>
        <v>1482497.9166666667</v>
      </c>
      <c r="F163" s="7">
        <f>+'Sup. Admin'!F789</f>
        <v>1482497.9166666667</v>
      </c>
      <c r="G163" s="7">
        <f>+'Sup. Admin'!G789</f>
        <v>1482497.9166666667</v>
      </c>
      <c r="H163" s="7">
        <f>+'Sup. Admin'!H789</f>
        <v>1482497.9166666667</v>
      </c>
      <c r="I163" s="7">
        <f>+'Sup. Admin'!I789</f>
        <v>1482497.9166666667</v>
      </c>
      <c r="J163" s="7">
        <f>+'Sup. Admin'!J789</f>
        <v>1482497.9166666667</v>
      </c>
      <c r="K163" s="7">
        <f>+'Sup. Admin'!K789</f>
        <v>1482497.9166666667</v>
      </c>
      <c r="L163" s="7">
        <f>+'Sup. Admin'!L789</f>
        <v>1482497.9166666667</v>
      </c>
      <c r="M163" s="7">
        <f>+'Sup. Admin'!M789</f>
        <v>1482497.9166666667</v>
      </c>
      <c r="N163" s="20">
        <f t="shared" si="47"/>
        <v>17789974.999999996</v>
      </c>
    </row>
    <row r="164" spans="1:14" x14ac:dyDescent="0.35">
      <c r="A164" s="5" t="s">
        <v>162</v>
      </c>
      <c r="B164" s="7">
        <f>+'Sup. Admin'!B795</f>
        <v>1200000</v>
      </c>
      <c r="C164" s="7">
        <f>+'Sup. Admin'!C795</f>
        <v>1200000</v>
      </c>
      <c r="D164" s="7">
        <f>+'Sup. Admin'!D795</f>
        <v>1200000</v>
      </c>
      <c r="E164" s="7">
        <f>+'Sup. Admin'!E795</f>
        <v>1200000</v>
      </c>
      <c r="F164" s="7">
        <f>+'Sup. Admin'!F795</f>
        <v>1200000</v>
      </c>
      <c r="G164" s="7">
        <f>+'Sup. Admin'!G795</f>
        <v>1200000</v>
      </c>
      <c r="H164" s="7">
        <f>+'Sup. Admin'!H795</f>
        <v>1200000</v>
      </c>
      <c r="I164" s="7">
        <f>+'Sup. Admin'!I795</f>
        <v>1200000</v>
      </c>
      <c r="J164" s="7">
        <f>+'Sup. Admin'!J795</f>
        <v>1200000</v>
      </c>
      <c r="K164" s="7">
        <f>+'Sup. Admin'!K795</f>
        <v>1200000</v>
      </c>
      <c r="L164" s="7">
        <f>+'Sup. Admin'!L795</f>
        <v>1200000</v>
      </c>
      <c r="M164" s="7">
        <f>+'Sup. Admin'!M795</f>
        <v>1200000</v>
      </c>
      <c r="N164" s="20">
        <f t="shared" si="47"/>
        <v>14400000</v>
      </c>
    </row>
    <row r="165" spans="1:14" hidden="1" x14ac:dyDescent="0.35">
      <c r="A165" s="5" t="s">
        <v>163</v>
      </c>
      <c r="B165" s="7">
        <v>0</v>
      </c>
      <c r="C165" s="7">
        <v>0</v>
      </c>
      <c r="D165" s="7">
        <v>0</v>
      </c>
      <c r="E165" s="7">
        <v>0</v>
      </c>
      <c r="F165" s="7">
        <v>0</v>
      </c>
      <c r="G165" s="7">
        <v>0</v>
      </c>
      <c r="H165" s="7">
        <v>0</v>
      </c>
      <c r="I165" s="7">
        <v>0</v>
      </c>
      <c r="J165" s="7">
        <v>0</v>
      </c>
      <c r="K165" s="7">
        <v>0</v>
      </c>
      <c r="L165" s="7">
        <v>0</v>
      </c>
      <c r="M165" s="7">
        <v>0</v>
      </c>
      <c r="N165" s="7">
        <v>0</v>
      </c>
    </row>
    <row r="166" spans="1:14" x14ac:dyDescent="0.35">
      <c r="A166" s="5" t="s">
        <v>164</v>
      </c>
      <c r="B166" s="7">
        <f>+'Sup. Admin'!B807</f>
        <v>463372.72625000001</v>
      </c>
      <c r="C166" s="7">
        <f>+'Sup. Admin'!C807</f>
        <v>463372.72625000001</v>
      </c>
      <c r="D166" s="7">
        <f>+'Sup. Admin'!D807</f>
        <v>463372.72625000001</v>
      </c>
      <c r="E166" s="7">
        <f>+'Sup. Admin'!E807</f>
        <v>463372.72625000001</v>
      </c>
      <c r="F166" s="7">
        <f>+'Sup. Admin'!F807</f>
        <v>463372.72625000001</v>
      </c>
      <c r="G166" s="7">
        <f>+'Sup. Admin'!G807</f>
        <v>463372.72625000001</v>
      </c>
      <c r="H166" s="7">
        <f>+'Sup. Admin'!H807</f>
        <v>463372.72625000001</v>
      </c>
      <c r="I166" s="7">
        <f>+'Sup. Admin'!I807</f>
        <v>463372.72625000001</v>
      </c>
      <c r="J166" s="7">
        <f>+'Sup. Admin'!J807</f>
        <v>463372.72625000001</v>
      </c>
      <c r="K166" s="7">
        <f>+'Sup. Admin'!K807</f>
        <v>463372.72625000001</v>
      </c>
      <c r="L166" s="7">
        <f>+'Sup. Admin'!L807</f>
        <v>463372.72625000001</v>
      </c>
      <c r="M166" s="7">
        <f>+'Sup. Admin'!M807</f>
        <v>463372.72625000001</v>
      </c>
      <c r="N166" s="20">
        <f t="shared" si="47"/>
        <v>5560472.7149999999</v>
      </c>
    </row>
    <row r="167" spans="1:14" x14ac:dyDescent="0.35">
      <c r="A167" s="5" t="s">
        <v>165</v>
      </c>
      <c r="B167" s="7">
        <f>+'Sup. Admin'!B813</f>
        <v>0</v>
      </c>
      <c r="C167" s="7">
        <f>+'Sup. Admin'!C813</f>
        <v>0</v>
      </c>
      <c r="D167" s="7">
        <f>+'Sup. Admin'!D813</f>
        <v>3000000</v>
      </c>
      <c r="E167" s="7">
        <f>+'Sup. Admin'!E813</f>
        <v>0</v>
      </c>
      <c r="F167" s="7">
        <f>+'Sup. Admin'!F813</f>
        <v>0</v>
      </c>
      <c r="G167" s="7">
        <f>+'Sup. Admin'!G813</f>
        <v>0</v>
      </c>
      <c r="H167" s="7">
        <f>+'Sup. Admin'!H813</f>
        <v>0</v>
      </c>
      <c r="I167" s="7">
        <f>+'Sup. Admin'!I813</f>
        <v>0</v>
      </c>
      <c r="J167" s="7">
        <f>+'Sup. Admin'!J813</f>
        <v>0</v>
      </c>
      <c r="K167" s="7">
        <f>+'Sup. Admin'!K813</f>
        <v>0</v>
      </c>
      <c r="L167" s="7">
        <f>+'Sup. Admin'!L813</f>
        <v>0</v>
      </c>
      <c r="M167" s="7">
        <f>+'Sup. Admin'!M813</f>
        <v>0</v>
      </c>
      <c r="N167" s="20">
        <f t="shared" si="47"/>
        <v>3000000</v>
      </c>
    </row>
    <row r="168" spans="1:14" hidden="1" x14ac:dyDescent="0.35">
      <c r="A168" s="5" t="s">
        <v>166</v>
      </c>
      <c r="B168" s="7">
        <f>+'Sup. Admin'!B819</f>
        <v>0</v>
      </c>
      <c r="C168" s="7">
        <f>+'Sup. Admin'!C819</f>
        <v>0</v>
      </c>
      <c r="D168" s="7">
        <f>+'Sup. Admin'!D819</f>
        <v>0</v>
      </c>
      <c r="E168" s="7">
        <f>+'Sup. Admin'!E819</f>
        <v>0</v>
      </c>
      <c r="F168" s="7">
        <f>+'Sup. Admin'!F819</f>
        <v>0</v>
      </c>
      <c r="G168" s="7">
        <f>+'Sup. Admin'!G819</f>
        <v>0</v>
      </c>
      <c r="H168" s="7">
        <f>+'Sup. Admin'!H819</f>
        <v>0</v>
      </c>
      <c r="I168" s="7">
        <f>+'Sup. Admin'!I819</f>
        <v>0</v>
      </c>
      <c r="J168" s="7">
        <f>+'Sup. Admin'!J819</f>
        <v>0</v>
      </c>
      <c r="K168" s="7">
        <f>+'Sup. Admin'!K819</f>
        <v>0</v>
      </c>
      <c r="L168" s="7">
        <f>+'Sup. Admin'!L819</f>
        <v>0</v>
      </c>
      <c r="M168" s="7">
        <f>+'Sup. Admin'!M819</f>
        <v>0</v>
      </c>
      <c r="N168" s="7">
        <f t="shared" si="47"/>
        <v>0</v>
      </c>
    </row>
    <row r="169" spans="1:14" hidden="1" x14ac:dyDescent="0.35">
      <c r="A169" s="5" t="s">
        <v>167</v>
      </c>
      <c r="B169" s="7">
        <f>+'Sup. Admin'!B825</f>
        <v>0</v>
      </c>
      <c r="C169" s="7">
        <f>+'Sup. Admin'!C825</f>
        <v>0</v>
      </c>
      <c r="D169" s="7">
        <f>+'Sup. Admin'!D825</f>
        <v>0</v>
      </c>
      <c r="E169" s="7">
        <f>+'Sup. Admin'!E825</f>
        <v>0</v>
      </c>
      <c r="F169" s="7">
        <f>+'Sup. Admin'!F825</f>
        <v>0</v>
      </c>
      <c r="G169" s="7">
        <f>+'Sup. Admin'!G825</f>
        <v>0</v>
      </c>
      <c r="H169" s="7">
        <f>+'Sup. Admin'!H825</f>
        <v>0</v>
      </c>
      <c r="I169" s="7">
        <f>+'Sup. Admin'!I825</f>
        <v>0</v>
      </c>
      <c r="J169" s="7">
        <f>+'Sup. Admin'!J825</f>
        <v>0</v>
      </c>
      <c r="K169" s="7">
        <f>+'Sup. Admin'!K825</f>
        <v>0</v>
      </c>
      <c r="L169" s="7">
        <f>+'Sup. Admin'!L825</f>
        <v>0</v>
      </c>
      <c r="M169" s="7">
        <f>+'Sup. Admin'!M825</f>
        <v>0</v>
      </c>
      <c r="N169" s="7">
        <f t="shared" si="47"/>
        <v>0</v>
      </c>
    </row>
    <row r="170" spans="1:14" x14ac:dyDescent="0.35">
      <c r="A170" s="5" t="s">
        <v>168</v>
      </c>
      <c r="B170" s="7">
        <f>+'Sup. Admin'!B831</f>
        <v>100421</v>
      </c>
      <c r="C170" s="7">
        <f>+'Sup. Admin'!C831</f>
        <v>100421</v>
      </c>
      <c r="D170" s="7">
        <f>+'Sup. Admin'!D831</f>
        <v>100421</v>
      </c>
      <c r="E170" s="7">
        <f>+'Sup. Admin'!E831</f>
        <v>100421</v>
      </c>
      <c r="F170" s="7">
        <f>+'Sup. Admin'!F831</f>
        <v>100421</v>
      </c>
      <c r="G170" s="7">
        <f>+'Sup. Admin'!G831</f>
        <v>100421</v>
      </c>
      <c r="H170" s="7">
        <f>+'Sup. Admin'!H831</f>
        <v>100421</v>
      </c>
      <c r="I170" s="7">
        <f>+'Sup. Admin'!I831</f>
        <v>100421</v>
      </c>
      <c r="J170" s="7">
        <f>+'Sup. Admin'!J831</f>
        <v>100421</v>
      </c>
      <c r="K170" s="7">
        <f>+'Sup. Admin'!K831</f>
        <v>100421</v>
      </c>
      <c r="L170" s="7">
        <f>+'Sup. Admin'!L831</f>
        <v>100421</v>
      </c>
      <c r="M170" s="7">
        <f>+'Sup. Admin'!M831</f>
        <v>100421</v>
      </c>
      <c r="N170" s="20">
        <f t="shared" si="47"/>
        <v>1205052</v>
      </c>
    </row>
    <row r="171" spans="1:14" x14ac:dyDescent="0.35">
      <c r="A171" s="5" t="s">
        <v>169</v>
      </c>
      <c r="B171" s="7">
        <f>+'Sup. Admin'!B835</f>
        <v>99042.256249999977</v>
      </c>
      <c r="C171" s="7">
        <f>+'Sup. Admin'!C835</f>
        <v>99042.256249999977</v>
      </c>
      <c r="D171" s="7">
        <f>+'Sup. Admin'!D835</f>
        <v>399042.25625000003</v>
      </c>
      <c r="E171" s="7">
        <f>+'Sup. Admin'!E835</f>
        <v>99042.256249999977</v>
      </c>
      <c r="F171" s="7">
        <f>+'Sup. Admin'!F835</f>
        <v>99042.256249999977</v>
      </c>
      <c r="G171" s="7">
        <f>+'Sup. Admin'!G835</f>
        <v>99042.256249999977</v>
      </c>
      <c r="H171" s="7">
        <f>+'Sup. Admin'!H835</f>
        <v>99042.256249999977</v>
      </c>
      <c r="I171" s="7">
        <f>+'Sup. Admin'!I835</f>
        <v>99042.256249999977</v>
      </c>
      <c r="J171" s="7">
        <f>+'Sup. Admin'!J835</f>
        <v>99042.256249999977</v>
      </c>
      <c r="K171" s="7">
        <f>+'Sup. Admin'!K835</f>
        <v>99042.256249999977</v>
      </c>
      <c r="L171" s="7">
        <f>+'Sup. Admin'!L835</f>
        <v>299042.25624999998</v>
      </c>
      <c r="M171" s="7">
        <f>+'Sup. Admin'!M835</f>
        <v>99042.256249999977</v>
      </c>
      <c r="N171" s="20">
        <f t="shared" si="47"/>
        <v>1688507.0750000002</v>
      </c>
    </row>
    <row r="172" spans="1:14" hidden="1" x14ac:dyDescent="0.35">
      <c r="B172" s="7"/>
      <c r="C172" s="7"/>
      <c r="D172" s="7"/>
      <c r="E172" s="7"/>
      <c r="F172" s="7"/>
      <c r="G172" s="7"/>
      <c r="H172" s="7"/>
      <c r="I172" s="7"/>
      <c r="J172" s="7"/>
      <c r="K172" s="7"/>
      <c r="L172" s="7"/>
      <c r="M172" s="7"/>
      <c r="N172" s="7"/>
    </row>
    <row r="173" spans="1:14" x14ac:dyDescent="0.35">
      <c r="A173" s="4" t="s">
        <v>170</v>
      </c>
      <c r="B173" s="8">
        <f>SUM(B174:B176)</f>
        <v>0</v>
      </c>
      <c r="C173" s="8">
        <f t="shared" ref="C173:M173" si="48">SUM(C174:C176)</f>
        <v>0</v>
      </c>
      <c r="D173" s="8">
        <f t="shared" si="48"/>
        <v>1477118.2</v>
      </c>
      <c r="E173" s="8">
        <f t="shared" si="48"/>
        <v>0</v>
      </c>
      <c r="F173" s="8">
        <f t="shared" si="48"/>
        <v>0</v>
      </c>
      <c r="G173" s="8">
        <f t="shared" si="48"/>
        <v>1477118.2</v>
      </c>
      <c r="H173" s="8">
        <f t="shared" si="48"/>
        <v>0</v>
      </c>
      <c r="I173" s="8">
        <f t="shared" si="48"/>
        <v>0</v>
      </c>
      <c r="J173" s="8">
        <f t="shared" si="48"/>
        <v>1477118.2</v>
      </c>
      <c r="K173" s="8">
        <f t="shared" si="48"/>
        <v>0</v>
      </c>
      <c r="L173" s="8">
        <f t="shared" si="48"/>
        <v>0</v>
      </c>
      <c r="M173" s="8">
        <f t="shared" si="48"/>
        <v>1477118.2</v>
      </c>
      <c r="N173" s="50">
        <f t="shared" ref="N173:N181" si="49">SUM(B173:M173)</f>
        <v>5908472.7999999998</v>
      </c>
    </row>
    <row r="174" spans="1:14" x14ac:dyDescent="0.35">
      <c r="A174" s="5" t="s">
        <v>171</v>
      </c>
      <c r="B174" s="7">
        <f>+'Sup. Admin'!B840</f>
        <v>0</v>
      </c>
      <c r="C174" s="7">
        <f>+'Sup. Admin'!C840</f>
        <v>0</v>
      </c>
      <c r="D174" s="7">
        <f>+'Sup. Admin'!D840</f>
        <v>0</v>
      </c>
      <c r="E174" s="7">
        <f>+'Sup. Admin'!E840</f>
        <v>0</v>
      </c>
      <c r="F174" s="7">
        <f>+'Sup. Admin'!F840</f>
        <v>0</v>
      </c>
      <c r="G174" s="7">
        <f>+'Sup. Admin'!G840</f>
        <v>0</v>
      </c>
      <c r="H174" s="7">
        <f>+'Sup. Admin'!H840</f>
        <v>0</v>
      </c>
      <c r="I174" s="7">
        <f>+'Sup. Admin'!I840</f>
        <v>0</v>
      </c>
      <c r="J174" s="7">
        <f>+'Sup. Admin'!J840</f>
        <v>0</v>
      </c>
      <c r="K174" s="7">
        <f>+'Sup. Admin'!K840</f>
        <v>0</v>
      </c>
      <c r="L174" s="7">
        <f>+'Sup. Admin'!L840</f>
        <v>0</v>
      </c>
      <c r="M174" s="7">
        <f>+'Sup. Admin'!M840</f>
        <v>0</v>
      </c>
      <c r="N174" s="20">
        <f t="shared" si="49"/>
        <v>0</v>
      </c>
    </row>
    <row r="175" spans="1:14" x14ac:dyDescent="0.35">
      <c r="A175" s="5" t="s">
        <v>172</v>
      </c>
      <c r="B175" s="7">
        <f>+'Sup. Admin'!B846</f>
        <v>0</v>
      </c>
      <c r="C175" s="7">
        <f>+'Sup. Admin'!C846</f>
        <v>0</v>
      </c>
      <c r="D175" s="7">
        <f>+'Sup. Admin'!D846</f>
        <v>0</v>
      </c>
      <c r="E175" s="7">
        <f>+'Sup. Admin'!E846</f>
        <v>0</v>
      </c>
      <c r="F175" s="7">
        <f>+'Sup. Admin'!F846</f>
        <v>0</v>
      </c>
      <c r="G175" s="7">
        <f>+'Sup. Admin'!G846</f>
        <v>0</v>
      </c>
      <c r="H175" s="7">
        <f>+'Sup. Admin'!H846</f>
        <v>0</v>
      </c>
      <c r="I175" s="7">
        <f>+'Sup. Admin'!I846</f>
        <v>0</v>
      </c>
      <c r="J175" s="7">
        <f>+'Sup. Admin'!J846</f>
        <v>0</v>
      </c>
      <c r="K175" s="7">
        <f>+'Sup. Admin'!K846</f>
        <v>0</v>
      </c>
      <c r="L175" s="7">
        <f>+'Sup. Admin'!L846</f>
        <v>0</v>
      </c>
      <c r="M175" s="7">
        <f>+'Sup. Admin'!M846</f>
        <v>0</v>
      </c>
      <c r="N175" s="20">
        <f t="shared" si="49"/>
        <v>0</v>
      </c>
    </row>
    <row r="176" spans="1:14" x14ac:dyDescent="0.35">
      <c r="A176" s="5" t="s">
        <v>173</v>
      </c>
      <c r="B176" s="7">
        <f>+'Sup. Admin'!B852</f>
        <v>0</v>
      </c>
      <c r="C176" s="7">
        <f>+'Sup. Admin'!C852</f>
        <v>0</v>
      </c>
      <c r="D176" s="7">
        <f>+'Sup. Admin'!D852</f>
        <v>1477118.2</v>
      </c>
      <c r="E176" s="7">
        <f>+'Sup. Admin'!E852</f>
        <v>0</v>
      </c>
      <c r="F176" s="7">
        <f>+'Sup. Admin'!F852</f>
        <v>0</v>
      </c>
      <c r="G176" s="7">
        <f>+'Sup. Admin'!G852</f>
        <v>1477118.2</v>
      </c>
      <c r="H176" s="7">
        <f>+'Sup. Admin'!H852</f>
        <v>0</v>
      </c>
      <c r="I176" s="7">
        <f>+'Sup. Admin'!I852</f>
        <v>0</v>
      </c>
      <c r="J176" s="7">
        <f>+'Sup. Admin'!J852</f>
        <v>1477118.2</v>
      </c>
      <c r="K176" s="7">
        <f>+'Sup. Admin'!K852</f>
        <v>0</v>
      </c>
      <c r="L176" s="7">
        <f>+'Sup. Admin'!L852</f>
        <v>0</v>
      </c>
      <c r="M176" s="7">
        <f>+'Sup. Admin'!M852</f>
        <v>1477118.2</v>
      </c>
      <c r="N176" s="20">
        <f t="shared" si="49"/>
        <v>5908472.7999999998</v>
      </c>
    </row>
    <row r="177" spans="1:14" x14ac:dyDescent="0.35">
      <c r="A177" s="4" t="s">
        <v>174</v>
      </c>
      <c r="B177" s="8">
        <f>SUM(B178:B180)</f>
        <v>11597478.751938069</v>
      </c>
      <c r="C177" s="8">
        <f t="shared" ref="C177:M177" si="50">SUM(C178:C180)</f>
        <v>11597478.751938069</v>
      </c>
      <c r="D177" s="8">
        <f t="shared" si="50"/>
        <v>11597478.751938069</v>
      </c>
      <c r="E177" s="8">
        <f t="shared" si="50"/>
        <v>11597478.751938069</v>
      </c>
      <c r="F177" s="8">
        <f t="shared" si="50"/>
        <v>11597478.751938069</v>
      </c>
      <c r="G177" s="8">
        <f t="shared" si="50"/>
        <v>11597478.751938069</v>
      </c>
      <c r="H177" s="8">
        <f t="shared" si="50"/>
        <v>12082664.53193807</v>
      </c>
      <c r="I177" s="8">
        <f t="shared" si="50"/>
        <v>12082664.53193807</v>
      </c>
      <c r="J177" s="8">
        <f t="shared" si="50"/>
        <v>12082664.53193807</v>
      </c>
      <c r="K177" s="8">
        <f t="shared" si="50"/>
        <v>12082664.53193807</v>
      </c>
      <c r="L177" s="8">
        <f t="shared" si="50"/>
        <v>12082664.53193807</v>
      </c>
      <c r="M177" s="8">
        <f t="shared" si="50"/>
        <v>12082664.53193807</v>
      </c>
      <c r="N177" s="50">
        <f t="shared" si="49"/>
        <v>142080859.70325688</v>
      </c>
    </row>
    <row r="178" spans="1:14" x14ac:dyDescent="0.35">
      <c r="A178" s="5" t="s">
        <v>175</v>
      </c>
      <c r="B178" s="7">
        <f>+'Sup. Admin'!B858</f>
        <v>3319455.0175380702</v>
      </c>
      <c r="C178" s="7">
        <f>+'Sup. Admin'!C858</f>
        <v>3319455.0175380702</v>
      </c>
      <c r="D178" s="7">
        <f>+'Sup. Admin'!D858</f>
        <v>3319455.0175380702</v>
      </c>
      <c r="E178" s="7">
        <f>+'Sup. Admin'!E858</f>
        <v>3319455.0175380702</v>
      </c>
      <c r="F178" s="7">
        <f>+'Sup. Admin'!F858</f>
        <v>3319455.0175380702</v>
      </c>
      <c r="G178" s="7">
        <f>+'Sup. Admin'!G858</f>
        <v>3319455.0175380702</v>
      </c>
      <c r="H178" s="7">
        <f>+'Sup. Admin'!H858</f>
        <v>3319455.0175380702</v>
      </c>
      <c r="I178" s="7">
        <f>+'Sup. Admin'!I858</f>
        <v>3319455.0175380702</v>
      </c>
      <c r="J178" s="7">
        <f>+'Sup. Admin'!J858</f>
        <v>3319455.0175380702</v>
      </c>
      <c r="K178" s="7">
        <f>+'Sup. Admin'!K858</f>
        <v>3319455.0175380702</v>
      </c>
      <c r="L178" s="7">
        <f>+'Sup. Admin'!L858</f>
        <v>3319455.0175380702</v>
      </c>
      <c r="M178" s="7">
        <f>+'Sup. Admin'!M858</f>
        <v>3319455.0175380702</v>
      </c>
      <c r="N178" s="20">
        <f t="shared" si="49"/>
        <v>39833460.210456841</v>
      </c>
    </row>
    <row r="179" spans="1:14" x14ac:dyDescent="0.35">
      <c r="A179" s="5" t="s">
        <v>176</v>
      </c>
      <c r="B179" s="7">
        <f>+'Sup. Admin'!B864</f>
        <v>0</v>
      </c>
      <c r="C179" s="7">
        <f>+'Sup. Admin'!C864</f>
        <v>0</v>
      </c>
      <c r="D179" s="7">
        <f>+'Sup. Admin'!D864</f>
        <v>0</v>
      </c>
      <c r="E179" s="7">
        <f>+'Sup. Admin'!E864</f>
        <v>0</v>
      </c>
      <c r="F179" s="7">
        <f>+'Sup. Admin'!F864</f>
        <v>0</v>
      </c>
      <c r="G179" s="7">
        <f>+'Sup. Admin'!G864</f>
        <v>0</v>
      </c>
      <c r="H179" s="7">
        <f>+'Sup. Admin'!H864</f>
        <v>0</v>
      </c>
      <c r="I179" s="7">
        <f>+'Sup. Admin'!I864</f>
        <v>0</v>
      </c>
      <c r="J179" s="7">
        <f>+'Sup. Admin'!J864</f>
        <v>0</v>
      </c>
      <c r="K179" s="7">
        <f>+'Sup. Admin'!K864</f>
        <v>0</v>
      </c>
      <c r="L179" s="7">
        <f>+'Sup. Admin'!L864</f>
        <v>0</v>
      </c>
      <c r="M179" s="7">
        <f>+'Sup. Admin'!M864</f>
        <v>0</v>
      </c>
      <c r="N179" s="20">
        <f t="shared" si="49"/>
        <v>0</v>
      </c>
    </row>
    <row r="180" spans="1:14" x14ac:dyDescent="0.35">
      <c r="A180" s="5" t="s">
        <v>177</v>
      </c>
      <c r="B180" s="7">
        <f>+'Sup. Admin'!B870</f>
        <v>8278023.7343999995</v>
      </c>
      <c r="C180" s="7">
        <f>+'Sup. Admin'!C870</f>
        <v>8278023.7343999995</v>
      </c>
      <c r="D180" s="7">
        <f>+'Sup. Admin'!D870</f>
        <v>8278023.7343999995</v>
      </c>
      <c r="E180" s="7">
        <f>+'Sup. Admin'!E870</f>
        <v>8278023.7343999995</v>
      </c>
      <c r="F180" s="7">
        <f>+'Sup. Admin'!F870</f>
        <v>8278023.7343999995</v>
      </c>
      <c r="G180" s="7">
        <f>+'Sup. Admin'!G870</f>
        <v>8278023.7343999995</v>
      </c>
      <c r="H180" s="7">
        <f>+'Sup. Admin'!H870</f>
        <v>8763209.5143999998</v>
      </c>
      <c r="I180" s="7">
        <f>+'Sup. Admin'!I870</f>
        <v>8763209.5143999998</v>
      </c>
      <c r="J180" s="7">
        <f>+'Sup. Admin'!J870</f>
        <v>8763209.5143999998</v>
      </c>
      <c r="K180" s="7">
        <f>+'Sup. Admin'!K870</f>
        <v>8763209.5143999998</v>
      </c>
      <c r="L180" s="7">
        <f>+'Sup. Admin'!L870</f>
        <v>8763209.5143999998</v>
      </c>
      <c r="M180" s="7">
        <f>+'Sup. Admin'!M870</f>
        <v>8763209.5143999998</v>
      </c>
      <c r="N180" s="20">
        <f t="shared" si="49"/>
        <v>102247399.49280001</v>
      </c>
    </row>
    <row r="181" spans="1:14" x14ac:dyDescent="0.35">
      <c r="A181" s="4" t="s">
        <v>178</v>
      </c>
      <c r="B181" s="8">
        <f>SUM(B182:B187)</f>
        <v>1381109.3129666667</v>
      </c>
      <c r="C181" s="8">
        <f t="shared" ref="C181:M181" si="51">SUM(C182:C187)</f>
        <v>1381109.3129666667</v>
      </c>
      <c r="D181" s="8">
        <f t="shared" si="51"/>
        <v>1381109.3129666667</v>
      </c>
      <c r="E181" s="8">
        <f t="shared" si="51"/>
        <v>1381109.3129666667</v>
      </c>
      <c r="F181" s="8">
        <f t="shared" si="51"/>
        <v>1381109.3129666667</v>
      </c>
      <c r="G181" s="8">
        <f t="shared" si="51"/>
        <v>1381109.3129666667</v>
      </c>
      <c r="H181" s="8">
        <f t="shared" si="51"/>
        <v>1381109.3129666667</v>
      </c>
      <c r="I181" s="8">
        <f t="shared" si="51"/>
        <v>1381109.3129666667</v>
      </c>
      <c r="J181" s="8">
        <f t="shared" si="51"/>
        <v>1381109.3129666667</v>
      </c>
      <c r="K181" s="8">
        <f t="shared" si="51"/>
        <v>1381109.3129666667</v>
      </c>
      <c r="L181" s="8">
        <f t="shared" si="51"/>
        <v>1381109.3129666667</v>
      </c>
      <c r="M181" s="8">
        <f t="shared" si="51"/>
        <v>1381109.3129666667</v>
      </c>
      <c r="N181" s="50">
        <f t="shared" si="49"/>
        <v>16573311.755600004</v>
      </c>
    </row>
    <row r="182" spans="1:14" x14ac:dyDescent="0.35">
      <c r="A182" s="5" t="s">
        <v>179</v>
      </c>
      <c r="B182" s="7">
        <f>+'Sup. Admin'!B876</f>
        <v>1044166.6666666666</v>
      </c>
      <c r="C182" s="7">
        <f>+'Sup. Admin'!C876</f>
        <v>1044166.6666666666</v>
      </c>
      <c r="D182" s="7">
        <f>+'Sup. Admin'!D876</f>
        <v>1044166.6666666666</v>
      </c>
      <c r="E182" s="7">
        <f>+'Sup. Admin'!E876</f>
        <v>1044166.6666666666</v>
      </c>
      <c r="F182" s="7">
        <f>+'Sup. Admin'!F876</f>
        <v>1044166.6666666666</v>
      </c>
      <c r="G182" s="7">
        <f>+'Sup. Admin'!G876</f>
        <v>1044166.6666666666</v>
      </c>
      <c r="H182" s="7">
        <f>+'Sup. Admin'!H876</f>
        <v>1044166.6666666666</v>
      </c>
      <c r="I182" s="7">
        <f>+'Sup. Admin'!I876</f>
        <v>1044166.6666666666</v>
      </c>
      <c r="J182" s="7">
        <f>+'Sup. Admin'!J876</f>
        <v>1044166.6666666666</v>
      </c>
      <c r="K182" s="7">
        <f>+'Sup. Admin'!K876</f>
        <v>1044166.6666666666</v>
      </c>
      <c r="L182" s="7">
        <f>+'Sup. Admin'!L876</f>
        <v>1044166.6666666666</v>
      </c>
      <c r="M182" s="7">
        <f>+'Sup. Admin'!M876</f>
        <v>1044166.6666666666</v>
      </c>
      <c r="N182" s="20">
        <f t="shared" ref="N182:N187" si="52">SUM(B182:M182)</f>
        <v>12529999.999999998</v>
      </c>
    </row>
    <row r="183" spans="1:14" x14ac:dyDescent="0.35">
      <c r="A183" s="5" t="s">
        <v>180</v>
      </c>
      <c r="B183" s="7">
        <f>+'Sup. Admin'!B882</f>
        <v>0</v>
      </c>
      <c r="C183" s="7">
        <f>+'Sup. Admin'!C882</f>
        <v>0</v>
      </c>
      <c r="D183" s="7">
        <f>+'Sup. Admin'!D882</f>
        <v>0</v>
      </c>
      <c r="E183" s="7">
        <f>+'Sup. Admin'!E882</f>
        <v>0</v>
      </c>
      <c r="F183" s="7">
        <f>+'Sup. Admin'!F882</f>
        <v>0</v>
      </c>
      <c r="G183" s="7">
        <f>+'Sup. Admin'!G882</f>
        <v>0</v>
      </c>
      <c r="H183" s="7">
        <f>+'Sup. Admin'!H882</f>
        <v>0</v>
      </c>
      <c r="I183" s="7">
        <f>+'Sup. Admin'!I882</f>
        <v>0</v>
      </c>
      <c r="J183" s="7">
        <f>+'Sup. Admin'!J882</f>
        <v>0</v>
      </c>
      <c r="K183" s="7">
        <f>+'Sup. Admin'!K882</f>
        <v>0</v>
      </c>
      <c r="L183" s="7">
        <f>+'Sup. Admin'!L882</f>
        <v>0</v>
      </c>
      <c r="M183" s="7">
        <f>+'Sup. Admin'!M882</f>
        <v>0</v>
      </c>
      <c r="N183" s="20">
        <f t="shared" si="52"/>
        <v>0</v>
      </c>
    </row>
    <row r="184" spans="1:14" x14ac:dyDescent="0.35">
      <c r="A184" s="5" t="s">
        <v>181</v>
      </c>
      <c r="B184" s="7">
        <f>+'Sup. Admin'!B888</f>
        <v>139267.91189999998</v>
      </c>
      <c r="C184" s="7">
        <f>+'Sup. Admin'!C888</f>
        <v>139267.91189999998</v>
      </c>
      <c r="D184" s="7">
        <f>+'Sup. Admin'!D888</f>
        <v>139267.91189999998</v>
      </c>
      <c r="E184" s="7">
        <f>+'Sup. Admin'!E888</f>
        <v>139267.91189999998</v>
      </c>
      <c r="F184" s="7">
        <f>+'Sup. Admin'!F888</f>
        <v>139267.91189999998</v>
      </c>
      <c r="G184" s="7">
        <f>+'Sup. Admin'!G888</f>
        <v>139267.91189999998</v>
      </c>
      <c r="H184" s="7">
        <f>+'Sup. Admin'!H888</f>
        <v>139267.91189999998</v>
      </c>
      <c r="I184" s="7">
        <f>+'Sup. Admin'!I888</f>
        <v>139267.91189999998</v>
      </c>
      <c r="J184" s="7">
        <f>+'Sup. Admin'!J888</f>
        <v>139267.91189999998</v>
      </c>
      <c r="K184" s="7">
        <f>+'Sup. Admin'!K888</f>
        <v>139267.91189999998</v>
      </c>
      <c r="L184" s="7">
        <f>+'Sup. Admin'!L888</f>
        <v>139267.91189999998</v>
      </c>
      <c r="M184" s="7">
        <f>+'Sup. Admin'!M888</f>
        <v>139267.91189999998</v>
      </c>
      <c r="N184" s="20">
        <f t="shared" si="52"/>
        <v>1671214.9427999996</v>
      </c>
    </row>
    <row r="185" spans="1:14" x14ac:dyDescent="0.35">
      <c r="A185" s="5" t="s">
        <v>182</v>
      </c>
      <c r="B185" s="7">
        <f>+'Sup. Admin'!B894</f>
        <v>0</v>
      </c>
      <c r="C185" s="7">
        <f>+'Sup. Admin'!C894</f>
        <v>0</v>
      </c>
      <c r="D185" s="7">
        <f>+'Sup. Admin'!D894</f>
        <v>0</v>
      </c>
      <c r="E185" s="7">
        <f>+'Sup. Admin'!E894</f>
        <v>0</v>
      </c>
      <c r="F185" s="7">
        <f>+'Sup. Admin'!F894</f>
        <v>0</v>
      </c>
      <c r="G185" s="7">
        <f>+'Sup. Admin'!G894</f>
        <v>0</v>
      </c>
      <c r="H185" s="7">
        <f>+'Sup. Admin'!H894</f>
        <v>0</v>
      </c>
      <c r="I185" s="7">
        <f>+'Sup. Admin'!I894</f>
        <v>0</v>
      </c>
      <c r="J185" s="7">
        <f>+'Sup. Admin'!J894</f>
        <v>0</v>
      </c>
      <c r="K185" s="7">
        <f>+'Sup. Admin'!K894</f>
        <v>0</v>
      </c>
      <c r="L185" s="7">
        <f>+'Sup. Admin'!L894</f>
        <v>0</v>
      </c>
      <c r="M185" s="7">
        <f>+'Sup. Admin'!M894</f>
        <v>0</v>
      </c>
      <c r="N185" s="20">
        <f t="shared" si="52"/>
        <v>0</v>
      </c>
    </row>
    <row r="186" spans="1:14" x14ac:dyDescent="0.35">
      <c r="A186" s="5" t="s">
        <v>183</v>
      </c>
      <c r="B186" s="7">
        <f>+'Sup. Admin'!B900</f>
        <v>197674.73440000004</v>
      </c>
      <c r="C186" s="7">
        <f>+'Sup. Admin'!C900</f>
        <v>197674.73440000004</v>
      </c>
      <c r="D186" s="7">
        <f>+'Sup. Admin'!D900</f>
        <v>197674.73440000004</v>
      </c>
      <c r="E186" s="7">
        <f>+'Sup. Admin'!E900</f>
        <v>197674.73440000004</v>
      </c>
      <c r="F186" s="7">
        <f>+'Sup. Admin'!F900</f>
        <v>197674.73440000004</v>
      </c>
      <c r="G186" s="7">
        <f>+'Sup. Admin'!G900</f>
        <v>197674.73440000004</v>
      </c>
      <c r="H186" s="7">
        <f>+'Sup. Admin'!H900</f>
        <v>197674.73440000004</v>
      </c>
      <c r="I186" s="7">
        <f>+'Sup. Admin'!I900</f>
        <v>197674.73440000004</v>
      </c>
      <c r="J186" s="7">
        <f>+'Sup. Admin'!J900</f>
        <v>197674.73440000004</v>
      </c>
      <c r="K186" s="7">
        <f>+'Sup. Admin'!K900</f>
        <v>197674.73440000004</v>
      </c>
      <c r="L186" s="7">
        <f>+'Sup. Admin'!L900</f>
        <v>197674.73440000004</v>
      </c>
      <c r="M186" s="7">
        <f>+'Sup. Admin'!M900</f>
        <v>197674.73440000004</v>
      </c>
      <c r="N186" s="20">
        <f t="shared" si="52"/>
        <v>2372096.8128</v>
      </c>
    </row>
    <row r="187" spans="1:14" x14ac:dyDescent="0.35">
      <c r="A187" s="5" t="s">
        <v>184</v>
      </c>
      <c r="B187" s="7">
        <f>+'Sup. Admin'!B906</f>
        <v>0</v>
      </c>
      <c r="C187" s="7">
        <f>+'Sup. Admin'!C906</f>
        <v>0</v>
      </c>
      <c r="D187" s="7">
        <f>+'Sup. Admin'!D906</f>
        <v>0</v>
      </c>
      <c r="E187" s="7">
        <f>+'Sup. Admin'!E906</f>
        <v>0</v>
      </c>
      <c r="F187" s="7">
        <f>+'Sup. Admin'!F906</f>
        <v>0</v>
      </c>
      <c r="G187" s="7">
        <f>+'Sup. Admin'!G906</f>
        <v>0</v>
      </c>
      <c r="H187" s="7">
        <f>+'Sup. Admin'!H906</f>
        <v>0</v>
      </c>
      <c r="I187" s="7">
        <f>+'Sup. Admin'!I906</f>
        <v>0</v>
      </c>
      <c r="J187" s="7">
        <f>+'Sup. Admin'!J906</f>
        <v>0</v>
      </c>
      <c r="K187" s="7">
        <f>+'Sup. Admin'!K906</f>
        <v>0</v>
      </c>
      <c r="L187" s="7">
        <f>+'Sup. Admin'!L906</f>
        <v>0</v>
      </c>
      <c r="M187" s="7">
        <f>+'Sup. Admin'!M906</f>
        <v>0</v>
      </c>
      <c r="N187" s="20">
        <f t="shared" si="52"/>
        <v>0</v>
      </c>
    </row>
    <row r="188" spans="1:14" hidden="1" x14ac:dyDescent="0.35">
      <c r="A188" s="4" t="s">
        <v>185</v>
      </c>
      <c r="B188" s="8">
        <f>SUM(B189:B193)</f>
        <v>0</v>
      </c>
      <c r="C188" s="8">
        <f t="shared" ref="C188:M188" si="53">SUM(C189:C193)</f>
        <v>0</v>
      </c>
      <c r="D188" s="8">
        <f t="shared" si="53"/>
        <v>0</v>
      </c>
      <c r="E188" s="8">
        <f t="shared" si="53"/>
        <v>0</v>
      </c>
      <c r="F188" s="8">
        <f t="shared" si="53"/>
        <v>0</v>
      </c>
      <c r="G188" s="8">
        <f t="shared" si="53"/>
        <v>0</v>
      </c>
      <c r="H188" s="8">
        <f t="shared" si="53"/>
        <v>0</v>
      </c>
      <c r="I188" s="8">
        <f t="shared" si="53"/>
        <v>0</v>
      </c>
      <c r="J188" s="8">
        <f t="shared" si="53"/>
        <v>0</v>
      </c>
      <c r="K188" s="8">
        <f t="shared" si="53"/>
        <v>0</v>
      </c>
      <c r="L188" s="8">
        <f t="shared" si="53"/>
        <v>0</v>
      </c>
      <c r="M188" s="8">
        <f t="shared" si="53"/>
        <v>0</v>
      </c>
      <c r="N188" s="8">
        <f t="shared" ref="N188:N226" si="54">SUM(B188:M188)</f>
        <v>0</v>
      </c>
    </row>
    <row r="189" spans="1:14" hidden="1" x14ac:dyDescent="0.35">
      <c r="A189" s="5" t="s">
        <v>186</v>
      </c>
      <c r="B189" s="7">
        <f>+'Sup. Admin'!B912</f>
        <v>0</v>
      </c>
      <c r="C189" s="7">
        <f>+'Sup. Admin'!C912</f>
        <v>0</v>
      </c>
      <c r="D189" s="7">
        <f>+'Sup. Admin'!D912</f>
        <v>0</v>
      </c>
      <c r="E189" s="7">
        <f>+'Sup. Admin'!E912</f>
        <v>0</v>
      </c>
      <c r="F189" s="7">
        <f>+'Sup. Admin'!F912</f>
        <v>0</v>
      </c>
      <c r="G189" s="7">
        <f>+'Sup. Admin'!G912</f>
        <v>0</v>
      </c>
      <c r="H189" s="7">
        <f>+'Sup. Admin'!H912</f>
        <v>0</v>
      </c>
      <c r="I189" s="7">
        <f>+'Sup. Admin'!I912</f>
        <v>0</v>
      </c>
      <c r="J189" s="7">
        <f>+'Sup. Admin'!J912</f>
        <v>0</v>
      </c>
      <c r="K189" s="7">
        <f>+'Sup. Admin'!K912</f>
        <v>0</v>
      </c>
      <c r="L189" s="7">
        <f>+'Sup. Admin'!L912</f>
        <v>0</v>
      </c>
      <c r="M189" s="7">
        <f>+'Sup. Admin'!M912</f>
        <v>0</v>
      </c>
      <c r="N189" s="7">
        <f t="shared" si="54"/>
        <v>0</v>
      </c>
    </row>
    <row r="190" spans="1:14" hidden="1" x14ac:dyDescent="0.35">
      <c r="A190" s="5" t="s">
        <v>187</v>
      </c>
      <c r="B190" s="7">
        <f>+'Sup. Admin'!B918</f>
        <v>0</v>
      </c>
      <c r="C190" s="7">
        <f>+'Sup. Admin'!C918</f>
        <v>0</v>
      </c>
      <c r="D190" s="7">
        <f>+'Sup. Admin'!D918</f>
        <v>0</v>
      </c>
      <c r="E190" s="7">
        <f>+'Sup. Admin'!E918</f>
        <v>0</v>
      </c>
      <c r="F190" s="7">
        <f>+'Sup. Admin'!F918</f>
        <v>0</v>
      </c>
      <c r="G190" s="7">
        <f>+'Sup. Admin'!G918</f>
        <v>0</v>
      </c>
      <c r="H190" s="7">
        <f>+'Sup. Admin'!H918</f>
        <v>0</v>
      </c>
      <c r="I190" s="7">
        <f>+'Sup. Admin'!I918</f>
        <v>0</v>
      </c>
      <c r="J190" s="7">
        <f>+'Sup. Admin'!J918</f>
        <v>0</v>
      </c>
      <c r="K190" s="7">
        <f>+'Sup. Admin'!K918</f>
        <v>0</v>
      </c>
      <c r="L190" s="7">
        <f>+'Sup. Admin'!L918</f>
        <v>0</v>
      </c>
      <c r="M190" s="7">
        <f>+'Sup. Admin'!M918</f>
        <v>0</v>
      </c>
      <c r="N190" s="7">
        <f t="shared" si="54"/>
        <v>0</v>
      </c>
    </row>
    <row r="191" spans="1:14" hidden="1" x14ac:dyDescent="0.35">
      <c r="A191" s="5" t="s">
        <v>188</v>
      </c>
      <c r="B191" s="7">
        <f>+'Sup. Admin'!B924</f>
        <v>0</v>
      </c>
      <c r="C191" s="7">
        <f>+'Sup. Admin'!C924</f>
        <v>0</v>
      </c>
      <c r="D191" s="7">
        <f>+'Sup. Admin'!D924</f>
        <v>0</v>
      </c>
      <c r="E191" s="7">
        <f>+'Sup. Admin'!E924</f>
        <v>0</v>
      </c>
      <c r="F191" s="7">
        <f>+'Sup. Admin'!F924</f>
        <v>0</v>
      </c>
      <c r="G191" s="7">
        <f>+'Sup. Admin'!G924</f>
        <v>0</v>
      </c>
      <c r="H191" s="7">
        <f>+'Sup. Admin'!H924</f>
        <v>0</v>
      </c>
      <c r="I191" s="7">
        <f>+'Sup. Admin'!I924</f>
        <v>0</v>
      </c>
      <c r="J191" s="7">
        <f>+'Sup. Admin'!J924</f>
        <v>0</v>
      </c>
      <c r="K191" s="7">
        <f>+'Sup. Admin'!K924</f>
        <v>0</v>
      </c>
      <c r="L191" s="7">
        <f>+'Sup. Admin'!L924</f>
        <v>0</v>
      </c>
      <c r="M191" s="7">
        <f>+'Sup. Admin'!M924</f>
        <v>0</v>
      </c>
      <c r="N191" s="7">
        <f t="shared" si="54"/>
        <v>0</v>
      </c>
    </row>
    <row r="192" spans="1:14" hidden="1" x14ac:dyDescent="0.35">
      <c r="A192" s="5" t="s">
        <v>189</v>
      </c>
      <c r="B192" s="7">
        <f>+'Sup. Admin'!B930</f>
        <v>0</v>
      </c>
      <c r="C192" s="7">
        <f>+'Sup. Admin'!C930</f>
        <v>0</v>
      </c>
      <c r="D192" s="7">
        <f>+'Sup. Admin'!D930</f>
        <v>0</v>
      </c>
      <c r="E192" s="7">
        <f>+'Sup. Admin'!E930</f>
        <v>0</v>
      </c>
      <c r="F192" s="7">
        <f>+'Sup. Admin'!F930</f>
        <v>0</v>
      </c>
      <c r="G192" s="7">
        <f>+'Sup. Admin'!G930</f>
        <v>0</v>
      </c>
      <c r="H192" s="7">
        <f>+'Sup. Admin'!H930</f>
        <v>0</v>
      </c>
      <c r="I192" s="7">
        <f>+'Sup. Admin'!I930</f>
        <v>0</v>
      </c>
      <c r="J192" s="7">
        <f>+'Sup. Admin'!J930</f>
        <v>0</v>
      </c>
      <c r="K192" s="7">
        <f>+'Sup. Admin'!K930</f>
        <v>0</v>
      </c>
      <c r="L192" s="7">
        <f>+'Sup. Admin'!L930</f>
        <v>0</v>
      </c>
      <c r="M192" s="7">
        <f>+'Sup. Admin'!M930</f>
        <v>0</v>
      </c>
      <c r="N192" s="7">
        <f t="shared" si="54"/>
        <v>0</v>
      </c>
    </row>
    <row r="193" spans="1:14" hidden="1" x14ac:dyDescent="0.35">
      <c r="A193" s="5" t="s">
        <v>258</v>
      </c>
      <c r="B193" s="7">
        <f>+'Sup. Admin'!B936</f>
        <v>0</v>
      </c>
      <c r="C193" s="7">
        <f>+'Sup. Admin'!C936</f>
        <v>0</v>
      </c>
      <c r="D193" s="7">
        <f>+'Sup. Admin'!D936</f>
        <v>0</v>
      </c>
      <c r="E193" s="7">
        <f>+'Sup. Admin'!E936</f>
        <v>0</v>
      </c>
      <c r="F193" s="7">
        <f>SUM('Sup. Admin'!F936)</f>
        <v>0</v>
      </c>
      <c r="G193" s="7">
        <f>+'Sup. Admin'!G936</f>
        <v>0</v>
      </c>
      <c r="H193" s="7">
        <f>+'Sup. Admin'!H936</f>
        <v>0</v>
      </c>
      <c r="I193" s="7">
        <f>+'Sup. Admin'!I936</f>
        <v>0</v>
      </c>
      <c r="J193" s="7">
        <f>+'Sup. Admin'!J936</f>
        <v>0</v>
      </c>
      <c r="K193" s="7">
        <f>+'Sup. Admin'!K936</f>
        <v>0</v>
      </c>
      <c r="L193" s="7">
        <f>+'Sup. Admin'!L936</f>
        <v>0</v>
      </c>
      <c r="M193" s="7">
        <f>+'Sup. Admin'!M936</f>
        <v>0</v>
      </c>
      <c r="N193" s="7">
        <f t="shared" si="54"/>
        <v>0</v>
      </c>
    </row>
    <row r="194" spans="1:14" x14ac:dyDescent="0.35">
      <c r="A194" s="4" t="s">
        <v>191</v>
      </c>
      <c r="B194" s="8">
        <f>SUM(B195:B196)</f>
        <v>300000</v>
      </c>
      <c r="C194" s="8">
        <f t="shared" ref="C194:M194" si="55">SUM(C195:C196)</f>
        <v>300000</v>
      </c>
      <c r="D194" s="8">
        <f t="shared" si="55"/>
        <v>300000</v>
      </c>
      <c r="E194" s="8">
        <f t="shared" si="55"/>
        <v>300000</v>
      </c>
      <c r="F194" s="8">
        <f t="shared" si="55"/>
        <v>15010080.835422229</v>
      </c>
      <c r="G194" s="8">
        <f t="shared" si="55"/>
        <v>300000</v>
      </c>
      <c r="H194" s="8">
        <f t="shared" si="55"/>
        <v>300000</v>
      </c>
      <c r="I194" s="8">
        <f t="shared" si="55"/>
        <v>300000</v>
      </c>
      <c r="J194" s="8">
        <f t="shared" si="55"/>
        <v>300000</v>
      </c>
      <c r="K194" s="8">
        <f t="shared" si="55"/>
        <v>300000</v>
      </c>
      <c r="L194" s="8">
        <f t="shared" si="55"/>
        <v>300000</v>
      </c>
      <c r="M194" s="8">
        <f t="shared" si="55"/>
        <v>300000</v>
      </c>
      <c r="N194" s="50">
        <f t="shared" si="54"/>
        <v>18310080.835422229</v>
      </c>
    </row>
    <row r="195" spans="1:14" x14ac:dyDescent="0.35">
      <c r="A195" s="5" t="s">
        <v>192</v>
      </c>
      <c r="B195" s="7">
        <f>+'Sup. Admin'!B942</f>
        <v>300000</v>
      </c>
      <c r="C195" s="7">
        <f>+'Sup. Admin'!C942</f>
        <v>300000</v>
      </c>
      <c r="D195" s="7">
        <f>+'Sup. Admin'!D942</f>
        <v>300000</v>
      </c>
      <c r="E195" s="7">
        <f>+'Sup. Admin'!E942</f>
        <v>300000</v>
      </c>
      <c r="F195" s="7">
        <f>+'Sup. Admin'!F942</f>
        <v>300000</v>
      </c>
      <c r="G195" s="7">
        <f>+'Sup. Admin'!G942</f>
        <v>300000</v>
      </c>
      <c r="H195" s="7">
        <f>+'Sup. Admin'!H942</f>
        <v>300000</v>
      </c>
      <c r="I195" s="7">
        <f>+'Sup. Admin'!I942</f>
        <v>300000</v>
      </c>
      <c r="J195" s="7">
        <f>+'Sup. Admin'!J942</f>
        <v>300000</v>
      </c>
      <c r="K195" s="7">
        <f>+'Sup. Admin'!K942</f>
        <v>300000</v>
      </c>
      <c r="L195" s="7">
        <f>+'Sup. Admin'!L942</f>
        <v>300000</v>
      </c>
      <c r="M195" s="7">
        <f>+'Sup. Admin'!M942</f>
        <v>300000</v>
      </c>
      <c r="N195" s="20">
        <f t="shared" si="54"/>
        <v>3600000</v>
      </c>
    </row>
    <row r="196" spans="1:14" x14ac:dyDescent="0.35">
      <c r="A196" s="5" t="s">
        <v>193</v>
      </c>
      <c r="B196" s="7">
        <f>+'Sup. Admin'!B948</f>
        <v>0</v>
      </c>
      <c r="C196" s="7">
        <f>+'Sup. Admin'!C948</f>
        <v>0</v>
      </c>
      <c r="D196" s="7">
        <f>+'Sup. Admin'!D948</f>
        <v>0</v>
      </c>
      <c r="E196" s="7">
        <f>+'Sup. Admin'!E948</f>
        <v>0</v>
      </c>
      <c r="F196" s="7">
        <f>+'Sup. Admin'!F948</f>
        <v>14710080.835422229</v>
      </c>
      <c r="G196" s="7">
        <f>+'Sup. Admin'!G948</f>
        <v>0</v>
      </c>
      <c r="H196" s="7">
        <f>+'Sup. Admin'!H948</f>
        <v>0</v>
      </c>
      <c r="I196" s="7">
        <f>+'Sup. Admin'!I948</f>
        <v>0</v>
      </c>
      <c r="J196" s="7">
        <f>+'Sup. Admin'!J948</f>
        <v>0</v>
      </c>
      <c r="K196" s="7">
        <f>+'Sup. Admin'!K948</f>
        <v>0</v>
      </c>
      <c r="L196" s="7">
        <f>+'Sup. Admin'!L948</f>
        <v>0</v>
      </c>
      <c r="M196" s="7">
        <f>+'Sup. Admin'!M948</f>
        <v>0</v>
      </c>
      <c r="N196" s="20">
        <f t="shared" si="54"/>
        <v>14710080.835422229</v>
      </c>
    </row>
    <row r="197" spans="1:14" x14ac:dyDescent="0.35">
      <c r="A197" s="4" t="s">
        <v>194</v>
      </c>
      <c r="B197" s="8">
        <f>SUM(B198)</f>
        <v>19861</v>
      </c>
      <c r="C197" s="8">
        <f t="shared" ref="C197:M197" si="56">SUM(C198)</f>
        <v>19861</v>
      </c>
      <c r="D197" s="8">
        <f t="shared" si="56"/>
        <v>19861</v>
      </c>
      <c r="E197" s="8">
        <f t="shared" si="56"/>
        <v>19861</v>
      </c>
      <c r="F197" s="8">
        <f t="shared" si="56"/>
        <v>19861</v>
      </c>
      <c r="G197" s="8">
        <f t="shared" si="56"/>
        <v>19861</v>
      </c>
      <c r="H197" s="8">
        <f t="shared" si="56"/>
        <v>19861</v>
      </c>
      <c r="I197" s="8">
        <f t="shared" si="56"/>
        <v>19861</v>
      </c>
      <c r="J197" s="8">
        <f t="shared" si="56"/>
        <v>19861</v>
      </c>
      <c r="K197" s="8">
        <f t="shared" si="56"/>
        <v>19861</v>
      </c>
      <c r="L197" s="8">
        <f t="shared" si="56"/>
        <v>19861</v>
      </c>
      <c r="M197" s="8">
        <f t="shared" si="56"/>
        <v>19861</v>
      </c>
      <c r="N197" s="50">
        <f t="shared" si="54"/>
        <v>238332</v>
      </c>
    </row>
    <row r="198" spans="1:14" x14ac:dyDescent="0.35">
      <c r="A198" s="5" t="s">
        <v>195</v>
      </c>
      <c r="B198" s="7">
        <f>+'Sup. Admin'!B954</f>
        <v>19861</v>
      </c>
      <c r="C198" s="7">
        <f>+'Sup. Admin'!C954</f>
        <v>19861</v>
      </c>
      <c r="D198" s="7">
        <f>+'Sup. Admin'!D954</f>
        <v>19861</v>
      </c>
      <c r="E198" s="7">
        <f>+'Sup. Admin'!E954</f>
        <v>19861</v>
      </c>
      <c r="F198" s="7">
        <f>+'Sup. Admin'!F954</f>
        <v>19861</v>
      </c>
      <c r="G198" s="7">
        <f>+'Sup. Admin'!G954</f>
        <v>19861</v>
      </c>
      <c r="H198" s="7">
        <f>+'Sup. Admin'!H954</f>
        <v>19861</v>
      </c>
      <c r="I198" s="7">
        <f>+'Sup. Admin'!I954</f>
        <v>19861</v>
      </c>
      <c r="J198" s="7">
        <f>+'Sup. Admin'!J954</f>
        <v>19861</v>
      </c>
      <c r="K198" s="7">
        <f>+'Sup. Admin'!K954</f>
        <v>19861</v>
      </c>
      <c r="L198" s="7">
        <f>+'Sup. Admin'!L954</f>
        <v>19861</v>
      </c>
      <c r="M198" s="7">
        <f>+'Sup. Admin'!M954</f>
        <v>19861</v>
      </c>
      <c r="N198" s="20">
        <f t="shared" si="54"/>
        <v>238332</v>
      </c>
    </row>
    <row r="199" spans="1:14" x14ac:dyDescent="0.35">
      <c r="A199" s="4" t="s">
        <v>196</v>
      </c>
      <c r="B199" s="8">
        <f>SUM(B200:B201)</f>
        <v>29357786.315499999</v>
      </c>
      <c r="C199" s="8">
        <f t="shared" ref="C199:M199" si="57">SUM(C200:C201)</f>
        <v>29485914.046500001</v>
      </c>
      <c r="D199" s="8">
        <f t="shared" si="57"/>
        <v>29633943.791999999</v>
      </c>
      <c r="E199" s="8">
        <f t="shared" si="57"/>
        <v>29698709.8715</v>
      </c>
      <c r="F199" s="8">
        <f t="shared" si="57"/>
        <v>29969564.706</v>
      </c>
      <c r="G199" s="8">
        <f t="shared" si="57"/>
        <v>30240306.107500002</v>
      </c>
      <c r="H199" s="8">
        <f t="shared" si="57"/>
        <v>29843813.199999999</v>
      </c>
      <c r="I199" s="8">
        <f t="shared" si="57"/>
        <v>29909431.2315</v>
      </c>
      <c r="J199" s="8">
        <f t="shared" si="57"/>
        <v>29849761.280499998</v>
      </c>
      <c r="K199" s="8">
        <f t="shared" si="57"/>
        <v>29911093.6765</v>
      </c>
      <c r="L199" s="8">
        <f t="shared" si="57"/>
        <v>30056292.976500001</v>
      </c>
      <c r="M199" s="8">
        <f t="shared" si="57"/>
        <v>30083413.520500001</v>
      </c>
      <c r="N199" s="50">
        <f t="shared" si="54"/>
        <v>358040030.72449994</v>
      </c>
    </row>
    <row r="200" spans="1:14" x14ac:dyDescent="0.35">
      <c r="A200" s="5" t="s">
        <v>197</v>
      </c>
      <c r="B200" s="7">
        <f>+'Sup. Admin'!B960</f>
        <v>29357786.315499999</v>
      </c>
      <c r="C200" s="7">
        <f>+'Sup. Admin'!C960</f>
        <v>29485914.046500001</v>
      </c>
      <c r="D200" s="7">
        <f>+'Sup. Admin'!D960</f>
        <v>29633943.791999999</v>
      </c>
      <c r="E200" s="7">
        <f>+'Sup. Admin'!E960</f>
        <v>29698709.8715</v>
      </c>
      <c r="F200" s="7">
        <f>+'Sup. Admin'!F960</f>
        <v>29969564.706</v>
      </c>
      <c r="G200" s="7">
        <f>+'Sup. Admin'!G960</f>
        <v>30240306.107500002</v>
      </c>
      <c r="H200" s="7">
        <f>+'Sup. Admin'!H960</f>
        <v>29843813.199999999</v>
      </c>
      <c r="I200" s="7">
        <f>+'Sup. Admin'!I960</f>
        <v>29909431.2315</v>
      </c>
      <c r="J200" s="7">
        <f>+'Sup. Admin'!J960</f>
        <v>29849761.280499998</v>
      </c>
      <c r="K200" s="7">
        <f>+'Sup. Admin'!K960</f>
        <v>29911093.6765</v>
      </c>
      <c r="L200" s="7">
        <f>+'Sup. Admin'!L960</f>
        <v>30056292.976500001</v>
      </c>
      <c r="M200" s="7">
        <f>+'Sup. Admin'!M960</f>
        <v>30083413.520500001</v>
      </c>
      <c r="N200" s="20">
        <f t="shared" si="54"/>
        <v>358040030.72449994</v>
      </c>
    </row>
    <row r="201" spans="1:14" hidden="1" x14ac:dyDescent="0.35">
      <c r="A201" s="5" t="s">
        <v>198</v>
      </c>
      <c r="B201" s="7">
        <f>+'Sup. Admin'!B966</f>
        <v>0</v>
      </c>
      <c r="C201" s="7">
        <f>+'Sup. Admin'!C966</f>
        <v>0</v>
      </c>
      <c r="D201" s="7">
        <f>+'Sup. Admin'!D966</f>
        <v>0</v>
      </c>
      <c r="E201" s="7">
        <f>+'Sup. Admin'!E966</f>
        <v>0</v>
      </c>
      <c r="F201" s="7">
        <f>+'Sup. Admin'!F966</f>
        <v>0</v>
      </c>
      <c r="G201" s="7">
        <f>+'Sup. Admin'!G966</f>
        <v>0</v>
      </c>
      <c r="H201" s="7">
        <f>+'Sup. Admin'!H966</f>
        <v>0</v>
      </c>
      <c r="I201" s="7">
        <f>+'Sup. Admin'!I966</f>
        <v>0</v>
      </c>
      <c r="J201" s="7">
        <f>+'Sup. Admin'!J966</f>
        <v>0</v>
      </c>
      <c r="K201" s="7">
        <f>+'Sup. Admin'!K966</f>
        <v>0</v>
      </c>
      <c r="L201" s="7">
        <f>+'Sup. Admin'!L966</f>
        <v>0</v>
      </c>
      <c r="M201" s="7">
        <f>+'Sup. Admin'!M966</f>
        <v>0</v>
      </c>
      <c r="N201" s="7">
        <f t="shared" si="54"/>
        <v>0</v>
      </c>
    </row>
    <row r="202" spans="1:14" x14ac:dyDescent="0.35">
      <c r="A202" s="4" t="s">
        <v>199</v>
      </c>
      <c r="B202" s="8">
        <f>SUM(B203:B206)</f>
        <v>2534393.9131074259</v>
      </c>
      <c r="C202" s="8">
        <f t="shared" ref="C202:M202" si="58">SUM(C203:C206)</f>
        <v>2534393.9131074161</v>
      </c>
      <c r="D202" s="8">
        <f t="shared" si="58"/>
        <v>2534393.9131074259</v>
      </c>
      <c r="E202" s="8">
        <f t="shared" si="58"/>
        <v>2534393.9131074259</v>
      </c>
      <c r="F202" s="8">
        <f t="shared" si="58"/>
        <v>2534393.9131074259</v>
      </c>
      <c r="G202" s="8">
        <f t="shared" si="58"/>
        <v>2534393.9131074259</v>
      </c>
      <c r="H202" s="8">
        <f t="shared" si="58"/>
        <v>2534393.9131074259</v>
      </c>
      <c r="I202" s="8">
        <f t="shared" si="58"/>
        <v>2534393.9131074259</v>
      </c>
      <c r="J202" s="8">
        <f t="shared" si="58"/>
        <v>2534393.9131074259</v>
      </c>
      <c r="K202" s="8">
        <f t="shared" si="58"/>
        <v>2534393.9131074259</v>
      </c>
      <c r="L202" s="8">
        <f t="shared" si="58"/>
        <v>2534393.9131074259</v>
      </c>
      <c r="M202" s="8">
        <f t="shared" si="58"/>
        <v>2534393.9131074259</v>
      </c>
      <c r="N202" s="50">
        <f t="shared" si="54"/>
        <v>30412726.957289096</v>
      </c>
    </row>
    <row r="203" spans="1:14" x14ac:dyDescent="0.35">
      <c r="A203" s="5" t="s">
        <v>200</v>
      </c>
      <c r="B203" s="7">
        <f>+'Sup. Admin'!B972</f>
        <v>1042279.792671316</v>
      </c>
      <c r="C203" s="7">
        <f>+'Sup. Admin'!C972</f>
        <v>1042279.792671316</v>
      </c>
      <c r="D203" s="7">
        <f>+'Sup. Admin'!D972</f>
        <v>1042279.792671316</v>
      </c>
      <c r="E203" s="7">
        <f>+'Sup. Admin'!E972</f>
        <v>1042279.792671316</v>
      </c>
      <c r="F203" s="7">
        <f>+'Sup. Admin'!F972</f>
        <v>1042279.792671316</v>
      </c>
      <c r="G203" s="7">
        <f>+'Sup. Admin'!G972</f>
        <v>1042279.792671316</v>
      </c>
      <c r="H203" s="7">
        <f>+'Sup. Admin'!H972</f>
        <v>1042279.792671316</v>
      </c>
      <c r="I203" s="7">
        <f>+'Sup. Admin'!I972</f>
        <v>1042279.792671316</v>
      </c>
      <c r="J203" s="7">
        <f>+'Sup. Admin'!J972</f>
        <v>1042279.792671316</v>
      </c>
      <c r="K203" s="7">
        <f>+'Sup. Admin'!K972</f>
        <v>1042279.792671316</v>
      </c>
      <c r="L203" s="7">
        <f>+'Sup. Admin'!L972</f>
        <v>1042279.792671316</v>
      </c>
      <c r="M203" s="7">
        <f>+'Sup. Admin'!M972</f>
        <v>1042279.792671316</v>
      </c>
      <c r="N203" s="20">
        <f t="shared" si="54"/>
        <v>12507357.51205579</v>
      </c>
    </row>
    <row r="204" spans="1:14" hidden="1" x14ac:dyDescent="0.35">
      <c r="A204" s="5" t="s">
        <v>201</v>
      </c>
      <c r="B204" s="7">
        <f>+'Sup. Admin'!B978</f>
        <v>0</v>
      </c>
      <c r="C204" s="7">
        <f>+'Sup. Admin'!C978</f>
        <v>0</v>
      </c>
      <c r="D204" s="7">
        <f>+'Sup. Admin'!D978</f>
        <v>0</v>
      </c>
      <c r="E204" s="7">
        <f>+'Sup. Admin'!E978</f>
        <v>0</v>
      </c>
      <c r="F204" s="7">
        <f>+'Sup. Admin'!F978</f>
        <v>0</v>
      </c>
      <c r="G204" s="7">
        <f>+'Sup. Admin'!G978</f>
        <v>0</v>
      </c>
      <c r="H204" s="7">
        <f>+'Sup. Admin'!H978</f>
        <v>0</v>
      </c>
      <c r="I204" s="7">
        <f>+'Sup. Admin'!I978</f>
        <v>0</v>
      </c>
      <c r="J204" s="7">
        <f>+'Sup. Admin'!J978</f>
        <v>0</v>
      </c>
      <c r="K204" s="7">
        <f>+'Sup. Admin'!K978</f>
        <v>0</v>
      </c>
      <c r="L204" s="7">
        <f>+'Sup. Admin'!L978</f>
        <v>0</v>
      </c>
      <c r="M204" s="7">
        <f>+'Sup. Admin'!M978</f>
        <v>0</v>
      </c>
      <c r="N204" s="7">
        <f t="shared" si="54"/>
        <v>0</v>
      </c>
    </row>
    <row r="205" spans="1:14" hidden="1" x14ac:dyDescent="0.35">
      <c r="A205" s="5" t="s">
        <v>202</v>
      </c>
      <c r="B205" s="7">
        <f>+'Sup. Admin'!B984</f>
        <v>0</v>
      </c>
      <c r="C205" s="7">
        <f>+'Sup. Admin'!C984</f>
        <v>0</v>
      </c>
      <c r="D205" s="7">
        <f>+'Sup. Admin'!D984</f>
        <v>0</v>
      </c>
      <c r="E205" s="7">
        <f>+'Sup. Admin'!E984</f>
        <v>0</v>
      </c>
      <c r="F205" s="7">
        <f>+'Sup. Admin'!F984</f>
        <v>0</v>
      </c>
      <c r="G205" s="7">
        <f>+'Sup. Admin'!G984</f>
        <v>0</v>
      </c>
      <c r="H205" s="7">
        <f>+'Sup. Admin'!H984</f>
        <v>0</v>
      </c>
      <c r="I205" s="7">
        <f>+'Sup. Admin'!I984</f>
        <v>0</v>
      </c>
      <c r="J205" s="7">
        <f>+'Sup. Admin'!J984</f>
        <v>0</v>
      </c>
      <c r="K205" s="7">
        <f>+'Sup. Admin'!K984</f>
        <v>0</v>
      </c>
      <c r="L205" s="7">
        <f>+'Sup. Admin'!L984</f>
        <v>0</v>
      </c>
      <c r="M205" s="7">
        <f>+'Sup. Admin'!M984</f>
        <v>0</v>
      </c>
      <c r="N205" s="7">
        <f t="shared" si="54"/>
        <v>0</v>
      </c>
    </row>
    <row r="206" spans="1:14" x14ac:dyDescent="0.35">
      <c r="A206" s="5" t="s">
        <v>203</v>
      </c>
      <c r="B206" s="7">
        <f>+'Sup. Admin'!B990</f>
        <v>1492114.1204361101</v>
      </c>
      <c r="C206" s="7">
        <f>+'Sup. Admin'!C990</f>
        <v>1492114.1204361001</v>
      </c>
      <c r="D206" s="7">
        <f>+'Sup. Admin'!D990</f>
        <v>1492114.1204361101</v>
      </c>
      <c r="E206" s="7">
        <f>+'Sup. Admin'!E990</f>
        <v>1492114.1204361101</v>
      </c>
      <c r="F206" s="7">
        <f>+'Sup. Admin'!F990</f>
        <v>1492114.1204361101</v>
      </c>
      <c r="G206" s="7">
        <f>+'Sup. Admin'!G990</f>
        <v>1492114.1204361101</v>
      </c>
      <c r="H206" s="7">
        <f>+'Sup. Admin'!H990</f>
        <v>1492114.1204361101</v>
      </c>
      <c r="I206" s="7">
        <f>+'Sup. Admin'!I990</f>
        <v>1492114.1204361101</v>
      </c>
      <c r="J206" s="7">
        <f>+'Sup. Admin'!J990</f>
        <v>1492114.1204361101</v>
      </c>
      <c r="K206" s="7">
        <f>+'Sup. Admin'!K990</f>
        <v>1492114.1204361101</v>
      </c>
      <c r="L206" s="7">
        <f>+'Sup. Admin'!L990</f>
        <v>1492114.1204361101</v>
      </c>
      <c r="M206" s="7">
        <f>+'Sup. Admin'!M990</f>
        <v>1492114.1204361101</v>
      </c>
      <c r="N206" s="20">
        <f t="shared" si="54"/>
        <v>17905369.445233308</v>
      </c>
    </row>
    <row r="207" spans="1:14" x14ac:dyDescent="0.35">
      <c r="A207" s="4" t="s">
        <v>204</v>
      </c>
      <c r="B207" s="8">
        <f>SUM(B208)</f>
        <v>302735.86330000003</v>
      </c>
      <c r="C207" s="8">
        <f t="shared" ref="C207:M207" si="59">SUM(C208)</f>
        <v>302735.86330000003</v>
      </c>
      <c r="D207" s="8">
        <f t="shared" si="59"/>
        <v>302735.86330000003</v>
      </c>
      <c r="E207" s="8">
        <f t="shared" si="59"/>
        <v>302735.86330000003</v>
      </c>
      <c r="F207" s="8">
        <f t="shared" si="59"/>
        <v>302735.86330000003</v>
      </c>
      <c r="G207" s="8">
        <f t="shared" si="59"/>
        <v>302735.86330000003</v>
      </c>
      <c r="H207" s="8">
        <f t="shared" si="59"/>
        <v>302735.86330000003</v>
      </c>
      <c r="I207" s="8">
        <f t="shared" si="59"/>
        <v>302735.86330000003</v>
      </c>
      <c r="J207" s="8">
        <f t="shared" si="59"/>
        <v>302735.86330000003</v>
      </c>
      <c r="K207" s="8">
        <f t="shared" si="59"/>
        <v>302735.86330000003</v>
      </c>
      <c r="L207" s="8">
        <f t="shared" si="59"/>
        <v>302735.86330000003</v>
      </c>
      <c r="M207" s="8">
        <f t="shared" si="59"/>
        <v>302735.86330000003</v>
      </c>
      <c r="N207" s="50">
        <f t="shared" si="54"/>
        <v>3632830.3595999996</v>
      </c>
    </row>
    <row r="208" spans="1:14" x14ac:dyDescent="0.35">
      <c r="A208" s="5" t="s">
        <v>205</v>
      </c>
      <c r="B208" s="7">
        <f>+'Sup. Admin'!B996</f>
        <v>302735.86330000003</v>
      </c>
      <c r="C208" s="7">
        <f>+'Sup. Admin'!C996</f>
        <v>302735.86330000003</v>
      </c>
      <c r="D208" s="7">
        <f>+'Sup. Admin'!D996</f>
        <v>302735.86330000003</v>
      </c>
      <c r="E208" s="7">
        <f>+'Sup. Admin'!E996</f>
        <v>302735.86330000003</v>
      </c>
      <c r="F208" s="7">
        <f>+'Sup. Admin'!F996</f>
        <v>302735.86330000003</v>
      </c>
      <c r="G208" s="7">
        <f>+'Sup. Admin'!G996</f>
        <v>302735.86330000003</v>
      </c>
      <c r="H208" s="7">
        <f>+'Sup. Admin'!H996</f>
        <v>302735.86330000003</v>
      </c>
      <c r="I208" s="7">
        <f>+'Sup. Admin'!I996</f>
        <v>302735.86330000003</v>
      </c>
      <c r="J208" s="7">
        <f>+'Sup. Admin'!J996</f>
        <v>302735.86330000003</v>
      </c>
      <c r="K208" s="7">
        <f>+'Sup. Admin'!K996</f>
        <v>302735.86330000003</v>
      </c>
      <c r="L208" s="7">
        <f>+'Sup. Admin'!L996</f>
        <v>302735.86330000003</v>
      </c>
      <c r="M208" s="7">
        <f>+'Sup. Admin'!M996</f>
        <v>302735.86330000003</v>
      </c>
      <c r="N208" s="20">
        <f t="shared" si="54"/>
        <v>3632830.3595999996</v>
      </c>
    </row>
    <row r="209" spans="1:14" x14ac:dyDescent="0.35">
      <c r="A209" s="4" t="s">
        <v>206</v>
      </c>
      <c r="B209" s="8">
        <f>SUM(B210:B214)</f>
        <v>0</v>
      </c>
      <c r="C209" s="8">
        <f t="shared" ref="C209:M209" si="60">SUM(C210:C214)</f>
        <v>0</v>
      </c>
      <c r="D209" s="8">
        <f t="shared" si="60"/>
        <v>0</v>
      </c>
      <c r="E209" s="8">
        <f t="shared" si="60"/>
        <v>0</v>
      </c>
      <c r="F209" s="8">
        <f t="shared" si="60"/>
        <v>10000000</v>
      </c>
      <c r="G209" s="8">
        <f t="shared" si="60"/>
        <v>0</v>
      </c>
      <c r="H209" s="8">
        <f t="shared" si="60"/>
        <v>0</v>
      </c>
      <c r="I209" s="8">
        <f t="shared" si="60"/>
        <v>0</v>
      </c>
      <c r="J209" s="8">
        <f t="shared" si="60"/>
        <v>0</v>
      </c>
      <c r="K209" s="8">
        <f t="shared" si="60"/>
        <v>0</v>
      </c>
      <c r="L209" s="8">
        <f t="shared" si="60"/>
        <v>0</v>
      </c>
      <c r="M209" s="8">
        <f t="shared" si="60"/>
        <v>0</v>
      </c>
      <c r="N209" s="8">
        <f t="shared" si="54"/>
        <v>10000000</v>
      </c>
    </row>
    <row r="210" spans="1:14" x14ac:dyDescent="0.35">
      <c r="A210" s="5" t="s">
        <v>207</v>
      </c>
      <c r="B210" s="7">
        <f>+'Sup. Admin'!B1002</f>
        <v>0</v>
      </c>
      <c r="C210" s="7">
        <f>+'Sup. Admin'!C1002</f>
        <v>0</v>
      </c>
      <c r="D210" s="7">
        <f>+'Sup. Admin'!D1002</f>
        <v>0</v>
      </c>
      <c r="E210" s="7">
        <f>+'Sup. Admin'!E1002</f>
        <v>0</v>
      </c>
      <c r="F210" s="7">
        <f>+'Sup. Admin'!F1002</f>
        <v>3500000</v>
      </c>
      <c r="G210" s="7">
        <f>+'Sup. Admin'!G1002</f>
        <v>0</v>
      </c>
      <c r="H210" s="7">
        <f>+'Sup. Admin'!H1002</f>
        <v>0</v>
      </c>
      <c r="I210" s="7">
        <f>+'Sup. Admin'!I1002</f>
        <v>0</v>
      </c>
      <c r="J210" s="7">
        <f>+'Sup. Admin'!J1002</f>
        <v>0</v>
      </c>
      <c r="K210" s="7">
        <f>+'Sup. Admin'!K1002</f>
        <v>0</v>
      </c>
      <c r="L210" s="7">
        <f>+'Sup. Admin'!L1002</f>
        <v>0</v>
      </c>
      <c r="M210" s="7">
        <f>+'Sup. Admin'!M1002</f>
        <v>0</v>
      </c>
      <c r="N210" s="7">
        <f t="shared" si="54"/>
        <v>3500000</v>
      </c>
    </row>
    <row r="211" spans="1:14" x14ac:dyDescent="0.35">
      <c r="A211" s="5" t="s">
        <v>208</v>
      </c>
      <c r="B211" s="7">
        <f>+'Sup. Admin'!B1008</f>
        <v>0</v>
      </c>
      <c r="C211" s="7">
        <f>+'Sup. Admin'!C1008</f>
        <v>0</v>
      </c>
      <c r="D211" s="7">
        <f>+'Sup. Admin'!D1008</f>
        <v>0</v>
      </c>
      <c r="E211" s="7">
        <f>+'Sup. Admin'!E1008</f>
        <v>0</v>
      </c>
      <c r="F211" s="7">
        <f>+'Sup. Admin'!F1008</f>
        <v>3000000</v>
      </c>
      <c r="G211" s="7">
        <f>+'Sup. Admin'!G1008</f>
        <v>0</v>
      </c>
      <c r="H211" s="7">
        <f>+'Sup. Admin'!H1008</f>
        <v>0</v>
      </c>
      <c r="I211" s="7">
        <f>+'Sup. Admin'!I1008</f>
        <v>0</v>
      </c>
      <c r="J211" s="7">
        <f>+'Sup. Admin'!J1008</f>
        <v>0</v>
      </c>
      <c r="K211" s="7">
        <f>+'Sup. Admin'!K1008</f>
        <v>0</v>
      </c>
      <c r="L211" s="7">
        <f>+'Sup. Admin'!L1008</f>
        <v>0</v>
      </c>
      <c r="M211" s="7">
        <f>+'Sup. Admin'!M1008</f>
        <v>0</v>
      </c>
      <c r="N211" s="7">
        <f t="shared" si="54"/>
        <v>3000000</v>
      </c>
    </row>
    <row r="212" spans="1:14" x14ac:dyDescent="0.35">
      <c r="A212" s="5" t="s">
        <v>209</v>
      </c>
      <c r="B212" s="7">
        <f>+'Sup. Admin'!B1014</f>
        <v>0</v>
      </c>
      <c r="C212" s="7">
        <f>+'Sup. Admin'!C1014</f>
        <v>0</v>
      </c>
      <c r="D212" s="7">
        <f>+'Sup. Admin'!D1014</f>
        <v>0</v>
      </c>
      <c r="E212" s="7">
        <f>+'Sup. Admin'!E1014</f>
        <v>0</v>
      </c>
      <c r="F212" s="7">
        <f>+'Sup. Admin'!F1014</f>
        <v>2000000</v>
      </c>
      <c r="G212" s="7">
        <f>+'Sup. Admin'!G1014</f>
        <v>0</v>
      </c>
      <c r="H212" s="7">
        <f>+'Sup. Admin'!H1014</f>
        <v>0</v>
      </c>
      <c r="I212" s="7">
        <f>+'Sup. Admin'!I1014</f>
        <v>0</v>
      </c>
      <c r="J212" s="7">
        <f>+'Sup. Admin'!J1014</f>
        <v>0</v>
      </c>
      <c r="K212" s="7">
        <f>+'Sup. Admin'!K1014</f>
        <v>0</v>
      </c>
      <c r="L212" s="7">
        <f>+'Sup. Admin'!L1014</f>
        <v>0</v>
      </c>
      <c r="M212" s="7">
        <f>+'Sup. Admin'!M1014</f>
        <v>0</v>
      </c>
      <c r="N212" s="7">
        <f t="shared" si="54"/>
        <v>2000000</v>
      </c>
    </row>
    <row r="213" spans="1:14" x14ac:dyDescent="0.35">
      <c r="A213" s="5" t="s">
        <v>210</v>
      </c>
      <c r="B213" s="7">
        <f>+'Sup. Admin'!B1020</f>
        <v>0</v>
      </c>
      <c r="C213" s="7">
        <f>+'Sup. Admin'!C1020</f>
        <v>0</v>
      </c>
      <c r="D213" s="7">
        <f>+'Sup. Admin'!D1020</f>
        <v>0</v>
      </c>
      <c r="E213" s="7">
        <f>+'Sup. Admin'!E1020</f>
        <v>0</v>
      </c>
      <c r="F213" s="7">
        <f>+'Sup. Admin'!F1020</f>
        <v>1000000</v>
      </c>
      <c r="G213" s="7">
        <f>+'Sup. Admin'!G1020</f>
        <v>0</v>
      </c>
      <c r="H213" s="7">
        <f>+'Sup. Admin'!H1020</f>
        <v>0</v>
      </c>
      <c r="I213" s="7">
        <f>+'Sup. Admin'!I1020</f>
        <v>0</v>
      </c>
      <c r="J213" s="7">
        <f>+'Sup. Admin'!J1020</f>
        <v>0</v>
      </c>
      <c r="K213" s="7">
        <f>+'Sup. Admin'!K1020</f>
        <v>0</v>
      </c>
      <c r="L213" s="7">
        <f>+'Sup. Admin'!L1020</f>
        <v>0</v>
      </c>
      <c r="M213" s="7">
        <f>+'Sup. Admin'!M1020</f>
        <v>0</v>
      </c>
      <c r="N213" s="7">
        <f t="shared" si="54"/>
        <v>1000000</v>
      </c>
    </row>
    <row r="214" spans="1:14" x14ac:dyDescent="0.35">
      <c r="A214" s="5" t="s">
        <v>211</v>
      </c>
      <c r="B214" s="7">
        <f>+'Sup. Admin'!B1026</f>
        <v>0</v>
      </c>
      <c r="C214" s="7">
        <f>+'Sup. Admin'!C1026</f>
        <v>0</v>
      </c>
      <c r="D214" s="7">
        <f>+'Sup. Admin'!D1026</f>
        <v>0</v>
      </c>
      <c r="E214" s="7">
        <f>+'Sup. Admin'!E1026</f>
        <v>0</v>
      </c>
      <c r="F214" s="7">
        <f>+'Sup. Admin'!F1026</f>
        <v>500000</v>
      </c>
      <c r="G214" s="7">
        <f>+'Sup. Admin'!G1026</f>
        <v>0</v>
      </c>
      <c r="H214" s="7">
        <f>+'Sup. Admin'!H1026</f>
        <v>0</v>
      </c>
      <c r="I214" s="7">
        <f>+'Sup. Admin'!I1026</f>
        <v>0</v>
      </c>
      <c r="J214" s="7">
        <f>+'Sup. Admin'!J1026</f>
        <v>0</v>
      </c>
      <c r="K214" s="7">
        <f>+'Sup. Admin'!K1026</f>
        <v>0</v>
      </c>
      <c r="L214" s="7">
        <f>+'Sup. Admin'!L1026</f>
        <v>0</v>
      </c>
      <c r="M214" s="7">
        <f>+'Sup. Admin'!M1026</f>
        <v>0</v>
      </c>
      <c r="N214" s="7">
        <f t="shared" si="54"/>
        <v>500000</v>
      </c>
    </row>
    <row r="215" spans="1:14" x14ac:dyDescent="0.35">
      <c r="A215" s="4" t="s">
        <v>212</v>
      </c>
      <c r="B215" s="8">
        <f>SUM(B216:B220)</f>
        <v>4350387.1879000003</v>
      </c>
      <c r="C215" s="8">
        <f t="shared" ref="C215:M215" si="61">SUM(C216:C220)</f>
        <v>4350387.1879000003</v>
      </c>
      <c r="D215" s="8">
        <f t="shared" si="61"/>
        <v>4350387.1879000003</v>
      </c>
      <c r="E215" s="8">
        <f t="shared" si="61"/>
        <v>4350387.1879000003</v>
      </c>
      <c r="F215" s="8">
        <f t="shared" si="61"/>
        <v>4350387.1879000003</v>
      </c>
      <c r="G215" s="8">
        <f t="shared" si="61"/>
        <v>4350387.1879000003</v>
      </c>
      <c r="H215" s="8">
        <f t="shared" si="61"/>
        <v>4350387.1879000003</v>
      </c>
      <c r="I215" s="8">
        <f t="shared" si="61"/>
        <v>4350387.1879000003</v>
      </c>
      <c r="J215" s="8">
        <f t="shared" si="61"/>
        <v>4350387.1879000003</v>
      </c>
      <c r="K215" s="8">
        <f t="shared" si="61"/>
        <v>4350387.1879000003</v>
      </c>
      <c r="L215" s="8">
        <f t="shared" si="61"/>
        <v>4350387.1879000003</v>
      </c>
      <c r="M215" s="8">
        <f t="shared" si="61"/>
        <v>4350387.1879000003</v>
      </c>
      <c r="N215" s="8">
        <f t="shared" si="54"/>
        <v>52204646.254799999</v>
      </c>
    </row>
    <row r="216" spans="1:14" x14ac:dyDescent="0.35">
      <c r="A216" s="5" t="s">
        <v>213</v>
      </c>
      <c r="B216" s="7">
        <f>+'Sup. Admin'!B1032</f>
        <v>72667.358399999983</v>
      </c>
      <c r="C216" s="7">
        <f>+'Sup. Admin'!C1032</f>
        <v>72667.358399999983</v>
      </c>
      <c r="D216" s="7">
        <f>+'Sup. Admin'!D1032</f>
        <v>72667.358399999983</v>
      </c>
      <c r="E216" s="7">
        <f>+'Sup. Admin'!E1032</f>
        <v>72667.358399999983</v>
      </c>
      <c r="F216" s="7">
        <f>+'Sup. Admin'!F1032</f>
        <v>72667.358399999983</v>
      </c>
      <c r="G216" s="7">
        <f>+'Sup. Admin'!G1032</f>
        <v>72667.358399999983</v>
      </c>
      <c r="H216" s="7">
        <f>+'Sup. Admin'!H1032</f>
        <v>72667.358399999983</v>
      </c>
      <c r="I216" s="7">
        <f>+'Sup. Admin'!I1032</f>
        <v>72667.358399999983</v>
      </c>
      <c r="J216" s="7">
        <f>+'Sup. Admin'!J1032</f>
        <v>72667.358399999983</v>
      </c>
      <c r="K216" s="7">
        <f>+'Sup. Admin'!K1032</f>
        <v>72667.358399999983</v>
      </c>
      <c r="L216" s="7">
        <f>+'Sup. Admin'!L1032</f>
        <v>72667.358399999983</v>
      </c>
      <c r="M216" s="7">
        <f>+'Sup. Admin'!M1032</f>
        <v>72667.358399999983</v>
      </c>
      <c r="N216" s="7">
        <f t="shared" si="54"/>
        <v>872008.30079999997</v>
      </c>
    </row>
    <row r="217" spans="1:14" x14ac:dyDescent="0.35">
      <c r="A217" s="5" t="s">
        <v>214</v>
      </c>
      <c r="B217" s="7">
        <f>+'Sup. Admin'!B1038</f>
        <v>1411245.3757999998</v>
      </c>
      <c r="C217" s="7">
        <f>+'Sup. Admin'!C1038</f>
        <v>1411245.3757999998</v>
      </c>
      <c r="D217" s="7">
        <f>+'Sup. Admin'!D1038</f>
        <v>1411245.3757999998</v>
      </c>
      <c r="E217" s="7">
        <f>+'Sup. Admin'!E1038</f>
        <v>1411245.3757999998</v>
      </c>
      <c r="F217" s="7">
        <f>+'Sup. Admin'!F1038</f>
        <v>1411245.3757999998</v>
      </c>
      <c r="G217" s="7">
        <f>+'Sup. Admin'!G1038</f>
        <v>1411245.3757999998</v>
      </c>
      <c r="H217" s="7">
        <f>+'Sup. Admin'!H1038</f>
        <v>1411245.3757999998</v>
      </c>
      <c r="I217" s="7">
        <f>+'Sup. Admin'!I1038</f>
        <v>1411245.3757999998</v>
      </c>
      <c r="J217" s="7">
        <f>+'Sup. Admin'!J1038</f>
        <v>1411245.3757999998</v>
      </c>
      <c r="K217" s="7">
        <f>+'Sup. Admin'!K1038</f>
        <v>1411245.3757999998</v>
      </c>
      <c r="L217" s="7">
        <f>+'Sup. Admin'!L1038</f>
        <v>1411245.3757999998</v>
      </c>
      <c r="M217" s="7">
        <f>+'Sup. Admin'!M1038</f>
        <v>1411245.3757999998</v>
      </c>
      <c r="N217" s="7">
        <f t="shared" si="54"/>
        <v>16934944.509600002</v>
      </c>
    </row>
    <row r="218" spans="1:14" x14ac:dyDescent="0.35">
      <c r="A218" s="5" t="s">
        <v>215</v>
      </c>
      <c r="B218" s="7">
        <f>+'Sup. Admin'!B1044</f>
        <v>77573.806700000001</v>
      </c>
      <c r="C218" s="7">
        <f>+'Sup. Admin'!C1044</f>
        <v>77573.806700000001</v>
      </c>
      <c r="D218" s="7">
        <f>+'Sup. Admin'!D1044</f>
        <v>77573.806700000001</v>
      </c>
      <c r="E218" s="7">
        <f>+'Sup. Admin'!E1044</f>
        <v>77573.806700000001</v>
      </c>
      <c r="F218" s="7">
        <f>+'Sup. Admin'!F1044</f>
        <v>77573.806700000001</v>
      </c>
      <c r="G218" s="7">
        <f>+'Sup. Admin'!G1044</f>
        <v>77573.806700000001</v>
      </c>
      <c r="H218" s="7">
        <f>+'Sup. Admin'!H1044</f>
        <v>77573.806700000001</v>
      </c>
      <c r="I218" s="7">
        <f>+'Sup. Admin'!I1044</f>
        <v>77573.806700000001</v>
      </c>
      <c r="J218" s="7">
        <f>+'Sup. Admin'!J1044</f>
        <v>77573.806700000001</v>
      </c>
      <c r="K218" s="7">
        <f>+'Sup. Admin'!K1044</f>
        <v>77573.806700000001</v>
      </c>
      <c r="L218" s="7">
        <f>+'Sup. Admin'!L1044</f>
        <v>77573.806700000001</v>
      </c>
      <c r="M218" s="7">
        <f>+'Sup. Admin'!M1044</f>
        <v>77573.806700000001</v>
      </c>
      <c r="N218" s="7">
        <f t="shared" si="54"/>
        <v>930885.68039999984</v>
      </c>
    </row>
    <row r="219" spans="1:14" x14ac:dyDescent="0.35">
      <c r="A219" s="5" t="s">
        <v>216</v>
      </c>
      <c r="B219" s="7">
        <f>+'Sup. Admin'!B1050</f>
        <v>1353890.5666</v>
      </c>
      <c r="C219" s="7">
        <f>+'Sup. Admin'!C1050</f>
        <v>1353890.5666</v>
      </c>
      <c r="D219" s="7">
        <f>+'Sup. Admin'!D1050</f>
        <v>1353890.5666</v>
      </c>
      <c r="E219" s="7">
        <f>+'Sup. Admin'!E1050</f>
        <v>1353890.5666</v>
      </c>
      <c r="F219" s="7">
        <f>+'Sup. Admin'!F1050</f>
        <v>1353890.5666</v>
      </c>
      <c r="G219" s="7">
        <f>+'Sup. Admin'!G1050</f>
        <v>1353890.5666</v>
      </c>
      <c r="H219" s="7">
        <f>+'Sup. Admin'!H1050</f>
        <v>1353890.5666</v>
      </c>
      <c r="I219" s="7">
        <f>+'Sup. Admin'!I1050</f>
        <v>1353890.5666</v>
      </c>
      <c r="J219" s="7">
        <f>+'Sup. Admin'!J1050</f>
        <v>1353890.5666</v>
      </c>
      <c r="K219" s="7">
        <f>+'Sup. Admin'!K1050</f>
        <v>1353890.5666</v>
      </c>
      <c r="L219" s="7">
        <f>+'Sup. Admin'!L1050</f>
        <v>1353890.5666</v>
      </c>
      <c r="M219" s="7">
        <f>+'Sup. Admin'!M1050</f>
        <v>1353890.5666</v>
      </c>
      <c r="N219" s="7">
        <f t="shared" si="54"/>
        <v>16246686.799200004</v>
      </c>
    </row>
    <row r="220" spans="1:14" x14ac:dyDescent="0.35">
      <c r="A220" s="5" t="s">
        <v>217</v>
      </c>
      <c r="B220" s="7">
        <f>+'Sup. Admin'!B1056</f>
        <v>1435010.0804000001</v>
      </c>
      <c r="C220" s="7">
        <f>+'Sup. Admin'!C1056</f>
        <v>1435010.0804000001</v>
      </c>
      <c r="D220" s="7">
        <f>+'Sup. Admin'!D1056</f>
        <v>1435010.0804000001</v>
      </c>
      <c r="E220" s="7">
        <f>+'Sup. Admin'!E1056</f>
        <v>1435010.0804000001</v>
      </c>
      <c r="F220" s="7">
        <f>+'Sup. Admin'!F1056</f>
        <v>1435010.0804000001</v>
      </c>
      <c r="G220" s="7">
        <f>+'Sup. Admin'!G1056</f>
        <v>1435010.0804000001</v>
      </c>
      <c r="H220" s="7">
        <f>+'Sup. Admin'!H1056</f>
        <v>1435010.0804000001</v>
      </c>
      <c r="I220" s="7">
        <f>+'Sup. Admin'!I1056</f>
        <v>1435010.0804000001</v>
      </c>
      <c r="J220" s="7">
        <f>+'Sup. Admin'!J1056</f>
        <v>1435010.0804000001</v>
      </c>
      <c r="K220" s="7">
        <f>+'Sup. Admin'!K1056</f>
        <v>1435010.0804000001</v>
      </c>
      <c r="L220" s="7">
        <f>+'Sup. Admin'!L1056</f>
        <v>1435010.0804000001</v>
      </c>
      <c r="M220" s="7">
        <f>+'Sup. Admin'!M1056</f>
        <v>1435010.0804000001</v>
      </c>
      <c r="N220" s="7">
        <f t="shared" si="54"/>
        <v>17220120.964799996</v>
      </c>
    </row>
    <row r="221" spans="1:14" x14ac:dyDescent="0.35">
      <c r="A221" s="4" t="s">
        <v>218</v>
      </c>
      <c r="B221" s="8">
        <f>SUM(B222:B225)</f>
        <v>10333517.842412502</v>
      </c>
      <c r="C221" s="8">
        <f t="shared" ref="C221:M221" si="62">SUM(C222:C225)</f>
        <v>10333517.842412502</v>
      </c>
      <c r="D221" s="8">
        <f t="shared" si="62"/>
        <v>10333517.842412502</v>
      </c>
      <c r="E221" s="8">
        <f t="shared" si="62"/>
        <v>10333517.842412502</v>
      </c>
      <c r="F221" s="8">
        <f t="shared" si="62"/>
        <v>10333517.842412502</v>
      </c>
      <c r="G221" s="8">
        <f t="shared" si="62"/>
        <v>10333517.842412502</v>
      </c>
      <c r="H221" s="8">
        <f t="shared" si="62"/>
        <v>10333517.842412502</v>
      </c>
      <c r="I221" s="8">
        <f t="shared" si="62"/>
        <v>10333517.842412502</v>
      </c>
      <c r="J221" s="8">
        <f t="shared" si="62"/>
        <v>10333517.842412502</v>
      </c>
      <c r="K221" s="8">
        <f t="shared" si="62"/>
        <v>10333517.842412502</v>
      </c>
      <c r="L221" s="8">
        <f t="shared" si="62"/>
        <v>10333517.842412502</v>
      </c>
      <c r="M221" s="8">
        <f t="shared" si="62"/>
        <v>10333517.842412502</v>
      </c>
      <c r="N221" s="8">
        <f t="shared" si="54"/>
        <v>124002214.10895002</v>
      </c>
    </row>
    <row r="222" spans="1:14" x14ac:dyDescent="0.35">
      <c r="A222" s="5" t="s">
        <v>219</v>
      </c>
      <c r="B222" s="7">
        <f>+'Sup. Admin'!B1062</f>
        <v>4374830.0448125005</v>
      </c>
      <c r="C222" s="7">
        <f>+'Sup. Admin'!C1062</f>
        <v>4374830.0448125005</v>
      </c>
      <c r="D222" s="7">
        <f>+'Sup. Admin'!D1062</f>
        <v>4374830.0448125005</v>
      </c>
      <c r="E222" s="7">
        <f>+'Sup. Admin'!E1062</f>
        <v>4374830.0448125005</v>
      </c>
      <c r="F222" s="7">
        <f>+'Sup. Admin'!F1062</f>
        <v>4374830.0448125005</v>
      </c>
      <c r="G222" s="7">
        <f>+'Sup. Admin'!G1062</f>
        <v>4374830.0448125005</v>
      </c>
      <c r="H222" s="7">
        <f>+'Sup. Admin'!H1062</f>
        <v>4374830.0448125005</v>
      </c>
      <c r="I222" s="7">
        <f>+'Sup. Admin'!I1062</f>
        <v>4374830.0448125005</v>
      </c>
      <c r="J222" s="7">
        <f>+'Sup. Admin'!J1062</f>
        <v>4374830.0448125005</v>
      </c>
      <c r="K222" s="7">
        <f>+'Sup. Admin'!K1062</f>
        <v>4374830.0448125005</v>
      </c>
      <c r="L222" s="7">
        <f>+'Sup. Admin'!L1062</f>
        <v>4374830.0448125005</v>
      </c>
      <c r="M222" s="7">
        <f>+'Sup. Admin'!M1062</f>
        <v>4374830.0448125005</v>
      </c>
      <c r="N222" s="7">
        <f t="shared" si="54"/>
        <v>52497960.537750006</v>
      </c>
    </row>
    <row r="223" spans="1:14" hidden="1" x14ac:dyDescent="0.35">
      <c r="A223" s="5" t="s">
        <v>220</v>
      </c>
      <c r="B223" s="7">
        <f>+'Sup. Admin'!B1068</f>
        <v>0</v>
      </c>
      <c r="C223" s="7">
        <f>+'Sup. Admin'!C1068</f>
        <v>0</v>
      </c>
      <c r="D223" s="7">
        <f>+'Sup. Admin'!D1068</f>
        <v>0</v>
      </c>
      <c r="E223" s="7">
        <f>+'Sup. Admin'!E1068</f>
        <v>0</v>
      </c>
      <c r="F223" s="7">
        <f>+'Sup. Admin'!F1068</f>
        <v>0</v>
      </c>
      <c r="G223" s="7">
        <f>+'Sup. Admin'!G1068</f>
        <v>0</v>
      </c>
      <c r="H223" s="7">
        <f>+'Sup. Admin'!H1068</f>
        <v>0</v>
      </c>
      <c r="I223" s="7">
        <f>+'Sup. Admin'!I1068</f>
        <v>0</v>
      </c>
      <c r="J223" s="7">
        <f>+'Sup. Admin'!J1068</f>
        <v>0</v>
      </c>
      <c r="K223" s="7">
        <f>+'Sup. Admin'!K1068</f>
        <v>0</v>
      </c>
      <c r="L223" s="7">
        <f>+'Sup. Admin'!L1068</f>
        <v>0</v>
      </c>
      <c r="M223" s="7">
        <f>+'Sup. Admin'!M1068</f>
        <v>0</v>
      </c>
      <c r="N223" s="7">
        <f t="shared" si="54"/>
        <v>0</v>
      </c>
    </row>
    <row r="224" spans="1:14" hidden="1" x14ac:dyDescent="0.35">
      <c r="A224" s="5" t="s">
        <v>221</v>
      </c>
      <c r="B224" s="7">
        <f>+'Sup. Admin'!B1074</f>
        <v>0</v>
      </c>
      <c r="C224" s="7">
        <f>+'Sup. Admin'!C1074</f>
        <v>0</v>
      </c>
      <c r="D224" s="7">
        <f>+'Sup. Admin'!D1074</f>
        <v>0</v>
      </c>
      <c r="E224" s="7">
        <f>+'Sup. Admin'!E1074</f>
        <v>0</v>
      </c>
      <c r="F224" s="7">
        <f>+'Sup. Admin'!F1074</f>
        <v>0</v>
      </c>
      <c r="G224" s="7">
        <f>+'Sup. Admin'!G1074</f>
        <v>0</v>
      </c>
      <c r="H224" s="7">
        <f>+'Sup. Admin'!H1074</f>
        <v>0</v>
      </c>
      <c r="I224" s="7">
        <f>+'Sup. Admin'!I1074</f>
        <v>0</v>
      </c>
      <c r="J224" s="7">
        <f>+'Sup. Admin'!J1074</f>
        <v>0</v>
      </c>
      <c r="K224" s="7">
        <f>+'Sup. Admin'!K1074</f>
        <v>0</v>
      </c>
      <c r="L224" s="7">
        <f>+'Sup. Admin'!L1074</f>
        <v>0</v>
      </c>
      <c r="M224" s="7">
        <f>+'Sup. Admin'!M1074</f>
        <v>0</v>
      </c>
      <c r="N224" s="7">
        <f t="shared" si="54"/>
        <v>0</v>
      </c>
    </row>
    <row r="225" spans="1:14" x14ac:dyDescent="0.35">
      <c r="A225" s="5" t="s">
        <v>222</v>
      </c>
      <c r="B225" s="7">
        <f>+'Sup. Admin'!B1080</f>
        <v>5958687.7976000002</v>
      </c>
      <c r="C225" s="7">
        <f>+'Sup. Admin'!C1080</f>
        <v>5958687.7976000002</v>
      </c>
      <c r="D225" s="7">
        <f>+'Sup. Admin'!D1080</f>
        <v>5958687.7976000002</v>
      </c>
      <c r="E225" s="7">
        <f>+'Sup. Admin'!E1080</f>
        <v>5958687.7976000002</v>
      </c>
      <c r="F225" s="7">
        <f>+'Sup. Admin'!F1080</f>
        <v>5958687.7976000002</v>
      </c>
      <c r="G225" s="7">
        <f>+'Sup. Admin'!G1080</f>
        <v>5958687.7976000002</v>
      </c>
      <c r="H225" s="7">
        <f>+'Sup. Admin'!H1080</f>
        <v>5958687.7976000002</v>
      </c>
      <c r="I225" s="7">
        <f>+'Sup. Admin'!I1080</f>
        <v>5958687.7976000002</v>
      </c>
      <c r="J225" s="7">
        <f>+'Sup. Admin'!J1080</f>
        <v>5958687.7976000002</v>
      </c>
      <c r="K225" s="7">
        <f>+'Sup. Admin'!K1080</f>
        <v>5958687.7976000002</v>
      </c>
      <c r="L225" s="7">
        <f>+'Sup. Admin'!L1080</f>
        <v>5958687.7976000002</v>
      </c>
      <c r="M225" s="7">
        <f>+'Sup. Admin'!M1080</f>
        <v>5958687.7976000002</v>
      </c>
      <c r="N225" s="7">
        <f t="shared" si="54"/>
        <v>71504253.571199998</v>
      </c>
    </row>
    <row r="226" spans="1:14" x14ac:dyDescent="0.35">
      <c r="A226" s="4" t="s">
        <v>223</v>
      </c>
      <c r="B226" s="8">
        <f>SUM(B227:B232)</f>
        <v>5762129.506538</v>
      </c>
      <c r="C226" s="8">
        <f t="shared" ref="C226:M226" si="63">SUM(C227:C232)</f>
        <v>5762129.506538</v>
      </c>
      <c r="D226" s="8">
        <f t="shared" si="63"/>
        <v>5762129.506538</v>
      </c>
      <c r="E226" s="8">
        <f t="shared" si="63"/>
        <v>5762129.506538</v>
      </c>
      <c r="F226" s="8">
        <f t="shared" si="63"/>
        <v>5762129.506538</v>
      </c>
      <c r="G226" s="8">
        <f t="shared" si="63"/>
        <v>5762129.506538</v>
      </c>
      <c r="H226" s="8">
        <f t="shared" si="63"/>
        <v>5762129.506538</v>
      </c>
      <c r="I226" s="8">
        <f t="shared" si="63"/>
        <v>5762129.506538</v>
      </c>
      <c r="J226" s="8">
        <f t="shared" si="63"/>
        <v>5762129.506538</v>
      </c>
      <c r="K226" s="8">
        <f t="shared" si="63"/>
        <v>5762129.506538</v>
      </c>
      <c r="L226" s="8">
        <f t="shared" si="63"/>
        <v>5762129.506538</v>
      </c>
      <c r="M226" s="8">
        <f t="shared" si="63"/>
        <v>5762129.506538</v>
      </c>
      <c r="N226" s="8">
        <f t="shared" si="54"/>
        <v>69145554.078456014</v>
      </c>
    </row>
    <row r="227" spans="1:14" x14ac:dyDescent="0.35">
      <c r="A227" s="5" t="s">
        <v>224</v>
      </c>
      <c r="B227" s="7">
        <f>+'Sup. Admin'!B1086</f>
        <v>189847.99860000002</v>
      </c>
      <c r="C227" s="7">
        <f>+'Sup. Admin'!C1086</f>
        <v>189847.99860000002</v>
      </c>
      <c r="D227" s="7">
        <f>+'Sup. Admin'!D1086</f>
        <v>189847.99860000002</v>
      </c>
      <c r="E227" s="7">
        <f>+'Sup. Admin'!E1086</f>
        <v>189847.99860000002</v>
      </c>
      <c r="F227" s="7">
        <f>+'Sup. Admin'!F1086</f>
        <v>189847.99860000002</v>
      </c>
      <c r="G227" s="7">
        <f>+'Sup. Admin'!G1086</f>
        <v>189847.99860000002</v>
      </c>
      <c r="H227" s="7">
        <f>+'Sup. Admin'!H1086</f>
        <v>189847.99860000002</v>
      </c>
      <c r="I227" s="7">
        <f>+'Sup. Admin'!I1086</f>
        <v>189847.99860000002</v>
      </c>
      <c r="J227" s="7">
        <f>+'Sup. Admin'!J1086</f>
        <v>189847.99860000002</v>
      </c>
      <c r="K227" s="7">
        <f>+'Sup. Admin'!K1086</f>
        <v>189847.99860000002</v>
      </c>
      <c r="L227" s="7">
        <f>+'Sup. Admin'!L1086</f>
        <v>189847.99860000002</v>
      </c>
      <c r="M227" s="7">
        <f>+'Sup. Admin'!M1086</f>
        <v>189847.99860000002</v>
      </c>
      <c r="N227" s="7">
        <f t="shared" ref="N227:N232" si="64">SUM(B227:M227)</f>
        <v>2278175.9832000001</v>
      </c>
    </row>
    <row r="228" spans="1:14" x14ac:dyDescent="0.35">
      <c r="A228" s="5" t="s">
        <v>225</v>
      </c>
      <c r="B228" s="7">
        <f>+'Sup. Admin'!B1092</f>
        <v>526548.48193799995</v>
      </c>
      <c r="C228" s="7">
        <f>+'Sup. Admin'!C1092</f>
        <v>526548.48193799995</v>
      </c>
      <c r="D228" s="7">
        <f>+'Sup. Admin'!D1092</f>
        <v>526548.48193799995</v>
      </c>
      <c r="E228" s="7">
        <f>+'Sup. Admin'!E1092</f>
        <v>526548.48193799995</v>
      </c>
      <c r="F228" s="7">
        <f>+'Sup. Admin'!F1092</f>
        <v>526548.48193799995</v>
      </c>
      <c r="G228" s="7">
        <f>+'Sup. Admin'!G1092</f>
        <v>526548.48193799995</v>
      </c>
      <c r="H228" s="7">
        <f>+'Sup. Admin'!H1092</f>
        <v>526548.48193799995</v>
      </c>
      <c r="I228" s="7">
        <f>+'Sup. Admin'!I1092</f>
        <v>526548.48193799995</v>
      </c>
      <c r="J228" s="7">
        <f>+'Sup. Admin'!J1092</f>
        <v>526548.48193799995</v>
      </c>
      <c r="K228" s="7">
        <f>+'Sup. Admin'!K1092</f>
        <v>526548.48193799995</v>
      </c>
      <c r="L228" s="7">
        <f>+'Sup. Admin'!L1092</f>
        <v>526548.48193799995</v>
      </c>
      <c r="M228" s="7">
        <f>+'Sup. Admin'!M1092</f>
        <v>526548.48193799995</v>
      </c>
      <c r="N228" s="7">
        <f t="shared" si="64"/>
        <v>6318581.783255999</v>
      </c>
    </row>
    <row r="229" spans="1:14" x14ac:dyDescent="0.35">
      <c r="A229" s="5" t="s">
        <v>226</v>
      </c>
      <c r="B229" s="7">
        <f>+'Sup. Admin'!B1098</f>
        <v>434697.19999999995</v>
      </c>
      <c r="C229" s="7">
        <f>+'Sup. Admin'!C1098</f>
        <v>434697.19999999995</v>
      </c>
      <c r="D229" s="7">
        <f>+'Sup. Admin'!D1098</f>
        <v>434697.19999999995</v>
      </c>
      <c r="E229" s="7">
        <f>+'Sup. Admin'!E1098</f>
        <v>434697.19999999995</v>
      </c>
      <c r="F229" s="7">
        <f>+'Sup. Admin'!F1098</f>
        <v>434697.19999999995</v>
      </c>
      <c r="G229" s="7">
        <f>+'Sup. Admin'!G1098</f>
        <v>434697.19999999995</v>
      </c>
      <c r="H229" s="7">
        <f>+'Sup. Admin'!H1098</f>
        <v>434697.19999999995</v>
      </c>
      <c r="I229" s="7">
        <f>+'Sup. Admin'!I1098</f>
        <v>434697.19999999995</v>
      </c>
      <c r="J229" s="7">
        <f>+'Sup. Admin'!J1098</f>
        <v>434697.19999999995</v>
      </c>
      <c r="K229" s="7">
        <f>+'Sup. Admin'!K1098</f>
        <v>434697.19999999995</v>
      </c>
      <c r="L229" s="7">
        <f>+'Sup. Admin'!L1098</f>
        <v>434697.19999999995</v>
      </c>
      <c r="M229" s="7">
        <f>+'Sup. Admin'!M1098</f>
        <v>434697.19999999995</v>
      </c>
      <c r="N229" s="7">
        <f t="shared" si="64"/>
        <v>5216366.4000000013</v>
      </c>
    </row>
    <row r="230" spans="1:14" x14ac:dyDescent="0.35">
      <c r="A230" s="5" t="s">
        <v>227</v>
      </c>
      <c r="B230" s="7">
        <f>+'Sup. Admin'!B1104</f>
        <v>3534275.469</v>
      </c>
      <c r="C230" s="7">
        <f>+'Sup. Admin'!C1104</f>
        <v>3534275.469</v>
      </c>
      <c r="D230" s="7">
        <f>+'Sup. Admin'!D1104</f>
        <v>3534275.469</v>
      </c>
      <c r="E230" s="7">
        <f>+'Sup. Admin'!E1104</f>
        <v>3534275.469</v>
      </c>
      <c r="F230" s="7">
        <f>+'Sup. Admin'!F1104</f>
        <v>3534275.469</v>
      </c>
      <c r="G230" s="7">
        <f>+'Sup. Admin'!G1104</f>
        <v>3534275.469</v>
      </c>
      <c r="H230" s="7">
        <f>+'Sup. Admin'!H1104</f>
        <v>3534275.469</v>
      </c>
      <c r="I230" s="7">
        <f>+'Sup. Admin'!I1104</f>
        <v>3534275.469</v>
      </c>
      <c r="J230" s="7">
        <f>+'Sup. Admin'!J1104</f>
        <v>3534275.469</v>
      </c>
      <c r="K230" s="7">
        <f>+'Sup. Admin'!K1104</f>
        <v>3534275.469</v>
      </c>
      <c r="L230" s="7">
        <f>+'Sup. Admin'!L1104</f>
        <v>3534275.469</v>
      </c>
      <c r="M230" s="7">
        <f>+'Sup. Admin'!M1104</f>
        <v>3534275.469</v>
      </c>
      <c r="N230" s="7">
        <f t="shared" si="64"/>
        <v>42411305.627999991</v>
      </c>
    </row>
    <row r="231" spans="1:14" x14ac:dyDescent="0.35">
      <c r="A231" s="5" t="s">
        <v>228</v>
      </c>
      <c r="B231" s="7">
        <f>+'Sup. Admin'!B1110</f>
        <v>333333.35699999996</v>
      </c>
      <c r="C231" s="7">
        <f>+'Sup. Admin'!C1110</f>
        <v>333333.35699999996</v>
      </c>
      <c r="D231" s="7">
        <f>+'Sup. Admin'!D1110</f>
        <v>333333.35699999996</v>
      </c>
      <c r="E231" s="7">
        <f>+'Sup. Admin'!E1110</f>
        <v>333333.35699999996</v>
      </c>
      <c r="F231" s="7">
        <f>+'Sup. Admin'!F1110</f>
        <v>333333.35699999996</v>
      </c>
      <c r="G231" s="7">
        <f>+'Sup. Admin'!G1110</f>
        <v>333333.35699999996</v>
      </c>
      <c r="H231" s="7">
        <f>+'Sup. Admin'!H1110</f>
        <v>333333.35699999996</v>
      </c>
      <c r="I231" s="7">
        <f>+'Sup. Admin'!I1110</f>
        <v>333333.35699999996</v>
      </c>
      <c r="J231" s="7">
        <f>+'Sup. Admin'!J1110</f>
        <v>333333.35699999996</v>
      </c>
      <c r="K231" s="7">
        <f>+'Sup. Admin'!K1110</f>
        <v>333333.35699999996</v>
      </c>
      <c r="L231" s="7">
        <f>+'Sup. Admin'!L1110</f>
        <v>333333.35699999996</v>
      </c>
      <c r="M231" s="7">
        <f>+'Sup. Admin'!M1110</f>
        <v>333333.35699999996</v>
      </c>
      <c r="N231" s="7">
        <f t="shared" si="64"/>
        <v>4000000.2839999986</v>
      </c>
    </row>
    <row r="232" spans="1:14" x14ac:dyDescent="0.35">
      <c r="A232" s="5" t="s">
        <v>229</v>
      </c>
      <c r="B232" s="7">
        <f>+'Sup. Admin'!B1116</f>
        <v>743427</v>
      </c>
      <c r="C232" s="7">
        <f>+'Sup. Admin'!C1116</f>
        <v>743427</v>
      </c>
      <c r="D232" s="7">
        <f>+'Sup. Admin'!D1116</f>
        <v>743427</v>
      </c>
      <c r="E232" s="7">
        <f>+'Sup. Admin'!E1116</f>
        <v>743427</v>
      </c>
      <c r="F232" s="7">
        <f>+'Sup. Admin'!F1116</f>
        <v>743427</v>
      </c>
      <c r="G232" s="7">
        <f>+'Sup. Admin'!G1116</f>
        <v>743427</v>
      </c>
      <c r="H232" s="7">
        <f>+'Sup. Admin'!H1116</f>
        <v>743427</v>
      </c>
      <c r="I232" s="7">
        <f>+'Sup. Admin'!I1116</f>
        <v>743427</v>
      </c>
      <c r="J232" s="7">
        <f>+'Sup. Admin'!J1116</f>
        <v>743427</v>
      </c>
      <c r="K232" s="7">
        <f>+'Sup. Admin'!K1116</f>
        <v>743427</v>
      </c>
      <c r="L232" s="7">
        <f>+'Sup. Admin'!L1116</f>
        <v>743427</v>
      </c>
      <c r="M232" s="7">
        <f>+'Sup. Admin'!M1116</f>
        <v>743427</v>
      </c>
      <c r="N232" s="7">
        <f t="shared" si="64"/>
        <v>8921124</v>
      </c>
    </row>
    <row r="233" spans="1:14" hidden="1" x14ac:dyDescent="0.35">
      <c r="A233" s="4" t="s">
        <v>230</v>
      </c>
      <c r="B233" s="8">
        <f>SUM(B234:B235)</f>
        <v>0</v>
      </c>
      <c r="C233" s="8">
        <f t="shared" ref="C233:M233" si="65">SUM(C234:C235)</f>
        <v>0</v>
      </c>
      <c r="D233" s="8">
        <f t="shared" si="65"/>
        <v>0</v>
      </c>
      <c r="E233" s="8">
        <f t="shared" si="65"/>
        <v>0</v>
      </c>
      <c r="F233" s="8">
        <f t="shared" si="65"/>
        <v>0</v>
      </c>
      <c r="G233" s="8">
        <f t="shared" si="65"/>
        <v>0</v>
      </c>
      <c r="H233" s="8">
        <f t="shared" si="65"/>
        <v>0</v>
      </c>
      <c r="I233" s="8">
        <f t="shared" si="65"/>
        <v>0</v>
      </c>
      <c r="J233" s="8">
        <f t="shared" si="65"/>
        <v>0</v>
      </c>
      <c r="K233" s="8">
        <f t="shared" si="65"/>
        <v>0</v>
      </c>
      <c r="L233" s="8">
        <f t="shared" si="65"/>
        <v>0</v>
      </c>
      <c r="M233" s="8">
        <f t="shared" si="65"/>
        <v>0</v>
      </c>
      <c r="N233" s="8">
        <f t="shared" ref="N233:N242" si="66">SUM(B233:M233)</f>
        <v>0</v>
      </c>
    </row>
    <row r="234" spans="1:14" hidden="1" x14ac:dyDescent="0.35">
      <c r="A234" s="5" t="s">
        <v>231</v>
      </c>
      <c r="B234" s="7">
        <f>+'Sup. Admin'!B1122</f>
        <v>0</v>
      </c>
      <c r="C234" s="7">
        <f>+'Sup. Admin'!C1122</f>
        <v>0</v>
      </c>
      <c r="D234" s="7">
        <f>+'Sup. Admin'!D1122</f>
        <v>0</v>
      </c>
      <c r="E234" s="7">
        <f>+'Sup. Admin'!E1122</f>
        <v>0</v>
      </c>
      <c r="F234" s="7">
        <f>+'Sup. Admin'!F1122</f>
        <v>0</v>
      </c>
      <c r="G234" s="7">
        <f>+'Sup. Admin'!G1122</f>
        <v>0</v>
      </c>
      <c r="H234" s="7">
        <f>+'Sup. Admin'!H1122</f>
        <v>0</v>
      </c>
      <c r="I234" s="7">
        <f>+'Sup. Admin'!I1122</f>
        <v>0</v>
      </c>
      <c r="J234" s="7">
        <f>+'Sup. Admin'!J1122</f>
        <v>0</v>
      </c>
      <c r="K234" s="7">
        <f>+'Sup. Admin'!K1122</f>
        <v>0</v>
      </c>
      <c r="L234" s="7">
        <f>+'Sup. Admin'!L1122</f>
        <v>0</v>
      </c>
      <c r="M234" s="7">
        <f>+'Sup. Admin'!M1122</f>
        <v>0</v>
      </c>
      <c r="N234" s="7">
        <f t="shared" si="66"/>
        <v>0</v>
      </c>
    </row>
    <row r="235" spans="1:14" hidden="1" x14ac:dyDescent="0.35">
      <c r="A235" s="5" t="s">
        <v>232</v>
      </c>
      <c r="B235" s="7">
        <f>+'Sup. Admin'!B1128</f>
        <v>0</v>
      </c>
      <c r="C235" s="7">
        <f>+'Sup. Admin'!C1128</f>
        <v>0</v>
      </c>
      <c r="D235" s="7">
        <f>+'Sup. Admin'!D1128</f>
        <v>0</v>
      </c>
      <c r="E235" s="7">
        <f>+'Sup. Admin'!E1128</f>
        <v>0</v>
      </c>
      <c r="F235" s="7">
        <f>+'Sup. Admin'!F1128</f>
        <v>0</v>
      </c>
      <c r="G235" s="7">
        <f>+'Sup. Admin'!G1128</f>
        <v>0</v>
      </c>
      <c r="H235" s="7">
        <f>+'Sup. Admin'!H1128</f>
        <v>0</v>
      </c>
      <c r="I235" s="7">
        <f>+'Sup. Admin'!I1128</f>
        <v>0</v>
      </c>
      <c r="J235" s="7">
        <f>+'Sup. Admin'!J1128</f>
        <v>0</v>
      </c>
      <c r="K235" s="7">
        <f>+'Sup. Admin'!K1128</f>
        <v>0</v>
      </c>
      <c r="L235" s="7">
        <f>+'Sup. Admin'!L1128</f>
        <v>0</v>
      </c>
      <c r="M235" s="7">
        <f>+'Sup. Admin'!M1128</f>
        <v>0</v>
      </c>
      <c r="N235" s="7">
        <f t="shared" si="66"/>
        <v>0</v>
      </c>
    </row>
    <row r="236" spans="1:14" x14ac:dyDescent="0.35">
      <c r="A236" s="4" t="s">
        <v>233</v>
      </c>
      <c r="B236" s="8">
        <f>SUM(B237:B240)</f>
        <v>1772167.8148333333</v>
      </c>
      <c r="C236" s="8">
        <f t="shared" ref="C236:M236" si="67">SUM(C237:C240)</f>
        <v>1772167.8148333333</v>
      </c>
      <c r="D236" s="8">
        <f t="shared" si="67"/>
        <v>1772167.8148333333</v>
      </c>
      <c r="E236" s="8">
        <f t="shared" si="67"/>
        <v>1772167.8148333333</v>
      </c>
      <c r="F236" s="8">
        <f t="shared" si="67"/>
        <v>1772167.8148333333</v>
      </c>
      <c r="G236" s="8">
        <f t="shared" si="67"/>
        <v>1772167.8148333333</v>
      </c>
      <c r="H236" s="8">
        <f t="shared" si="67"/>
        <v>1772167.8148333333</v>
      </c>
      <c r="I236" s="8">
        <f t="shared" si="67"/>
        <v>1772167.8148333333</v>
      </c>
      <c r="J236" s="8">
        <f t="shared" si="67"/>
        <v>1772167.8148333333</v>
      </c>
      <c r="K236" s="8">
        <f t="shared" si="67"/>
        <v>1772167.8148333333</v>
      </c>
      <c r="L236" s="8">
        <f t="shared" si="67"/>
        <v>1772167.8148333333</v>
      </c>
      <c r="M236" s="8">
        <f t="shared" si="67"/>
        <v>1772167.8148333333</v>
      </c>
      <c r="N236" s="8">
        <f t="shared" si="66"/>
        <v>21266013.777999997</v>
      </c>
    </row>
    <row r="237" spans="1:14" x14ac:dyDescent="0.35">
      <c r="A237" s="5" t="s">
        <v>234</v>
      </c>
      <c r="B237" s="7">
        <f>+'Sup. Admin'!B1134</f>
        <v>32463.204033333335</v>
      </c>
      <c r="C237" s="7">
        <f>+'Sup. Admin'!C1134</f>
        <v>32463.204033333335</v>
      </c>
      <c r="D237" s="7">
        <f>+'Sup. Admin'!D1134</f>
        <v>32463.204033333335</v>
      </c>
      <c r="E237" s="7">
        <f>+'Sup. Admin'!E1134</f>
        <v>32463.204033333335</v>
      </c>
      <c r="F237" s="7">
        <f>+'Sup. Admin'!F1134</f>
        <v>32463.204033333335</v>
      </c>
      <c r="G237" s="7">
        <f>+'Sup. Admin'!G1134</f>
        <v>32463.204033333335</v>
      </c>
      <c r="H237" s="7">
        <f>+'Sup. Admin'!H1134</f>
        <v>32463.204033333335</v>
      </c>
      <c r="I237" s="7">
        <f>+'Sup. Admin'!I1134</f>
        <v>32463.204033333335</v>
      </c>
      <c r="J237" s="7">
        <f>+'Sup. Admin'!J1134</f>
        <v>32463.204033333335</v>
      </c>
      <c r="K237" s="7">
        <f>+'Sup. Admin'!K1134</f>
        <v>32463.204033333335</v>
      </c>
      <c r="L237" s="7">
        <f>+'Sup. Admin'!L1134</f>
        <v>32463.204033333335</v>
      </c>
      <c r="M237" s="7">
        <f>+'Sup. Admin'!M1134</f>
        <v>32463.204033333335</v>
      </c>
      <c r="N237" s="7">
        <f t="shared" si="66"/>
        <v>389558.44840000005</v>
      </c>
    </row>
    <row r="238" spans="1:14" x14ac:dyDescent="0.35">
      <c r="A238" s="5" t="s">
        <v>235</v>
      </c>
      <c r="B238" s="7">
        <f>+'Sup. Admin'!B1140</f>
        <v>173041.193</v>
      </c>
      <c r="C238" s="7">
        <f>+'Sup. Admin'!C1140</f>
        <v>173041.193</v>
      </c>
      <c r="D238" s="7">
        <f>+'Sup. Admin'!D1140</f>
        <v>173041.193</v>
      </c>
      <c r="E238" s="7">
        <f>+'Sup. Admin'!E1140</f>
        <v>173041.193</v>
      </c>
      <c r="F238" s="7">
        <f>+'Sup. Admin'!F1140</f>
        <v>173041.193</v>
      </c>
      <c r="G238" s="7">
        <f>+'Sup. Admin'!G1140</f>
        <v>173041.193</v>
      </c>
      <c r="H238" s="7">
        <f>+'Sup. Admin'!H1140</f>
        <v>173041.193</v>
      </c>
      <c r="I238" s="7">
        <f>+'Sup. Admin'!I1140</f>
        <v>173041.193</v>
      </c>
      <c r="J238" s="7">
        <f>+'Sup. Admin'!J1140</f>
        <v>173041.193</v>
      </c>
      <c r="K238" s="7">
        <f>+'Sup. Admin'!K1140</f>
        <v>173041.193</v>
      </c>
      <c r="L238" s="7">
        <f>+'Sup. Admin'!L1140</f>
        <v>173041.193</v>
      </c>
      <c r="M238" s="7">
        <f>+'Sup. Admin'!M1140</f>
        <v>173041.193</v>
      </c>
      <c r="N238" s="7">
        <f t="shared" si="66"/>
        <v>2076494.3159999999</v>
      </c>
    </row>
    <row r="239" spans="1:14" x14ac:dyDescent="0.35">
      <c r="A239" s="5" t="s">
        <v>236</v>
      </c>
      <c r="B239" s="7">
        <f>+'Sup. Admin'!B1146</f>
        <v>629887.73379999993</v>
      </c>
      <c r="C239" s="7">
        <f>+'Sup. Admin'!C1146</f>
        <v>629887.73379999993</v>
      </c>
      <c r="D239" s="7">
        <f>+'Sup. Admin'!D1146</f>
        <v>629887.73379999993</v>
      </c>
      <c r="E239" s="7">
        <f>+'Sup. Admin'!E1146</f>
        <v>629887.73379999993</v>
      </c>
      <c r="F239" s="7">
        <f>+'Sup. Admin'!F1146</f>
        <v>629887.73379999993</v>
      </c>
      <c r="G239" s="7">
        <f>+'Sup. Admin'!G1146</f>
        <v>629887.73379999993</v>
      </c>
      <c r="H239" s="7">
        <f>+'Sup. Admin'!H1146</f>
        <v>629887.73379999993</v>
      </c>
      <c r="I239" s="7">
        <f>+'Sup. Admin'!I1146</f>
        <v>629887.73379999993</v>
      </c>
      <c r="J239" s="7">
        <f>+'Sup. Admin'!J1146</f>
        <v>629887.73379999993</v>
      </c>
      <c r="K239" s="7">
        <f>+'Sup. Admin'!K1146</f>
        <v>629887.73379999993</v>
      </c>
      <c r="L239" s="7">
        <f>+'Sup. Admin'!L1146</f>
        <v>629887.73379999993</v>
      </c>
      <c r="M239" s="7">
        <f>+'Sup. Admin'!M1146</f>
        <v>629887.73379999993</v>
      </c>
      <c r="N239" s="7">
        <f t="shared" si="66"/>
        <v>7558652.8055999978</v>
      </c>
    </row>
    <row r="240" spans="1:14" x14ac:dyDescent="0.35">
      <c r="A240" s="5" t="s">
        <v>237</v>
      </c>
      <c r="B240" s="7">
        <f>+'Sup. Admin'!B1152</f>
        <v>936775.68399999989</v>
      </c>
      <c r="C240" s="7">
        <f>+'Sup. Admin'!C1152</f>
        <v>936775.68399999989</v>
      </c>
      <c r="D240" s="7">
        <f>+'Sup. Admin'!D1152</f>
        <v>936775.68399999989</v>
      </c>
      <c r="E240" s="7">
        <f>+'Sup. Admin'!E1152</f>
        <v>936775.68399999989</v>
      </c>
      <c r="F240" s="7">
        <f>+'Sup. Admin'!F1152</f>
        <v>936775.68399999989</v>
      </c>
      <c r="G240" s="7">
        <f>+'Sup. Admin'!G1152</f>
        <v>936775.68399999989</v>
      </c>
      <c r="H240" s="7">
        <f>+'Sup. Admin'!H1152</f>
        <v>936775.68399999989</v>
      </c>
      <c r="I240" s="7">
        <f>+'Sup. Admin'!I1152</f>
        <v>936775.68399999989</v>
      </c>
      <c r="J240" s="7">
        <f>+'Sup. Admin'!J1152</f>
        <v>936775.68399999989</v>
      </c>
      <c r="K240" s="7">
        <f>+'Sup. Admin'!K1152</f>
        <v>936775.68399999989</v>
      </c>
      <c r="L240" s="7">
        <f>+'Sup. Admin'!L1152</f>
        <v>936775.68399999989</v>
      </c>
      <c r="M240" s="7">
        <f>+'Sup. Admin'!M1152</f>
        <v>936775.68399999989</v>
      </c>
      <c r="N240" s="7">
        <f t="shared" si="66"/>
        <v>11241308.208000002</v>
      </c>
    </row>
    <row r="241" spans="1:14" hidden="1" x14ac:dyDescent="0.35">
      <c r="A241" s="4" t="s">
        <v>238</v>
      </c>
      <c r="B241" s="8">
        <f>SUM(B242)</f>
        <v>0</v>
      </c>
      <c r="C241" s="8">
        <f t="shared" ref="C241:M241" si="68">SUM(C242)</f>
        <v>0</v>
      </c>
      <c r="D241" s="8">
        <f t="shared" si="68"/>
        <v>0</v>
      </c>
      <c r="E241" s="8">
        <f t="shared" si="68"/>
        <v>0</v>
      </c>
      <c r="F241" s="8">
        <f t="shared" si="68"/>
        <v>0</v>
      </c>
      <c r="G241" s="8">
        <f t="shared" si="68"/>
        <v>0</v>
      </c>
      <c r="H241" s="8">
        <f t="shared" si="68"/>
        <v>0</v>
      </c>
      <c r="I241" s="8">
        <f t="shared" si="68"/>
        <v>0</v>
      </c>
      <c r="J241" s="8">
        <f t="shared" si="68"/>
        <v>0</v>
      </c>
      <c r="K241" s="8">
        <f t="shared" si="68"/>
        <v>0</v>
      </c>
      <c r="L241" s="8">
        <f t="shared" si="68"/>
        <v>0</v>
      </c>
      <c r="M241" s="8">
        <f t="shared" si="68"/>
        <v>0</v>
      </c>
      <c r="N241" s="8">
        <f t="shared" si="66"/>
        <v>0</v>
      </c>
    </row>
    <row r="242" spans="1:14" hidden="1" x14ac:dyDescent="0.35">
      <c r="A242" s="5" t="s">
        <v>239</v>
      </c>
      <c r="B242" s="7">
        <f>+'Sup. Admin'!B1158</f>
        <v>0</v>
      </c>
      <c r="C242" s="7">
        <f>+'Sup. Admin'!C1158</f>
        <v>0</v>
      </c>
      <c r="D242" s="7">
        <f>+'Sup. Admin'!D1158</f>
        <v>0</v>
      </c>
      <c r="E242" s="7">
        <f>+'Sup. Admin'!E1158</f>
        <v>0</v>
      </c>
      <c r="F242" s="7">
        <f>+'Sup. Admin'!F1158</f>
        <v>0</v>
      </c>
      <c r="G242" s="7">
        <f>+'Sup. Admin'!G1158</f>
        <v>0</v>
      </c>
      <c r="H242" s="7">
        <f>+'Sup. Admin'!H1158</f>
        <v>0</v>
      </c>
      <c r="I242" s="7">
        <f>+'Sup. Admin'!I1158</f>
        <v>0</v>
      </c>
      <c r="J242" s="7">
        <f>+'Sup. Admin'!J1158</f>
        <v>0</v>
      </c>
      <c r="K242" s="7">
        <f>+'Sup. Admin'!K1158</f>
        <v>0</v>
      </c>
      <c r="L242" s="7">
        <f>+'Sup. Admin'!L1158</f>
        <v>0</v>
      </c>
      <c r="M242" s="7">
        <f>+'Sup. Admin'!M1158</f>
        <v>0</v>
      </c>
      <c r="N242" s="7">
        <f t="shared" si="66"/>
        <v>0</v>
      </c>
    </row>
    <row r="244" spans="1:14" ht="15" thickBot="1" x14ac:dyDescent="0.4"/>
    <row r="245" spans="1:14" ht="15" thickBot="1" x14ac:dyDescent="0.4">
      <c r="A245" s="10" t="s">
        <v>259</v>
      </c>
      <c r="B245" s="11">
        <f>+B5-B75</f>
        <v>-5320891.0831434727</v>
      </c>
      <c r="C245" s="11">
        <f t="shared" ref="C245:M245" si="69">+C5-C75</f>
        <v>-4866245.6894134581</v>
      </c>
      <c r="D245" s="11">
        <f t="shared" si="69"/>
        <v>-11705238.006016791</v>
      </c>
      <c r="E245" s="11">
        <f t="shared" si="69"/>
        <v>-5410112.7607868016</v>
      </c>
      <c r="F245" s="11">
        <f t="shared" si="69"/>
        <v>-29808275.305979013</v>
      </c>
      <c r="G245" s="11">
        <f t="shared" si="69"/>
        <v>-6763280.9473268092</v>
      </c>
      <c r="H245" s="11">
        <f t="shared" si="69"/>
        <v>-5195215.5450967997</v>
      </c>
      <c r="I245" s="11">
        <f t="shared" si="69"/>
        <v>-5178060.4518668056</v>
      </c>
      <c r="J245" s="11">
        <f t="shared" si="69"/>
        <v>-6512735.5761367977</v>
      </c>
      <c r="K245" s="11">
        <f t="shared" si="69"/>
        <v>-7264176.6474067867</v>
      </c>
      <c r="L245" s="11">
        <f t="shared" si="69"/>
        <v>-6276602.8226768076</v>
      </c>
      <c r="M245" s="11">
        <f t="shared" si="69"/>
        <v>-6736400.5719467998</v>
      </c>
      <c r="N245" s="12">
        <f>SUM(B245:M245)</f>
        <v>-101037235.40779714</v>
      </c>
    </row>
    <row r="246" spans="1:14" x14ac:dyDescent="0.35"/>
    <row r="247" spans="1:14" x14ac:dyDescent="0.35"/>
  </sheetData>
  <sheetProtection formatCells="0" formatColumns="0" sort="0" autoFilter="0"/>
  <autoFilter ref="A4:N171" xr:uid="{4B076874-20A1-4BD7-B906-D7F56214AD25}">
    <filterColumn colId="13">
      <filters>
        <filter val="1 000 000,00"/>
        <filter val="1 060 694,25"/>
        <filter val="1 103 182 034,59"/>
        <filter val="1 200 634 270,00"/>
        <filter val="1 204 219 270,00"/>
        <filter val="1 205 052,00"/>
        <filter val="1 375 000,00"/>
        <filter val="1 406 804,90"/>
        <filter val="1 416 000,00"/>
        <filter val="1 596 473,82"/>
        <filter val="1 680 000,00"/>
        <filter val="1 688 507,08"/>
        <filter val="1 750 000,00"/>
        <filter val="1 762 800,00"/>
        <filter val="1 856 400,00"/>
        <filter val="10 000 000,00"/>
        <filter val="10 267 731,27"/>
        <filter val="11 300 000,00"/>
        <filter val="110 836 344,64"/>
        <filter val="116 141 688,00"/>
        <filter val="12 002 100,00"/>
        <filter val="13 000 000,00"/>
        <filter val="14 000 000,00"/>
        <filter val="14 400 000,00"/>
        <filter val="16 000 000,00"/>
        <filter val="17 789 975,00"/>
        <filter val="19 000 560,00"/>
        <filter val="2 000 000,00"/>
        <filter val="2 210 000,00"/>
        <filter val="2 500 000,00"/>
        <filter val="2 626 252,38"/>
        <filter val="2 712 000,00"/>
        <filter val="20 682 336,63"/>
        <filter val="23 332 598,54"/>
        <filter val="23 705 335,66"/>
        <filter val="23 726 054,50"/>
        <filter val="24 488 426,78"/>
        <filter val="25 829 688,00"/>
        <filter val="26 339 224,28"/>
        <filter val="26 837 547,71"/>
        <filter val="3 000 000,00"/>
        <filter val="3 390 000,00"/>
        <filter val="3 585 000,00"/>
        <filter val="3 941 200,00"/>
        <filter val="30 394 511,65"/>
        <filter val="33 072 578,78"/>
        <filter val="37 043 924,31"/>
        <filter val="4 000 000,00"/>
        <filter val="4 188 726,13"/>
        <filter val="4 222 726,20"/>
        <filter val="4 243 200,00"/>
        <filter val="4 410 000,00"/>
        <filter val="4 459 877,64"/>
        <filter val="4 728 650,90"/>
        <filter val="40 000 000,00"/>
        <filter val="42 502 787,09"/>
        <filter val="5 000 000,00"/>
        <filter val="5 560 472,72"/>
        <filter val="5 871 679,07"/>
        <filter val="50 740 006,79"/>
        <filter val="52 400 191,86"/>
        <filter val="58 104 191,86"/>
        <filter val="6 000 000,00"/>
        <filter val="6 030 030,97"/>
        <filter val="6 999 777,15"/>
        <filter val="7 004 526,37"/>
        <filter val="7 750 000,00"/>
        <filter val="7 810 560,00"/>
        <filter val="73 800 000,00"/>
        <filter val="790 103,25"/>
        <filter val="8 431 926,13"/>
        <filter val="814 385 961,32"/>
        <filter val="866 388 061,32"/>
        <filter val="9 333 041,80"/>
        <filter val="9 837 547,71"/>
      </filters>
    </filterColumn>
  </autoFilter>
  <mergeCells count="1">
    <mergeCell ref="A1:N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72BEB-0AF7-458A-BB93-C5F80AB7B230}">
  <sheetPr>
    <tabColor rgb="FFFFC000"/>
  </sheetPr>
  <dimension ref="A1:XFC1161"/>
  <sheetViews>
    <sheetView showGridLines="0" zoomScale="70" zoomScaleNormal="70" workbookViewId="0">
      <selection sqref="A1:A2"/>
    </sheetView>
  </sheetViews>
  <sheetFormatPr baseColWidth="10" defaultColWidth="0" defaultRowHeight="14.5" zeroHeight="1" x14ac:dyDescent="0.35"/>
  <cols>
    <col min="1" max="1" width="67.7265625" customWidth="1"/>
    <col min="2" max="10" width="15" bestFit="1" customWidth="1"/>
    <col min="11" max="11" width="16.7265625" bestFit="1" customWidth="1"/>
    <col min="12" max="12" width="15" bestFit="1" customWidth="1"/>
    <col min="13" max="13" width="17.7265625" customWidth="1"/>
    <col min="14" max="14" width="14.1796875" customWidth="1"/>
    <col min="15" max="16383" width="11.453125" hidden="1"/>
    <col min="16384" max="16384" width="2.453125" hidden="1" customWidth="1"/>
  </cols>
  <sheetData>
    <row r="1" spans="1:13" ht="15" customHeight="1" x14ac:dyDescent="0.35">
      <c r="A1" s="84" t="s">
        <v>260</v>
      </c>
      <c r="D1" s="85" t="s">
        <v>253</v>
      </c>
      <c r="E1" s="85"/>
    </row>
    <row r="2" spans="1:13" ht="15" customHeight="1" x14ac:dyDescent="0.35">
      <c r="A2" s="84"/>
      <c r="D2" s="85"/>
      <c r="E2" s="85"/>
    </row>
    <row r="3" spans="1:13" ht="15" thickBot="1" x14ac:dyDescent="0.4"/>
    <row r="4" spans="1:13" ht="15" hidden="1" thickBot="1" x14ac:dyDescent="0.4"/>
    <row r="5" spans="1:13" ht="33" hidden="1" customHeight="1" thickBot="1" x14ac:dyDescent="0.4">
      <c r="A5" s="78" t="s">
        <v>261</v>
      </c>
      <c r="B5" s="79"/>
      <c r="C5" s="79"/>
      <c r="D5" s="79"/>
      <c r="E5" s="79"/>
      <c r="F5" s="79"/>
      <c r="G5" s="79"/>
      <c r="H5" s="79"/>
      <c r="I5" s="79"/>
      <c r="J5" s="79"/>
      <c r="K5" s="79"/>
      <c r="L5" s="79"/>
      <c r="M5" s="80"/>
    </row>
    <row r="6" spans="1:13" ht="15" hidden="1" thickBot="1" x14ac:dyDescent="0.4">
      <c r="A6" s="9" t="s">
        <v>262</v>
      </c>
      <c r="B6" s="6">
        <v>44927</v>
      </c>
      <c r="C6" s="6">
        <v>44958</v>
      </c>
      <c r="D6" s="6">
        <v>44986</v>
      </c>
      <c r="E6" s="6">
        <v>45017</v>
      </c>
      <c r="F6" s="6">
        <v>45047</v>
      </c>
      <c r="G6" s="6">
        <v>45078</v>
      </c>
      <c r="H6" s="6">
        <v>45108</v>
      </c>
      <c r="I6" s="6">
        <v>45139</v>
      </c>
      <c r="J6" s="6">
        <v>45170</v>
      </c>
      <c r="K6" s="6">
        <v>45200</v>
      </c>
      <c r="L6" s="6">
        <v>45231</v>
      </c>
      <c r="M6" s="6">
        <v>45261</v>
      </c>
    </row>
    <row r="7" spans="1:13" hidden="1" x14ac:dyDescent="0.35">
      <c r="A7" s="2" t="s">
        <v>4</v>
      </c>
      <c r="B7" s="7"/>
      <c r="C7" s="7"/>
      <c r="D7" s="7"/>
      <c r="E7" s="7"/>
      <c r="F7" s="7"/>
      <c r="G7" s="7"/>
      <c r="H7" s="7"/>
      <c r="I7" s="7"/>
      <c r="J7" s="7"/>
      <c r="K7" s="7"/>
      <c r="L7" s="7"/>
      <c r="M7" s="7"/>
    </row>
    <row r="8" spans="1:13" hidden="1" x14ac:dyDescent="0.35">
      <c r="A8" s="2"/>
      <c r="B8" s="7"/>
      <c r="C8" s="7"/>
      <c r="D8" s="7"/>
      <c r="E8" s="7"/>
      <c r="F8" s="7"/>
      <c r="G8" s="7"/>
      <c r="H8" s="7"/>
      <c r="I8" s="7"/>
      <c r="J8" s="7"/>
      <c r="K8" s="7"/>
      <c r="L8" s="7"/>
      <c r="M8" s="7"/>
    </row>
    <row r="9" spans="1:13" hidden="1" x14ac:dyDescent="0.35">
      <c r="A9" s="2"/>
      <c r="B9" s="7"/>
      <c r="C9" s="7"/>
      <c r="D9" s="7"/>
      <c r="E9" s="7"/>
      <c r="F9" s="7"/>
      <c r="G9" s="7"/>
      <c r="H9" s="7"/>
      <c r="I9" s="7"/>
      <c r="J9" s="7"/>
      <c r="K9" s="7"/>
      <c r="L9" s="7"/>
      <c r="M9" s="7"/>
    </row>
    <row r="10" spans="1:13" ht="15" hidden="1" thickBot="1" x14ac:dyDescent="0.4"/>
    <row r="11" spans="1:13" ht="33" hidden="1" customHeight="1" thickBot="1" x14ac:dyDescent="0.4">
      <c r="A11" s="78" t="s">
        <v>261</v>
      </c>
      <c r="B11" s="79"/>
      <c r="C11" s="79"/>
      <c r="D11" s="79"/>
      <c r="E11" s="79"/>
      <c r="F11" s="79"/>
      <c r="G11" s="79"/>
      <c r="H11" s="79"/>
      <c r="I11" s="79"/>
      <c r="J11" s="79"/>
      <c r="K11" s="79"/>
      <c r="L11" s="79"/>
      <c r="M11" s="80"/>
    </row>
    <row r="12" spans="1:13" ht="15" hidden="1" thickBot="1" x14ac:dyDescent="0.4">
      <c r="A12" s="9" t="s">
        <v>262</v>
      </c>
      <c r="B12" s="6">
        <v>44927</v>
      </c>
      <c r="C12" s="6">
        <v>44958</v>
      </c>
      <c r="D12" s="6">
        <v>44986</v>
      </c>
      <c r="E12" s="6">
        <v>45017</v>
      </c>
      <c r="F12" s="6">
        <v>45047</v>
      </c>
      <c r="G12" s="6">
        <v>45078</v>
      </c>
      <c r="H12" s="6">
        <v>45108</v>
      </c>
      <c r="I12" s="6">
        <v>45139</v>
      </c>
      <c r="J12" s="6">
        <v>45170</v>
      </c>
      <c r="K12" s="6">
        <v>45200</v>
      </c>
      <c r="L12" s="6">
        <v>45231</v>
      </c>
      <c r="M12" s="6">
        <v>45261</v>
      </c>
    </row>
    <row r="13" spans="1:13" hidden="1" x14ac:dyDescent="0.35">
      <c r="A13" s="2" t="s">
        <v>5</v>
      </c>
      <c r="B13" s="7"/>
      <c r="C13" s="7"/>
      <c r="D13" s="7"/>
      <c r="E13" s="7"/>
      <c r="F13" s="7"/>
      <c r="G13" s="7"/>
      <c r="H13" s="7"/>
      <c r="I13" s="7"/>
      <c r="J13" s="7"/>
      <c r="K13" s="7"/>
      <c r="L13" s="7"/>
      <c r="M13" s="7"/>
    </row>
    <row r="14" spans="1:13" hidden="1" x14ac:dyDescent="0.35">
      <c r="A14" s="2"/>
      <c r="B14" s="7"/>
      <c r="C14" s="7"/>
      <c r="D14" s="7"/>
      <c r="E14" s="7"/>
      <c r="F14" s="7"/>
      <c r="G14" s="7"/>
      <c r="H14" s="7"/>
      <c r="I14" s="7"/>
      <c r="J14" s="7"/>
      <c r="K14" s="7"/>
      <c r="L14" s="7"/>
      <c r="M14" s="7"/>
    </row>
    <row r="15" spans="1:13" hidden="1" x14ac:dyDescent="0.35">
      <c r="A15" s="2"/>
      <c r="B15" s="7"/>
      <c r="C15" s="7"/>
      <c r="D15" s="7"/>
      <c r="E15" s="7"/>
      <c r="F15" s="7"/>
      <c r="G15" s="7"/>
      <c r="H15" s="7"/>
      <c r="I15" s="7"/>
      <c r="J15" s="7"/>
      <c r="K15" s="7"/>
      <c r="L15" s="7"/>
      <c r="M15" s="7"/>
    </row>
    <row r="16" spans="1:13" ht="15" hidden="1" thickBot="1" x14ac:dyDescent="0.4"/>
    <row r="17" spans="1:13" ht="33" hidden="1" customHeight="1" thickBot="1" x14ac:dyDescent="0.4">
      <c r="A17" s="78" t="s">
        <v>261</v>
      </c>
      <c r="B17" s="79"/>
      <c r="C17" s="79"/>
      <c r="D17" s="79"/>
      <c r="E17" s="79"/>
      <c r="F17" s="79"/>
      <c r="G17" s="79"/>
      <c r="H17" s="79"/>
      <c r="I17" s="79"/>
      <c r="J17" s="79"/>
      <c r="K17" s="79"/>
      <c r="L17" s="79"/>
      <c r="M17" s="80"/>
    </row>
    <row r="18" spans="1:13" ht="15" hidden="1" thickBot="1" x14ac:dyDescent="0.4">
      <c r="A18" s="9" t="s">
        <v>262</v>
      </c>
      <c r="B18" s="6">
        <v>44927</v>
      </c>
      <c r="C18" s="6">
        <v>44958</v>
      </c>
      <c r="D18" s="6">
        <v>44986</v>
      </c>
      <c r="E18" s="6">
        <v>45017</v>
      </c>
      <c r="F18" s="6">
        <v>45047</v>
      </c>
      <c r="G18" s="6">
        <v>45078</v>
      </c>
      <c r="H18" s="6">
        <v>45108</v>
      </c>
      <c r="I18" s="6">
        <v>45139</v>
      </c>
      <c r="J18" s="6">
        <v>45170</v>
      </c>
      <c r="K18" s="6">
        <v>45200</v>
      </c>
      <c r="L18" s="6">
        <v>45231</v>
      </c>
      <c r="M18" s="6">
        <v>45261</v>
      </c>
    </row>
    <row r="19" spans="1:13" hidden="1" x14ac:dyDescent="0.35">
      <c r="A19" s="2" t="s">
        <v>6</v>
      </c>
      <c r="B19" s="7"/>
      <c r="C19" s="7"/>
      <c r="D19" s="7"/>
      <c r="E19" s="7"/>
      <c r="F19" s="7"/>
      <c r="G19" s="7"/>
      <c r="H19" s="7"/>
      <c r="I19" s="7"/>
      <c r="J19" s="7"/>
      <c r="K19" s="7"/>
      <c r="L19" s="7"/>
      <c r="M19" s="7"/>
    </row>
    <row r="20" spans="1:13" hidden="1" x14ac:dyDescent="0.35">
      <c r="A20" s="2"/>
      <c r="B20" s="7"/>
      <c r="C20" s="7"/>
      <c r="D20" s="7"/>
      <c r="E20" s="7"/>
      <c r="F20" s="7"/>
      <c r="G20" s="7"/>
      <c r="H20" s="7"/>
      <c r="I20" s="7"/>
      <c r="J20" s="7"/>
      <c r="K20" s="7"/>
      <c r="L20" s="7"/>
      <c r="M20" s="7"/>
    </row>
    <row r="21" spans="1:13" hidden="1" x14ac:dyDescent="0.35">
      <c r="A21" s="2"/>
      <c r="B21" s="7"/>
      <c r="C21" s="7"/>
      <c r="D21" s="7"/>
      <c r="E21" s="7"/>
      <c r="F21" s="7"/>
      <c r="G21" s="7"/>
      <c r="H21" s="7"/>
      <c r="I21" s="7"/>
      <c r="J21" s="7"/>
      <c r="K21" s="7"/>
      <c r="L21" s="7"/>
      <c r="M21" s="7"/>
    </row>
    <row r="22" spans="1:13" ht="15" hidden="1" thickBot="1" x14ac:dyDescent="0.4"/>
    <row r="23" spans="1:13" ht="33" hidden="1" customHeight="1" thickBot="1" x14ac:dyDescent="0.4">
      <c r="A23" s="78" t="s">
        <v>261</v>
      </c>
      <c r="B23" s="79"/>
      <c r="C23" s="79"/>
      <c r="D23" s="79"/>
      <c r="E23" s="79"/>
      <c r="F23" s="79"/>
      <c r="G23" s="79"/>
      <c r="H23" s="79"/>
      <c r="I23" s="79"/>
      <c r="J23" s="79"/>
      <c r="K23" s="79"/>
      <c r="L23" s="79"/>
      <c r="M23" s="80"/>
    </row>
    <row r="24" spans="1:13" ht="15" hidden="1" thickBot="1" x14ac:dyDescent="0.4">
      <c r="A24" s="9" t="s">
        <v>262</v>
      </c>
      <c r="B24" s="6">
        <v>44927</v>
      </c>
      <c r="C24" s="6">
        <v>44958</v>
      </c>
      <c r="D24" s="6">
        <v>44986</v>
      </c>
      <c r="E24" s="6">
        <v>45017</v>
      </c>
      <c r="F24" s="6">
        <v>45047</v>
      </c>
      <c r="G24" s="6">
        <v>45078</v>
      </c>
      <c r="H24" s="6">
        <v>45108</v>
      </c>
      <c r="I24" s="6">
        <v>45139</v>
      </c>
      <c r="J24" s="6">
        <v>45170</v>
      </c>
      <c r="K24" s="6">
        <v>45200</v>
      </c>
      <c r="L24" s="6">
        <v>45231</v>
      </c>
      <c r="M24" s="6">
        <v>45261</v>
      </c>
    </row>
    <row r="25" spans="1:13" hidden="1" x14ac:dyDescent="0.35">
      <c r="A25" s="2" t="s">
        <v>7</v>
      </c>
      <c r="B25" s="7"/>
      <c r="C25" s="7"/>
      <c r="D25" s="7"/>
      <c r="E25" s="7"/>
      <c r="F25" s="7"/>
      <c r="G25" s="7"/>
      <c r="H25" s="7"/>
      <c r="I25" s="7"/>
      <c r="J25" s="7"/>
      <c r="K25" s="7"/>
      <c r="L25" s="7"/>
      <c r="M25" s="7"/>
    </row>
    <row r="26" spans="1:13" hidden="1" x14ac:dyDescent="0.35">
      <c r="A26" s="2"/>
      <c r="B26" s="7"/>
      <c r="C26" s="7"/>
      <c r="D26" s="7"/>
      <c r="E26" s="7"/>
      <c r="F26" s="7"/>
      <c r="G26" s="7"/>
      <c r="H26" s="7"/>
      <c r="I26" s="7"/>
      <c r="J26" s="7"/>
      <c r="K26" s="7"/>
      <c r="L26" s="7"/>
      <c r="M26" s="7"/>
    </row>
    <row r="27" spans="1:13" hidden="1" x14ac:dyDescent="0.35">
      <c r="A27" s="2"/>
      <c r="B27" s="7"/>
      <c r="C27" s="7"/>
      <c r="D27" s="7"/>
      <c r="E27" s="7"/>
      <c r="F27" s="7"/>
      <c r="G27" s="7"/>
      <c r="H27" s="7"/>
      <c r="I27" s="7"/>
      <c r="J27" s="7"/>
      <c r="K27" s="7"/>
      <c r="L27" s="7"/>
      <c r="M27" s="7"/>
    </row>
    <row r="28" spans="1:13" ht="15" hidden="1" thickBot="1" x14ac:dyDescent="0.4"/>
    <row r="29" spans="1:13" ht="33" hidden="1" customHeight="1" thickBot="1" x14ac:dyDescent="0.4">
      <c r="A29" s="78" t="s">
        <v>261</v>
      </c>
      <c r="B29" s="79"/>
      <c r="C29" s="79"/>
      <c r="D29" s="79"/>
      <c r="E29" s="79"/>
      <c r="F29" s="79"/>
      <c r="G29" s="79"/>
      <c r="H29" s="79"/>
      <c r="I29" s="79"/>
      <c r="J29" s="79"/>
      <c r="K29" s="79"/>
      <c r="L29" s="79"/>
      <c r="M29" s="80"/>
    </row>
    <row r="30" spans="1:13" ht="15" hidden="1" thickBot="1" x14ac:dyDescent="0.4">
      <c r="A30" s="9" t="s">
        <v>262</v>
      </c>
      <c r="B30" s="6">
        <v>44927</v>
      </c>
      <c r="C30" s="6">
        <v>44958</v>
      </c>
      <c r="D30" s="6">
        <v>44986</v>
      </c>
      <c r="E30" s="6">
        <v>45017</v>
      </c>
      <c r="F30" s="6">
        <v>45047</v>
      </c>
      <c r="G30" s="6">
        <v>45078</v>
      </c>
      <c r="H30" s="6">
        <v>45108</v>
      </c>
      <c r="I30" s="6">
        <v>45139</v>
      </c>
      <c r="J30" s="6">
        <v>45170</v>
      </c>
      <c r="K30" s="6">
        <v>45200</v>
      </c>
      <c r="L30" s="6">
        <v>45231</v>
      </c>
      <c r="M30" s="6">
        <v>45261</v>
      </c>
    </row>
    <row r="31" spans="1:13" hidden="1" x14ac:dyDescent="0.35">
      <c r="A31" s="2" t="s">
        <v>8</v>
      </c>
      <c r="B31" s="7"/>
      <c r="C31" s="7"/>
      <c r="D31" s="7"/>
      <c r="E31" s="7"/>
      <c r="F31" s="7"/>
      <c r="G31" s="7"/>
      <c r="H31" s="7"/>
      <c r="I31" s="7"/>
      <c r="J31" s="7"/>
      <c r="K31" s="7"/>
      <c r="L31" s="7"/>
      <c r="M31" s="7"/>
    </row>
    <row r="32" spans="1:13" hidden="1" x14ac:dyDescent="0.35">
      <c r="A32" s="2"/>
      <c r="B32" s="7"/>
      <c r="C32" s="7"/>
      <c r="D32" s="7"/>
      <c r="E32" s="7"/>
      <c r="F32" s="7"/>
      <c r="G32" s="7"/>
      <c r="H32" s="7"/>
      <c r="I32" s="7"/>
      <c r="J32" s="7"/>
      <c r="K32" s="7"/>
      <c r="L32" s="7"/>
      <c r="M32" s="7"/>
    </row>
    <row r="33" spans="1:13" hidden="1" x14ac:dyDescent="0.35">
      <c r="A33" s="2"/>
      <c r="B33" s="7"/>
      <c r="C33" s="7"/>
      <c r="D33" s="7"/>
      <c r="E33" s="7"/>
      <c r="F33" s="7"/>
      <c r="G33" s="7"/>
      <c r="H33" s="7"/>
      <c r="I33" s="7"/>
      <c r="J33" s="7"/>
      <c r="K33" s="7"/>
      <c r="L33" s="7"/>
      <c r="M33" s="7"/>
    </row>
    <row r="34" spans="1:13" ht="15" hidden="1" thickBot="1" x14ac:dyDescent="0.4"/>
    <row r="35" spans="1:13" ht="33" hidden="1" customHeight="1" thickBot="1" x14ac:dyDescent="0.4">
      <c r="A35" s="78" t="s">
        <v>261</v>
      </c>
      <c r="B35" s="79"/>
      <c r="C35" s="79"/>
      <c r="D35" s="79"/>
      <c r="E35" s="79"/>
      <c r="F35" s="79"/>
      <c r="G35" s="79"/>
      <c r="H35" s="79"/>
      <c r="I35" s="79"/>
      <c r="J35" s="79"/>
      <c r="K35" s="79"/>
      <c r="L35" s="79"/>
      <c r="M35" s="80"/>
    </row>
    <row r="36" spans="1:13" ht="15" hidden="1" thickBot="1" x14ac:dyDescent="0.4">
      <c r="A36" s="9" t="s">
        <v>262</v>
      </c>
      <c r="B36" s="6">
        <v>44927</v>
      </c>
      <c r="C36" s="6">
        <v>44958</v>
      </c>
      <c r="D36" s="6">
        <v>44986</v>
      </c>
      <c r="E36" s="6">
        <v>45017</v>
      </c>
      <c r="F36" s="6">
        <v>45047</v>
      </c>
      <c r="G36" s="6">
        <v>45078</v>
      </c>
      <c r="H36" s="6">
        <v>45108</v>
      </c>
      <c r="I36" s="6">
        <v>45139</v>
      </c>
      <c r="J36" s="6">
        <v>45170</v>
      </c>
      <c r="K36" s="6">
        <v>45200</v>
      </c>
      <c r="L36" s="6">
        <v>45231</v>
      </c>
      <c r="M36" s="6">
        <v>45261</v>
      </c>
    </row>
    <row r="37" spans="1:13" hidden="1" x14ac:dyDescent="0.35">
      <c r="A37" s="2" t="s">
        <v>9</v>
      </c>
      <c r="B37" s="7"/>
      <c r="C37" s="7"/>
      <c r="D37" s="7"/>
      <c r="E37" s="7"/>
      <c r="F37" s="7"/>
      <c r="G37" s="7"/>
      <c r="H37" s="7"/>
      <c r="I37" s="7"/>
      <c r="J37" s="7"/>
      <c r="K37" s="7"/>
      <c r="L37" s="7"/>
      <c r="M37" s="7"/>
    </row>
    <row r="38" spans="1:13" hidden="1" x14ac:dyDescent="0.35">
      <c r="A38" s="2"/>
      <c r="B38" s="7"/>
      <c r="C38" s="7"/>
      <c r="D38" s="7"/>
      <c r="E38" s="7"/>
      <c r="F38" s="7"/>
      <c r="G38" s="7"/>
      <c r="H38" s="7"/>
      <c r="I38" s="7"/>
      <c r="J38" s="7"/>
      <c r="K38" s="7"/>
      <c r="L38" s="7"/>
      <c r="M38" s="7"/>
    </row>
    <row r="39" spans="1:13" hidden="1" x14ac:dyDescent="0.35">
      <c r="A39" s="2"/>
      <c r="B39" s="7"/>
      <c r="C39" s="7"/>
      <c r="D39" s="7"/>
      <c r="E39" s="7"/>
      <c r="F39" s="7"/>
      <c r="G39" s="7"/>
      <c r="H39" s="7"/>
      <c r="I39" s="7"/>
      <c r="J39" s="7"/>
      <c r="K39" s="7"/>
      <c r="L39" s="7"/>
      <c r="M39" s="7"/>
    </row>
    <row r="40" spans="1:13" ht="15" hidden="1" thickBot="1" x14ac:dyDescent="0.4"/>
    <row r="41" spans="1:13" ht="33" hidden="1" customHeight="1" thickBot="1" x14ac:dyDescent="0.4">
      <c r="A41" s="78" t="s">
        <v>261</v>
      </c>
      <c r="B41" s="79"/>
      <c r="C41" s="79"/>
      <c r="D41" s="79"/>
      <c r="E41" s="79"/>
      <c r="F41" s="79"/>
      <c r="G41" s="79"/>
      <c r="H41" s="79"/>
      <c r="I41" s="79"/>
      <c r="J41" s="79"/>
      <c r="K41" s="79"/>
      <c r="L41" s="79"/>
      <c r="M41" s="80"/>
    </row>
    <row r="42" spans="1:13" ht="15" hidden="1" thickBot="1" x14ac:dyDescent="0.4">
      <c r="A42" s="9" t="s">
        <v>262</v>
      </c>
      <c r="B42" s="6">
        <v>44927</v>
      </c>
      <c r="C42" s="6">
        <v>44958</v>
      </c>
      <c r="D42" s="6">
        <v>44986</v>
      </c>
      <c r="E42" s="6">
        <v>45017</v>
      </c>
      <c r="F42" s="6">
        <v>45047</v>
      </c>
      <c r="G42" s="6">
        <v>45078</v>
      </c>
      <c r="H42" s="6">
        <v>45108</v>
      </c>
      <c r="I42" s="6">
        <v>45139</v>
      </c>
      <c r="J42" s="6">
        <v>45170</v>
      </c>
      <c r="K42" s="6">
        <v>45200</v>
      </c>
      <c r="L42" s="6">
        <v>45231</v>
      </c>
      <c r="M42" s="6">
        <v>45261</v>
      </c>
    </row>
    <row r="43" spans="1:13" hidden="1" x14ac:dyDescent="0.35">
      <c r="A43" s="2" t="s">
        <v>10</v>
      </c>
      <c r="B43" s="7"/>
      <c r="C43" s="7"/>
      <c r="D43" s="7"/>
      <c r="E43" s="7"/>
      <c r="F43" s="7"/>
      <c r="G43" s="7"/>
      <c r="H43" s="7"/>
      <c r="I43" s="7"/>
      <c r="J43" s="7"/>
      <c r="K43" s="7"/>
      <c r="L43" s="7"/>
      <c r="M43" s="7"/>
    </row>
    <row r="44" spans="1:13" hidden="1" x14ac:dyDescent="0.35">
      <c r="A44" s="2"/>
      <c r="B44" s="7"/>
      <c r="C44" s="7"/>
      <c r="D44" s="7"/>
      <c r="E44" s="7"/>
      <c r="F44" s="7"/>
      <c r="G44" s="7"/>
      <c r="H44" s="7"/>
      <c r="I44" s="7"/>
      <c r="J44" s="7"/>
      <c r="K44" s="7"/>
      <c r="L44" s="7"/>
      <c r="M44" s="7"/>
    </row>
    <row r="45" spans="1:13" hidden="1" x14ac:dyDescent="0.35">
      <c r="A45" s="2"/>
      <c r="B45" s="7"/>
      <c r="C45" s="7"/>
      <c r="D45" s="7"/>
      <c r="E45" s="7"/>
      <c r="F45" s="7"/>
      <c r="G45" s="7"/>
      <c r="H45" s="7"/>
      <c r="I45" s="7"/>
      <c r="J45" s="7"/>
      <c r="K45" s="7"/>
      <c r="L45" s="7"/>
      <c r="M45" s="7"/>
    </row>
    <row r="46" spans="1:13" ht="15" hidden="1" thickBot="1" x14ac:dyDescent="0.4"/>
    <row r="47" spans="1:13" ht="33" hidden="1" customHeight="1" thickBot="1" x14ac:dyDescent="0.4">
      <c r="A47" s="78" t="s">
        <v>261</v>
      </c>
      <c r="B47" s="79"/>
      <c r="C47" s="79"/>
      <c r="D47" s="79"/>
      <c r="E47" s="79"/>
      <c r="F47" s="79"/>
      <c r="G47" s="79"/>
      <c r="H47" s="79"/>
      <c r="I47" s="79"/>
      <c r="J47" s="79"/>
      <c r="K47" s="79"/>
      <c r="L47" s="79"/>
      <c r="M47" s="80"/>
    </row>
    <row r="48" spans="1:13" ht="15" hidden="1" thickBot="1" x14ac:dyDescent="0.4">
      <c r="A48" s="9" t="s">
        <v>262</v>
      </c>
      <c r="B48" s="6">
        <v>44927</v>
      </c>
      <c r="C48" s="6">
        <v>44958</v>
      </c>
      <c r="D48" s="6">
        <v>44986</v>
      </c>
      <c r="E48" s="6">
        <v>45017</v>
      </c>
      <c r="F48" s="6">
        <v>45047</v>
      </c>
      <c r="G48" s="6">
        <v>45078</v>
      </c>
      <c r="H48" s="6">
        <v>45108</v>
      </c>
      <c r="I48" s="6">
        <v>45139</v>
      </c>
      <c r="J48" s="6">
        <v>45170</v>
      </c>
      <c r="K48" s="6">
        <v>45200</v>
      </c>
      <c r="L48" s="6">
        <v>45231</v>
      </c>
      <c r="M48" s="6">
        <v>45261</v>
      </c>
    </row>
    <row r="49" spans="1:13" hidden="1" x14ac:dyDescent="0.35">
      <c r="A49" s="2" t="s">
        <v>11</v>
      </c>
      <c r="B49" s="7"/>
      <c r="C49" s="7"/>
      <c r="D49" s="7"/>
      <c r="E49" s="7"/>
      <c r="F49" s="7"/>
      <c r="G49" s="7"/>
      <c r="H49" s="7"/>
      <c r="I49" s="7"/>
      <c r="J49" s="7"/>
      <c r="K49" s="7"/>
      <c r="L49" s="7"/>
      <c r="M49" s="7"/>
    </row>
    <row r="50" spans="1:13" hidden="1" x14ac:dyDescent="0.35">
      <c r="A50" s="2"/>
      <c r="B50" s="7"/>
      <c r="C50" s="7"/>
      <c r="D50" s="7"/>
      <c r="E50" s="7"/>
      <c r="F50" s="7"/>
      <c r="G50" s="7"/>
      <c r="H50" s="7"/>
      <c r="I50" s="7"/>
      <c r="J50" s="7"/>
      <c r="K50" s="7"/>
      <c r="L50" s="7"/>
      <c r="M50" s="7"/>
    </row>
    <row r="51" spans="1:13" hidden="1" x14ac:dyDescent="0.35">
      <c r="A51" s="2"/>
      <c r="B51" s="7"/>
      <c r="C51" s="7"/>
      <c r="D51" s="7"/>
      <c r="E51" s="7"/>
      <c r="F51" s="7"/>
      <c r="G51" s="7"/>
      <c r="H51" s="7"/>
      <c r="I51" s="7"/>
      <c r="J51" s="7"/>
      <c r="K51" s="7"/>
      <c r="L51" s="7"/>
      <c r="M51" s="7"/>
    </row>
    <row r="52" spans="1:13" ht="15" hidden="1" thickBot="1" x14ac:dyDescent="0.4"/>
    <row r="53" spans="1:13" ht="33" hidden="1" customHeight="1" thickBot="1" x14ac:dyDescent="0.4">
      <c r="A53" s="78" t="s">
        <v>261</v>
      </c>
      <c r="B53" s="79"/>
      <c r="C53" s="79"/>
      <c r="D53" s="79"/>
      <c r="E53" s="79"/>
      <c r="F53" s="79"/>
      <c r="G53" s="79"/>
      <c r="H53" s="79"/>
      <c r="I53" s="79"/>
      <c r="J53" s="79"/>
      <c r="K53" s="79"/>
      <c r="L53" s="79"/>
      <c r="M53" s="80"/>
    </row>
    <row r="54" spans="1:13" ht="15" hidden="1" thickBot="1" x14ac:dyDescent="0.4">
      <c r="A54" s="9" t="s">
        <v>263</v>
      </c>
      <c r="B54" s="6">
        <v>44927</v>
      </c>
      <c r="C54" s="6">
        <v>44958</v>
      </c>
      <c r="D54" s="6">
        <v>44986</v>
      </c>
      <c r="E54" s="6">
        <v>45017</v>
      </c>
      <c r="F54" s="6">
        <v>45047</v>
      </c>
      <c r="G54" s="6">
        <v>45078</v>
      </c>
      <c r="H54" s="6">
        <v>45108</v>
      </c>
      <c r="I54" s="6">
        <v>45139</v>
      </c>
      <c r="J54" s="6">
        <v>45170</v>
      </c>
      <c r="K54" s="6">
        <v>45200</v>
      </c>
      <c r="L54" s="6">
        <v>45231</v>
      </c>
      <c r="M54" s="6">
        <v>45261</v>
      </c>
    </row>
    <row r="55" spans="1:13" hidden="1" x14ac:dyDescent="0.35">
      <c r="A55" s="2" t="s">
        <v>13</v>
      </c>
      <c r="B55" s="7"/>
      <c r="C55" s="7"/>
      <c r="D55" s="7"/>
      <c r="E55" s="7"/>
      <c r="F55" s="7"/>
      <c r="G55" s="7"/>
      <c r="H55" s="7"/>
      <c r="I55" s="7"/>
      <c r="J55" s="7"/>
      <c r="K55" s="7"/>
      <c r="L55" s="7"/>
      <c r="M55" s="7"/>
    </row>
    <row r="56" spans="1:13" hidden="1" x14ac:dyDescent="0.35">
      <c r="A56" s="2"/>
      <c r="B56" s="7"/>
      <c r="C56" s="7"/>
      <c r="D56" s="7"/>
      <c r="E56" s="7"/>
      <c r="F56" s="7"/>
      <c r="G56" s="7"/>
      <c r="H56" s="7"/>
      <c r="I56" s="7"/>
      <c r="J56" s="7"/>
      <c r="K56" s="7"/>
      <c r="L56" s="7"/>
      <c r="M56" s="7"/>
    </row>
    <row r="57" spans="1:13" hidden="1" x14ac:dyDescent="0.35">
      <c r="A57" s="2"/>
      <c r="B57" s="7"/>
      <c r="C57" s="7"/>
      <c r="D57" s="7"/>
      <c r="E57" s="7"/>
      <c r="F57" s="7"/>
      <c r="G57" s="7"/>
      <c r="H57" s="7"/>
      <c r="I57" s="7"/>
      <c r="J57" s="7"/>
      <c r="K57" s="7"/>
      <c r="L57" s="7"/>
      <c r="M57" s="7"/>
    </row>
    <row r="58" spans="1:13" ht="15" hidden="1" thickBot="1" x14ac:dyDescent="0.4"/>
    <row r="59" spans="1:13" ht="33" hidden="1" customHeight="1" thickBot="1" x14ac:dyDescent="0.4">
      <c r="A59" s="78" t="s">
        <v>261</v>
      </c>
      <c r="B59" s="79"/>
      <c r="C59" s="79"/>
      <c r="D59" s="79"/>
      <c r="E59" s="79"/>
      <c r="F59" s="79"/>
      <c r="G59" s="79"/>
      <c r="H59" s="79"/>
      <c r="I59" s="79"/>
      <c r="J59" s="79"/>
      <c r="K59" s="79"/>
      <c r="L59" s="79"/>
      <c r="M59" s="80"/>
    </row>
    <row r="60" spans="1:13" ht="15" hidden="1" thickBot="1" x14ac:dyDescent="0.4">
      <c r="A60" s="9" t="s">
        <v>263</v>
      </c>
      <c r="B60" s="6">
        <v>44927</v>
      </c>
      <c r="C60" s="6">
        <v>44958</v>
      </c>
      <c r="D60" s="6">
        <v>44986</v>
      </c>
      <c r="E60" s="6">
        <v>45017</v>
      </c>
      <c r="F60" s="6">
        <v>45047</v>
      </c>
      <c r="G60" s="6">
        <v>45078</v>
      </c>
      <c r="H60" s="6">
        <v>45108</v>
      </c>
      <c r="I60" s="6">
        <v>45139</v>
      </c>
      <c r="J60" s="6">
        <v>45170</v>
      </c>
      <c r="K60" s="6">
        <v>45200</v>
      </c>
      <c r="L60" s="6">
        <v>45231</v>
      </c>
      <c r="M60" s="6">
        <v>45261</v>
      </c>
    </row>
    <row r="61" spans="1:13" hidden="1" x14ac:dyDescent="0.35">
      <c r="A61" s="2" t="s">
        <v>14</v>
      </c>
      <c r="B61" s="7"/>
      <c r="C61" s="7"/>
      <c r="D61" s="7"/>
      <c r="E61" s="7"/>
      <c r="F61" s="7"/>
      <c r="G61" s="7"/>
      <c r="H61" s="7"/>
      <c r="I61" s="7"/>
      <c r="J61" s="7"/>
      <c r="K61" s="7"/>
      <c r="L61" s="7"/>
      <c r="M61" s="7"/>
    </row>
    <row r="62" spans="1:13" hidden="1" x14ac:dyDescent="0.35">
      <c r="A62" s="2"/>
      <c r="B62" s="7"/>
      <c r="C62" s="7"/>
      <c r="D62" s="7"/>
      <c r="E62" s="7"/>
      <c r="F62" s="7"/>
      <c r="G62" s="7"/>
      <c r="H62" s="7"/>
      <c r="I62" s="7"/>
      <c r="J62" s="7"/>
      <c r="K62" s="7"/>
      <c r="L62" s="7"/>
      <c r="M62" s="7"/>
    </row>
    <row r="63" spans="1:13" hidden="1" x14ac:dyDescent="0.35">
      <c r="A63" s="2"/>
      <c r="B63" s="7"/>
      <c r="C63" s="7"/>
      <c r="D63" s="7"/>
      <c r="E63" s="7"/>
      <c r="F63" s="7"/>
      <c r="G63" s="7"/>
      <c r="H63" s="7"/>
      <c r="I63" s="7"/>
      <c r="J63" s="7"/>
      <c r="K63" s="7"/>
      <c r="L63" s="7"/>
      <c r="M63" s="7"/>
    </row>
    <row r="64" spans="1:13" ht="15" hidden="1" thickBot="1" x14ac:dyDescent="0.4"/>
    <row r="65" spans="1:13" ht="33" hidden="1" customHeight="1" thickBot="1" x14ac:dyDescent="0.4">
      <c r="A65" s="78" t="s">
        <v>261</v>
      </c>
      <c r="B65" s="79"/>
      <c r="C65" s="79"/>
      <c r="D65" s="79"/>
      <c r="E65" s="79"/>
      <c r="F65" s="79"/>
      <c r="G65" s="79"/>
      <c r="H65" s="79"/>
      <c r="I65" s="79"/>
      <c r="J65" s="79"/>
      <c r="K65" s="79"/>
      <c r="L65" s="79"/>
      <c r="M65" s="80"/>
    </row>
    <row r="66" spans="1:13" ht="15" hidden="1" thickBot="1" x14ac:dyDescent="0.4">
      <c r="A66" s="9" t="s">
        <v>264</v>
      </c>
      <c r="B66" s="6">
        <v>44927</v>
      </c>
      <c r="C66" s="6">
        <v>44958</v>
      </c>
      <c r="D66" s="6">
        <v>44986</v>
      </c>
      <c r="E66" s="6">
        <v>45017</v>
      </c>
      <c r="F66" s="6">
        <v>45047</v>
      </c>
      <c r="G66" s="6">
        <v>45078</v>
      </c>
      <c r="H66" s="6">
        <v>45108</v>
      </c>
      <c r="I66" s="6">
        <v>45139</v>
      </c>
      <c r="J66" s="6">
        <v>45170</v>
      </c>
      <c r="K66" s="6">
        <v>45200</v>
      </c>
      <c r="L66" s="6">
        <v>45231</v>
      </c>
      <c r="M66" s="6">
        <v>45261</v>
      </c>
    </row>
    <row r="67" spans="1:13" hidden="1" x14ac:dyDescent="0.35">
      <c r="A67" s="2" t="s">
        <v>16</v>
      </c>
      <c r="B67" s="7"/>
      <c r="C67" s="7"/>
      <c r="D67" s="7"/>
      <c r="E67" s="7"/>
      <c r="F67" s="7"/>
      <c r="G67" s="7"/>
      <c r="H67" s="7"/>
      <c r="I67" s="7"/>
      <c r="J67" s="7"/>
      <c r="K67" s="7"/>
      <c r="L67" s="7"/>
      <c r="M67" s="7"/>
    </row>
    <row r="68" spans="1:13" hidden="1" x14ac:dyDescent="0.35">
      <c r="A68" s="2"/>
      <c r="B68" s="7"/>
      <c r="C68" s="7"/>
      <c r="D68" s="7"/>
      <c r="E68" s="7"/>
      <c r="F68" s="7"/>
      <c r="G68" s="7"/>
      <c r="H68" s="7"/>
      <c r="I68" s="7"/>
      <c r="J68" s="7"/>
      <c r="K68" s="7"/>
      <c r="L68" s="7"/>
      <c r="M68" s="7"/>
    </row>
    <row r="69" spans="1:13" hidden="1" x14ac:dyDescent="0.35">
      <c r="A69" s="2"/>
      <c r="B69" s="7"/>
      <c r="C69" s="7"/>
      <c r="D69" s="7"/>
      <c r="E69" s="7"/>
      <c r="F69" s="7"/>
      <c r="G69" s="7"/>
      <c r="H69" s="7"/>
      <c r="I69" s="7"/>
      <c r="J69" s="7"/>
      <c r="K69" s="7"/>
      <c r="L69" s="7"/>
      <c r="M69" s="7"/>
    </row>
    <row r="70" spans="1:13" ht="15" hidden="1" thickBot="1" x14ac:dyDescent="0.4"/>
    <row r="71" spans="1:13" ht="33" hidden="1" customHeight="1" thickBot="1" x14ac:dyDescent="0.4">
      <c r="A71" s="78" t="s">
        <v>261</v>
      </c>
      <c r="B71" s="79"/>
      <c r="C71" s="79"/>
      <c r="D71" s="79"/>
      <c r="E71" s="79"/>
      <c r="F71" s="79"/>
      <c r="G71" s="79"/>
      <c r="H71" s="79"/>
      <c r="I71" s="79"/>
      <c r="J71" s="79"/>
      <c r="K71" s="79"/>
      <c r="L71" s="79"/>
      <c r="M71" s="80"/>
    </row>
    <row r="72" spans="1:13" ht="15" hidden="1" thickBot="1" x14ac:dyDescent="0.4">
      <c r="A72" s="9" t="s">
        <v>264</v>
      </c>
      <c r="B72" s="6">
        <v>44927</v>
      </c>
      <c r="C72" s="6">
        <v>44958</v>
      </c>
      <c r="D72" s="6">
        <v>44986</v>
      </c>
      <c r="E72" s="6">
        <v>45017</v>
      </c>
      <c r="F72" s="6">
        <v>45047</v>
      </c>
      <c r="G72" s="6">
        <v>45078</v>
      </c>
      <c r="H72" s="6">
        <v>45108</v>
      </c>
      <c r="I72" s="6">
        <v>45139</v>
      </c>
      <c r="J72" s="6">
        <v>45170</v>
      </c>
      <c r="K72" s="6">
        <v>45200</v>
      </c>
      <c r="L72" s="6">
        <v>45231</v>
      </c>
      <c r="M72" s="6">
        <v>45261</v>
      </c>
    </row>
    <row r="73" spans="1:13" hidden="1" x14ac:dyDescent="0.35">
      <c r="A73" s="2" t="s">
        <v>17</v>
      </c>
      <c r="B73" s="7"/>
      <c r="C73" s="7"/>
      <c r="D73" s="7"/>
      <c r="E73" s="7"/>
      <c r="F73" s="7"/>
      <c r="G73" s="7"/>
      <c r="H73" s="7"/>
      <c r="I73" s="7"/>
      <c r="J73" s="7"/>
      <c r="K73" s="7"/>
      <c r="L73" s="7"/>
      <c r="M73" s="7"/>
    </row>
    <row r="74" spans="1:13" hidden="1" x14ac:dyDescent="0.35">
      <c r="A74" s="2"/>
      <c r="B74" s="7"/>
      <c r="C74" s="7"/>
      <c r="D74" s="7"/>
      <c r="E74" s="7"/>
      <c r="F74" s="7"/>
      <c r="G74" s="7"/>
      <c r="H74" s="7"/>
      <c r="I74" s="7"/>
      <c r="J74" s="7"/>
      <c r="K74" s="7"/>
      <c r="L74" s="7"/>
      <c r="M74" s="7"/>
    </row>
    <row r="75" spans="1:13" hidden="1" x14ac:dyDescent="0.35">
      <c r="A75" s="2"/>
      <c r="B75" s="7"/>
      <c r="C75" s="7"/>
      <c r="D75" s="7"/>
      <c r="E75" s="7"/>
      <c r="F75" s="7"/>
      <c r="G75" s="7"/>
      <c r="H75" s="7"/>
      <c r="I75" s="7"/>
      <c r="J75" s="7"/>
      <c r="K75" s="7"/>
      <c r="L75" s="7"/>
      <c r="M75" s="7"/>
    </row>
    <row r="76" spans="1:13" ht="15" hidden="1" thickBot="1" x14ac:dyDescent="0.4"/>
    <row r="77" spans="1:13" ht="33" hidden="1" customHeight="1" thickBot="1" x14ac:dyDescent="0.4">
      <c r="A77" s="78" t="s">
        <v>261</v>
      </c>
      <c r="B77" s="79"/>
      <c r="C77" s="79"/>
      <c r="D77" s="79"/>
      <c r="E77" s="79"/>
      <c r="F77" s="79"/>
      <c r="G77" s="79"/>
      <c r="H77" s="79"/>
      <c r="I77" s="79"/>
      <c r="J77" s="79"/>
      <c r="K77" s="79"/>
      <c r="L77" s="79"/>
      <c r="M77" s="80"/>
    </row>
    <row r="78" spans="1:13" ht="15" hidden="1" thickBot="1" x14ac:dyDescent="0.4">
      <c r="A78" s="9" t="s">
        <v>264</v>
      </c>
      <c r="B78" s="6">
        <v>44927</v>
      </c>
      <c r="C78" s="6">
        <v>44958</v>
      </c>
      <c r="D78" s="6">
        <v>44986</v>
      </c>
      <c r="E78" s="6">
        <v>45017</v>
      </c>
      <c r="F78" s="6">
        <v>45047</v>
      </c>
      <c r="G78" s="6">
        <v>45078</v>
      </c>
      <c r="H78" s="6">
        <v>45108</v>
      </c>
      <c r="I78" s="6">
        <v>45139</v>
      </c>
      <c r="J78" s="6">
        <v>45170</v>
      </c>
      <c r="K78" s="6">
        <v>45200</v>
      </c>
      <c r="L78" s="6">
        <v>45231</v>
      </c>
      <c r="M78" s="6">
        <v>45261</v>
      </c>
    </row>
    <row r="79" spans="1:13" hidden="1" x14ac:dyDescent="0.35">
      <c r="A79" s="2" t="s">
        <v>18</v>
      </c>
      <c r="B79" s="7"/>
      <c r="C79" s="7"/>
      <c r="D79" s="7"/>
      <c r="E79" s="7"/>
      <c r="F79" s="7"/>
      <c r="G79" s="7"/>
      <c r="H79" s="7"/>
      <c r="I79" s="7"/>
      <c r="J79" s="7"/>
      <c r="K79" s="7"/>
      <c r="L79" s="7"/>
      <c r="M79" s="7"/>
    </row>
    <row r="80" spans="1:13" hidden="1" x14ac:dyDescent="0.35">
      <c r="A80" s="2"/>
      <c r="B80" s="7"/>
      <c r="C80" s="7"/>
      <c r="D80" s="7"/>
      <c r="E80" s="7"/>
      <c r="F80" s="7"/>
      <c r="G80" s="7"/>
      <c r="H80" s="7"/>
      <c r="I80" s="7"/>
      <c r="J80" s="7"/>
      <c r="K80" s="7"/>
      <c r="L80" s="7"/>
      <c r="M80" s="7"/>
    </row>
    <row r="81" spans="1:13" hidden="1" x14ac:dyDescent="0.35">
      <c r="A81" s="2"/>
      <c r="B81" s="7"/>
      <c r="C81" s="7"/>
      <c r="D81" s="7"/>
      <c r="E81" s="7"/>
      <c r="F81" s="7"/>
      <c r="G81" s="7"/>
      <c r="H81" s="7"/>
      <c r="I81" s="7"/>
      <c r="J81" s="7"/>
      <c r="K81" s="7"/>
      <c r="L81" s="7"/>
      <c r="M81" s="7"/>
    </row>
    <row r="82" spans="1:13" ht="15" hidden="1" thickBot="1" x14ac:dyDescent="0.4"/>
    <row r="83" spans="1:13" ht="33" hidden="1" customHeight="1" thickBot="1" x14ac:dyDescent="0.4">
      <c r="A83" s="78" t="s">
        <v>261</v>
      </c>
      <c r="B83" s="79"/>
      <c r="C83" s="79"/>
      <c r="D83" s="79"/>
      <c r="E83" s="79"/>
      <c r="F83" s="79"/>
      <c r="G83" s="79"/>
      <c r="H83" s="79"/>
      <c r="I83" s="79"/>
      <c r="J83" s="79"/>
      <c r="K83" s="79"/>
      <c r="L83" s="79"/>
      <c r="M83" s="80"/>
    </row>
    <row r="84" spans="1:13" ht="15" hidden="1" thickBot="1" x14ac:dyDescent="0.4">
      <c r="A84" s="9" t="s">
        <v>264</v>
      </c>
      <c r="B84" s="6">
        <v>44927</v>
      </c>
      <c r="C84" s="6">
        <v>44958</v>
      </c>
      <c r="D84" s="6">
        <v>44986</v>
      </c>
      <c r="E84" s="6">
        <v>45017</v>
      </c>
      <c r="F84" s="6">
        <v>45047</v>
      </c>
      <c r="G84" s="6">
        <v>45078</v>
      </c>
      <c r="H84" s="6">
        <v>45108</v>
      </c>
      <c r="I84" s="6">
        <v>45139</v>
      </c>
      <c r="J84" s="6">
        <v>45170</v>
      </c>
      <c r="K84" s="6">
        <v>45200</v>
      </c>
      <c r="L84" s="6">
        <v>45231</v>
      </c>
      <c r="M84" s="6">
        <v>45261</v>
      </c>
    </row>
    <row r="85" spans="1:13" hidden="1" x14ac:dyDescent="0.35">
      <c r="A85" s="2" t="s">
        <v>19</v>
      </c>
      <c r="B85" s="7"/>
      <c r="C85" s="7"/>
      <c r="D85" s="7"/>
      <c r="E85" s="7"/>
      <c r="F85" s="7"/>
      <c r="G85" s="7"/>
      <c r="H85" s="7"/>
      <c r="I85" s="7"/>
      <c r="J85" s="7"/>
      <c r="K85" s="7"/>
      <c r="L85" s="7"/>
      <c r="M85" s="7"/>
    </row>
    <row r="86" spans="1:13" hidden="1" x14ac:dyDescent="0.35">
      <c r="A86" s="2"/>
      <c r="B86" s="7"/>
      <c r="C86" s="7"/>
      <c r="D86" s="7"/>
      <c r="E86" s="7"/>
      <c r="F86" s="7"/>
      <c r="G86" s="7"/>
      <c r="H86" s="7"/>
      <c r="I86" s="7"/>
      <c r="J86" s="7"/>
      <c r="K86" s="7"/>
      <c r="L86" s="7"/>
      <c r="M86" s="7"/>
    </row>
    <row r="87" spans="1:13" hidden="1" x14ac:dyDescent="0.35">
      <c r="A87" s="2"/>
      <c r="B87" s="7"/>
      <c r="C87" s="7"/>
      <c r="D87" s="7"/>
      <c r="E87" s="7"/>
      <c r="F87" s="7"/>
      <c r="G87" s="7"/>
      <c r="H87" s="7"/>
      <c r="I87" s="7"/>
      <c r="J87" s="7"/>
      <c r="K87" s="7"/>
      <c r="L87" s="7"/>
      <c r="M87" s="7"/>
    </row>
    <row r="88" spans="1:13" ht="15" hidden="1" thickBot="1" x14ac:dyDescent="0.4"/>
    <row r="89" spans="1:13" ht="33" hidden="1" customHeight="1" thickBot="1" x14ac:dyDescent="0.4">
      <c r="A89" s="78" t="s">
        <v>261</v>
      </c>
      <c r="B89" s="79"/>
      <c r="C89" s="79"/>
      <c r="D89" s="79"/>
      <c r="E89" s="79"/>
      <c r="F89" s="79"/>
      <c r="G89" s="79"/>
      <c r="H89" s="79"/>
      <c r="I89" s="79"/>
      <c r="J89" s="79"/>
      <c r="K89" s="79"/>
      <c r="L89" s="79"/>
      <c r="M89" s="80"/>
    </row>
    <row r="90" spans="1:13" ht="15" hidden="1" thickBot="1" x14ac:dyDescent="0.4">
      <c r="A90" s="9" t="s">
        <v>264</v>
      </c>
      <c r="B90" s="6">
        <v>44927</v>
      </c>
      <c r="C90" s="6">
        <v>44958</v>
      </c>
      <c r="D90" s="6">
        <v>44986</v>
      </c>
      <c r="E90" s="6">
        <v>45017</v>
      </c>
      <c r="F90" s="6">
        <v>45047</v>
      </c>
      <c r="G90" s="6">
        <v>45078</v>
      </c>
      <c r="H90" s="6">
        <v>45108</v>
      </c>
      <c r="I90" s="6">
        <v>45139</v>
      </c>
      <c r="J90" s="6">
        <v>45170</v>
      </c>
      <c r="K90" s="6">
        <v>45200</v>
      </c>
      <c r="L90" s="6">
        <v>45231</v>
      </c>
      <c r="M90" s="6">
        <v>45261</v>
      </c>
    </row>
    <row r="91" spans="1:13" hidden="1" x14ac:dyDescent="0.35">
      <c r="A91" s="2" t="s">
        <v>20</v>
      </c>
      <c r="B91" s="7"/>
      <c r="C91" s="7"/>
      <c r="D91" s="7"/>
      <c r="E91" s="7"/>
      <c r="F91" s="7"/>
      <c r="G91" s="7"/>
      <c r="H91" s="7"/>
      <c r="I91" s="7"/>
      <c r="J91" s="7"/>
      <c r="K91" s="7"/>
      <c r="L91" s="7"/>
      <c r="M91" s="7"/>
    </row>
    <row r="94" spans="1:13" ht="15" hidden="1" thickBot="1" x14ac:dyDescent="0.4"/>
    <row r="95" spans="1:13" ht="33" hidden="1" customHeight="1" thickBot="1" x14ac:dyDescent="0.4">
      <c r="A95" s="78" t="s">
        <v>261</v>
      </c>
      <c r="B95" s="79"/>
      <c r="C95" s="79"/>
      <c r="D95" s="79"/>
      <c r="E95" s="79"/>
      <c r="F95" s="79"/>
      <c r="G95" s="79"/>
      <c r="H95" s="79"/>
      <c r="I95" s="79"/>
      <c r="J95" s="79"/>
      <c r="K95" s="79"/>
      <c r="L95" s="79"/>
      <c r="M95" s="80"/>
    </row>
    <row r="96" spans="1:13" ht="15" hidden="1" thickBot="1" x14ac:dyDescent="0.4">
      <c r="A96" s="9" t="s">
        <v>265</v>
      </c>
      <c r="B96" s="6">
        <v>44927</v>
      </c>
      <c r="C96" s="6">
        <v>44958</v>
      </c>
      <c r="D96" s="6">
        <v>44986</v>
      </c>
      <c r="E96" s="6">
        <v>45017</v>
      </c>
      <c r="F96" s="6">
        <v>45047</v>
      </c>
      <c r="G96" s="6">
        <v>45078</v>
      </c>
      <c r="H96" s="6">
        <v>45108</v>
      </c>
      <c r="I96" s="6">
        <v>45139</v>
      </c>
      <c r="J96" s="6">
        <v>45170</v>
      </c>
      <c r="K96" s="6">
        <v>45200</v>
      </c>
      <c r="L96" s="6">
        <v>45231</v>
      </c>
      <c r="M96" s="6">
        <v>45261</v>
      </c>
    </row>
    <row r="97" spans="1:13" hidden="1" x14ac:dyDescent="0.35">
      <c r="A97" s="2" t="s">
        <v>22</v>
      </c>
      <c r="B97" s="7"/>
      <c r="C97" s="7"/>
      <c r="D97" s="7"/>
      <c r="E97" s="7"/>
      <c r="F97" s="7"/>
      <c r="G97" s="7"/>
      <c r="H97" s="7"/>
      <c r="I97" s="7"/>
      <c r="J97" s="7"/>
      <c r="K97" s="7"/>
      <c r="L97" s="7"/>
      <c r="M97" s="7"/>
    </row>
    <row r="99" spans="1:13" ht="15" hidden="1" thickBot="1" x14ac:dyDescent="0.4"/>
    <row r="100" spans="1:13" ht="33" customHeight="1" thickBot="1" x14ac:dyDescent="0.4">
      <c r="A100" s="78" t="s">
        <v>449</v>
      </c>
      <c r="B100" s="79"/>
      <c r="C100" s="79"/>
      <c r="D100" s="79"/>
      <c r="E100" s="79"/>
      <c r="F100" s="79"/>
      <c r="G100" s="79"/>
      <c r="H100" s="79"/>
      <c r="I100" s="79"/>
      <c r="J100" s="79"/>
      <c r="K100" s="79"/>
      <c r="L100" s="79"/>
      <c r="M100" s="80"/>
    </row>
    <row r="101" spans="1:13" ht="15" thickBot="1" x14ac:dyDescent="0.4">
      <c r="A101" s="9" t="s">
        <v>265</v>
      </c>
      <c r="B101" s="6">
        <v>44927</v>
      </c>
      <c r="C101" s="6">
        <v>44958</v>
      </c>
      <c r="D101" s="6">
        <v>44986</v>
      </c>
      <c r="E101" s="6">
        <v>45017</v>
      </c>
      <c r="F101" s="6">
        <v>45047</v>
      </c>
      <c r="G101" s="6">
        <v>45078</v>
      </c>
      <c r="H101" s="6">
        <v>45108</v>
      </c>
      <c r="I101" s="6">
        <v>45139</v>
      </c>
      <c r="J101" s="6">
        <v>45170</v>
      </c>
      <c r="K101" s="6">
        <v>45200</v>
      </c>
      <c r="L101" s="6">
        <v>45231</v>
      </c>
      <c r="M101" s="6">
        <v>45261</v>
      </c>
    </row>
    <row r="102" spans="1:13" x14ac:dyDescent="0.35">
      <c r="A102" s="2" t="s">
        <v>23</v>
      </c>
      <c r="B102" s="7"/>
      <c r="C102" s="7"/>
      <c r="D102" s="7"/>
      <c r="E102" s="7"/>
      <c r="F102" s="7"/>
      <c r="G102" s="7"/>
      <c r="H102" s="7"/>
      <c r="I102" s="7"/>
      <c r="J102" s="7"/>
      <c r="K102" s="7">
        <v>1750000</v>
      </c>
      <c r="L102" s="7"/>
      <c r="M102" s="7"/>
    </row>
    <row r="103" spans="1:13" x14ac:dyDescent="0.35"/>
    <row r="104" spans="1:13" ht="15" thickBot="1" x14ac:dyDescent="0.4"/>
    <row r="105" spans="1:13" ht="33" customHeight="1" thickBot="1" x14ac:dyDescent="0.4">
      <c r="A105" s="78" t="s">
        <v>448</v>
      </c>
      <c r="B105" s="79"/>
      <c r="C105" s="79"/>
      <c r="D105" s="79"/>
      <c r="E105" s="79"/>
      <c r="F105" s="79"/>
      <c r="G105" s="79"/>
      <c r="H105" s="79"/>
      <c r="I105" s="79"/>
      <c r="J105" s="79"/>
      <c r="K105" s="79"/>
      <c r="L105" s="79"/>
      <c r="M105" s="80"/>
    </row>
    <row r="106" spans="1:13" ht="15" thickBot="1" x14ac:dyDescent="0.4">
      <c r="A106" s="9" t="s">
        <v>265</v>
      </c>
      <c r="B106" s="6">
        <v>44927</v>
      </c>
      <c r="C106" s="6">
        <v>44958</v>
      </c>
      <c r="D106" s="6">
        <v>44986</v>
      </c>
      <c r="E106" s="6">
        <v>45017</v>
      </c>
      <c r="F106" s="6">
        <v>45047</v>
      </c>
      <c r="G106" s="6">
        <v>45078</v>
      </c>
      <c r="H106" s="6">
        <v>45108</v>
      </c>
      <c r="I106" s="6">
        <v>45139</v>
      </c>
      <c r="J106" s="6">
        <v>45170</v>
      </c>
      <c r="K106" s="6">
        <v>45200</v>
      </c>
      <c r="L106" s="6">
        <v>45231</v>
      </c>
      <c r="M106" s="6">
        <v>45261</v>
      </c>
    </row>
    <row r="107" spans="1:13" x14ac:dyDescent="0.35">
      <c r="A107" s="2" t="s">
        <v>24</v>
      </c>
      <c r="B107" s="7"/>
      <c r="C107" s="7"/>
      <c r="D107" s="7"/>
      <c r="E107" s="7"/>
      <c r="F107" s="7"/>
      <c r="G107" s="7"/>
      <c r="H107" s="7"/>
      <c r="I107" s="7"/>
      <c r="J107" s="7"/>
      <c r="K107" s="7">
        <v>6000000</v>
      </c>
      <c r="L107" s="7"/>
      <c r="M107" s="7"/>
    </row>
    <row r="108" spans="1:13" x14ac:dyDescent="0.35"/>
    <row r="109" spans="1:13" ht="15" thickBot="1" x14ac:dyDescent="0.4"/>
    <row r="110" spans="1:13" ht="33" customHeight="1" thickBot="1" x14ac:dyDescent="0.4">
      <c r="A110" s="47" t="s">
        <v>432</v>
      </c>
      <c r="B110" s="48"/>
      <c r="C110" s="48"/>
      <c r="D110" s="48"/>
      <c r="E110" s="48"/>
      <c r="F110" s="48"/>
      <c r="G110" s="48"/>
      <c r="H110" s="48"/>
      <c r="I110" s="48"/>
      <c r="J110" s="48"/>
      <c r="K110" s="48"/>
      <c r="L110" s="48"/>
      <c r="M110" s="49"/>
    </row>
    <row r="111" spans="1:13" ht="15" thickBot="1" x14ac:dyDescent="0.4">
      <c r="A111" s="9" t="s">
        <v>266</v>
      </c>
      <c r="B111" s="6">
        <v>44927</v>
      </c>
      <c r="C111" s="6">
        <v>44958</v>
      </c>
      <c r="D111" s="6">
        <v>44986</v>
      </c>
      <c r="E111" s="6">
        <v>45017</v>
      </c>
      <c r="F111" s="6">
        <v>45047</v>
      </c>
      <c r="G111" s="6">
        <v>45078</v>
      </c>
      <c r="H111" s="6">
        <v>45108</v>
      </c>
      <c r="I111" s="6">
        <v>45139</v>
      </c>
      <c r="J111" s="6">
        <v>45170</v>
      </c>
      <c r="K111" s="6">
        <v>45200</v>
      </c>
      <c r="L111" s="6">
        <v>45231</v>
      </c>
      <c r="M111" s="6">
        <v>45261</v>
      </c>
    </row>
    <row r="112" spans="1:13" x14ac:dyDescent="0.35">
      <c r="A112" s="2" t="s">
        <v>26</v>
      </c>
      <c r="B112" s="7">
        <v>941666.66666666663</v>
      </c>
      <c r="C112" s="7">
        <v>941666.66666666663</v>
      </c>
      <c r="D112" s="7">
        <v>941666.66666666663</v>
      </c>
      <c r="E112" s="7">
        <v>941666.66666666663</v>
      </c>
      <c r="F112" s="7">
        <v>941666.66666666663</v>
      </c>
      <c r="G112" s="7">
        <v>941666.66666666663</v>
      </c>
      <c r="H112" s="7">
        <v>941666.66666666663</v>
      </c>
      <c r="I112" s="7">
        <v>941666.66666666663</v>
      </c>
      <c r="J112" s="7">
        <v>941666.66666666663</v>
      </c>
      <c r="K112" s="7">
        <v>941666.66666666663</v>
      </c>
      <c r="L112" s="7">
        <v>941666.66666666663</v>
      </c>
      <c r="M112" s="7">
        <v>941666.66666666663</v>
      </c>
    </row>
    <row r="113" spans="1:13" x14ac:dyDescent="0.35"/>
    <row r="114" spans="1:13" x14ac:dyDescent="0.35"/>
    <row r="115" spans="1:13" ht="15" thickBot="1" x14ac:dyDescent="0.4"/>
    <row r="116" spans="1:13" ht="33" customHeight="1" thickBot="1" x14ac:dyDescent="0.4">
      <c r="A116" s="78" t="s">
        <v>434</v>
      </c>
      <c r="B116" s="79"/>
      <c r="C116" s="79"/>
      <c r="D116" s="79"/>
      <c r="E116" s="79"/>
      <c r="F116" s="79"/>
      <c r="G116" s="79"/>
      <c r="H116" s="79"/>
      <c r="I116" s="79"/>
      <c r="J116" s="79"/>
      <c r="K116" s="79"/>
      <c r="L116" s="79"/>
      <c r="M116" s="80"/>
    </row>
    <row r="117" spans="1:13" ht="15" thickBot="1" x14ac:dyDescent="0.4">
      <c r="A117" s="9" t="s">
        <v>266</v>
      </c>
      <c r="B117" s="6">
        <v>44927</v>
      </c>
      <c r="C117" s="6">
        <v>44958</v>
      </c>
      <c r="D117" s="6">
        <v>44986</v>
      </c>
      <c r="E117" s="6">
        <v>45017</v>
      </c>
      <c r="F117" s="6">
        <v>45047</v>
      </c>
      <c r="G117" s="6">
        <v>45078</v>
      </c>
      <c r="H117" s="6">
        <v>45108</v>
      </c>
      <c r="I117" s="6">
        <v>45139</v>
      </c>
      <c r="J117" s="6">
        <v>45170</v>
      </c>
      <c r="K117" s="6">
        <v>45200</v>
      </c>
      <c r="L117" s="6">
        <v>45231</v>
      </c>
      <c r="M117" s="6">
        <v>45261</v>
      </c>
    </row>
    <row r="118" spans="1:13" x14ac:dyDescent="0.35">
      <c r="A118" s="2" t="s">
        <v>27</v>
      </c>
      <c r="B118" s="7">
        <v>6150000</v>
      </c>
      <c r="C118" s="7">
        <v>6150000</v>
      </c>
      <c r="D118" s="7">
        <v>6150000</v>
      </c>
      <c r="E118" s="7">
        <v>6150000</v>
      </c>
      <c r="F118" s="7">
        <v>6150000</v>
      </c>
      <c r="G118" s="7">
        <v>6150000</v>
      </c>
      <c r="H118" s="7">
        <v>6150000</v>
      </c>
      <c r="I118" s="7">
        <v>6150000</v>
      </c>
      <c r="J118" s="7">
        <v>6150000</v>
      </c>
      <c r="K118" s="7">
        <v>6150000</v>
      </c>
      <c r="L118" s="7">
        <v>6150000</v>
      </c>
      <c r="M118" s="7">
        <v>6150000</v>
      </c>
    </row>
    <row r="119" spans="1:13" x14ac:dyDescent="0.35"/>
    <row r="120" spans="1:13" x14ac:dyDescent="0.35"/>
    <row r="121" spans="1:13" ht="15" thickBot="1" x14ac:dyDescent="0.4"/>
    <row r="122" spans="1:13" ht="33" customHeight="1" thickBot="1" x14ac:dyDescent="0.4">
      <c r="A122" s="78" t="s">
        <v>433</v>
      </c>
      <c r="B122" s="79"/>
      <c r="C122" s="79"/>
      <c r="D122" s="79"/>
      <c r="E122" s="79"/>
      <c r="F122" s="79"/>
      <c r="G122" s="79"/>
      <c r="H122" s="79"/>
      <c r="I122" s="79"/>
      <c r="J122" s="79"/>
      <c r="K122" s="79"/>
      <c r="L122" s="79"/>
      <c r="M122" s="80"/>
    </row>
    <row r="123" spans="1:13" ht="15" thickBot="1" x14ac:dyDescent="0.4">
      <c r="A123" s="9" t="s">
        <v>266</v>
      </c>
      <c r="B123" s="6">
        <v>44927</v>
      </c>
      <c r="C123" s="6">
        <v>44958</v>
      </c>
      <c r="D123" s="6">
        <v>44986</v>
      </c>
      <c r="E123" s="6">
        <v>45017</v>
      </c>
      <c r="F123" s="6">
        <v>45047</v>
      </c>
      <c r="G123" s="6">
        <v>45078</v>
      </c>
      <c r="H123" s="6">
        <v>45108</v>
      </c>
      <c r="I123" s="6">
        <v>45139</v>
      </c>
      <c r="J123" s="6">
        <v>45170</v>
      </c>
      <c r="K123" s="6">
        <v>45200</v>
      </c>
      <c r="L123" s="6">
        <v>45231</v>
      </c>
      <c r="M123" s="6">
        <v>45261</v>
      </c>
    </row>
    <row r="124" spans="1:13" x14ac:dyDescent="0.35">
      <c r="A124" s="2" t="s">
        <v>28</v>
      </c>
      <c r="B124" s="7">
        <v>2152473.9997916664</v>
      </c>
      <c r="C124" s="7">
        <v>2152473.9997916664</v>
      </c>
      <c r="D124" s="7">
        <v>2152473.9997916664</v>
      </c>
      <c r="E124" s="7">
        <v>2152473.9997916664</v>
      </c>
      <c r="F124" s="7">
        <v>2152473.9997916664</v>
      </c>
      <c r="G124" s="7">
        <v>2152473.9997916664</v>
      </c>
      <c r="H124" s="7">
        <v>2152473.9997916664</v>
      </c>
      <c r="I124" s="7">
        <v>2152473.9997916664</v>
      </c>
      <c r="J124" s="7">
        <v>2152473.9997916664</v>
      </c>
      <c r="K124" s="7">
        <v>2152473.9997916664</v>
      </c>
      <c r="L124" s="7">
        <v>2152473.9997916664</v>
      </c>
      <c r="M124" s="7">
        <v>2152473.9997916664</v>
      </c>
    </row>
    <row r="125" spans="1:13" x14ac:dyDescent="0.35"/>
    <row r="126" spans="1:13" x14ac:dyDescent="0.35"/>
    <row r="127" spans="1:13" ht="15" thickBot="1" x14ac:dyDescent="0.4"/>
    <row r="128" spans="1:13" ht="33" customHeight="1" thickBot="1" x14ac:dyDescent="0.4">
      <c r="A128" s="78" t="s">
        <v>484</v>
      </c>
      <c r="B128" s="79"/>
      <c r="C128" s="79"/>
      <c r="D128" s="79"/>
      <c r="E128" s="79"/>
      <c r="F128" s="79"/>
      <c r="G128" s="79"/>
      <c r="H128" s="79"/>
      <c r="I128" s="79"/>
      <c r="J128" s="79"/>
      <c r="K128" s="79"/>
      <c r="L128" s="79"/>
      <c r="M128" s="80"/>
    </row>
    <row r="129" spans="1:13" ht="15" thickBot="1" x14ac:dyDescent="0.4">
      <c r="A129" s="9" t="s">
        <v>266</v>
      </c>
      <c r="B129" s="6">
        <v>44927</v>
      </c>
      <c r="C129" s="6">
        <v>44958</v>
      </c>
      <c r="D129" s="6">
        <v>44986</v>
      </c>
      <c r="E129" s="6">
        <v>45017</v>
      </c>
      <c r="F129" s="6">
        <v>45047</v>
      </c>
      <c r="G129" s="6">
        <v>45078</v>
      </c>
      <c r="H129" s="6">
        <v>45108</v>
      </c>
      <c r="I129" s="6">
        <v>45139</v>
      </c>
      <c r="J129" s="6">
        <v>45170</v>
      </c>
      <c r="K129" s="6">
        <v>45200</v>
      </c>
      <c r="L129" s="6">
        <v>45231</v>
      </c>
      <c r="M129" s="6">
        <v>45261</v>
      </c>
    </row>
    <row r="130" spans="1:13" x14ac:dyDescent="0.35">
      <c r="A130" s="2" t="s">
        <v>435</v>
      </c>
      <c r="B130" s="7">
        <v>226000</v>
      </c>
      <c r="C130" s="7">
        <v>226000</v>
      </c>
      <c r="D130" s="7">
        <v>226000</v>
      </c>
      <c r="E130" s="7">
        <v>226000</v>
      </c>
      <c r="F130" s="7">
        <v>226000</v>
      </c>
      <c r="G130" s="7">
        <v>226000</v>
      </c>
      <c r="H130" s="7">
        <v>226000</v>
      </c>
      <c r="I130" s="7">
        <v>226000</v>
      </c>
      <c r="J130" s="7">
        <v>226000</v>
      </c>
      <c r="K130" s="7">
        <v>226000</v>
      </c>
      <c r="L130" s="7">
        <v>226000</v>
      </c>
      <c r="M130" s="7">
        <v>226000</v>
      </c>
    </row>
    <row r="131" spans="1:13" x14ac:dyDescent="0.35"/>
    <row r="132" spans="1:13" ht="15" thickBot="1" x14ac:dyDescent="0.4"/>
    <row r="133" spans="1:13" ht="15" hidden="1" thickBot="1" x14ac:dyDescent="0.4"/>
    <row r="134" spans="1:13" ht="33" hidden="1" customHeight="1" thickBot="1" x14ac:dyDescent="0.4">
      <c r="A134" s="78" t="s">
        <v>261</v>
      </c>
      <c r="B134" s="79"/>
      <c r="C134" s="79"/>
      <c r="D134" s="79"/>
      <c r="E134" s="79"/>
      <c r="F134" s="79"/>
      <c r="G134" s="79"/>
      <c r="H134" s="79"/>
      <c r="I134" s="79"/>
      <c r="J134" s="79"/>
      <c r="K134" s="79"/>
      <c r="L134" s="79"/>
      <c r="M134" s="80"/>
    </row>
    <row r="135" spans="1:13" ht="15" hidden="1" thickBot="1" x14ac:dyDescent="0.4">
      <c r="A135" s="9" t="s">
        <v>266</v>
      </c>
      <c r="B135" s="6">
        <v>44927</v>
      </c>
      <c r="C135" s="6">
        <v>44958</v>
      </c>
      <c r="D135" s="6">
        <v>44986</v>
      </c>
      <c r="E135" s="6">
        <v>45017</v>
      </c>
      <c r="F135" s="6">
        <v>45047</v>
      </c>
      <c r="G135" s="6">
        <v>45078</v>
      </c>
      <c r="H135" s="6">
        <v>45108</v>
      </c>
      <c r="I135" s="6">
        <v>45139</v>
      </c>
      <c r="J135" s="6">
        <v>45170</v>
      </c>
      <c r="K135" s="6">
        <v>45200</v>
      </c>
      <c r="L135" s="6">
        <v>45231</v>
      </c>
      <c r="M135" s="6">
        <v>45261</v>
      </c>
    </row>
    <row r="136" spans="1:13" hidden="1" x14ac:dyDescent="0.35">
      <c r="A136" s="2" t="s">
        <v>30</v>
      </c>
      <c r="B136" s="7"/>
      <c r="C136" s="7"/>
      <c r="D136" s="7"/>
      <c r="E136" s="7"/>
      <c r="F136" s="7"/>
      <c r="G136" s="7"/>
      <c r="H136" s="7"/>
      <c r="I136" s="7"/>
      <c r="J136" s="7"/>
      <c r="K136" s="7"/>
      <c r="L136" s="7"/>
      <c r="M136" s="7"/>
    </row>
    <row r="139" spans="1:13" ht="15" hidden="1" thickBot="1" x14ac:dyDescent="0.4"/>
    <row r="140" spans="1:13" ht="33" hidden="1" customHeight="1" thickBot="1" x14ac:dyDescent="0.4">
      <c r="A140" s="78" t="s">
        <v>261</v>
      </c>
      <c r="B140" s="79"/>
      <c r="C140" s="79"/>
      <c r="D140" s="79"/>
      <c r="E140" s="79"/>
      <c r="F140" s="79"/>
      <c r="G140" s="79"/>
      <c r="H140" s="79"/>
      <c r="I140" s="79"/>
      <c r="J140" s="79"/>
      <c r="K140" s="79"/>
      <c r="L140" s="79"/>
      <c r="M140" s="80"/>
    </row>
    <row r="141" spans="1:13" ht="15" hidden="1" thickBot="1" x14ac:dyDescent="0.4">
      <c r="A141" s="9" t="s">
        <v>266</v>
      </c>
      <c r="B141" s="6">
        <v>44927</v>
      </c>
      <c r="C141" s="6">
        <v>44958</v>
      </c>
      <c r="D141" s="6">
        <v>44986</v>
      </c>
      <c r="E141" s="6">
        <v>45017</v>
      </c>
      <c r="F141" s="6">
        <v>45047</v>
      </c>
      <c r="G141" s="6">
        <v>45078</v>
      </c>
      <c r="H141" s="6">
        <v>45108</v>
      </c>
      <c r="I141" s="6">
        <v>45139</v>
      </c>
      <c r="J141" s="6">
        <v>45170</v>
      </c>
      <c r="K141" s="6">
        <v>45200</v>
      </c>
      <c r="L141" s="6">
        <v>45231</v>
      </c>
      <c r="M141" s="6">
        <v>45261</v>
      </c>
    </row>
    <row r="142" spans="1:13" hidden="1" x14ac:dyDescent="0.35">
      <c r="A142" s="2" t="s">
        <v>31</v>
      </c>
      <c r="B142" s="7"/>
      <c r="C142" s="7"/>
      <c r="D142" s="7"/>
      <c r="E142" s="7"/>
      <c r="F142" s="7"/>
      <c r="G142" s="7"/>
      <c r="H142" s="7"/>
      <c r="I142" s="7"/>
      <c r="J142" s="7"/>
      <c r="K142" s="7"/>
      <c r="L142" s="7"/>
      <c r="M142" s="7"/>
    </row>
    <row r="145" spans="1:13" ht="15" hidden="1" thickBot="1" x14ac:dyDescent="0.4"/>
    <row r="146" spans="1:13" ht="33" customHeight="1" thickBot="1" x14ac:dyDescent="0.4">
      <c r="A146" s="78" t="s">
        <v>442</v>
      </c>
      <c r="B146" s="79"/>
      <c r="C146" s="79"/>
      <c r="D146" s="79"/>
      <c r="E146" s="79"/>
      <c r="F146" s="79"/>
      <c r="G146" s="79"/>
      <c r="H146" s="79"/>
      <c r="I146" s="79"/>
      <c r="J146" s="79"/>
      <c r="K146" s="79"/>
      <c r="L146" s="79"/>
      <c r="M146" s="80"/>
    </row>
    <row r="147" spans="1:13" ht="15" thickBot="1" x14ac:dyDescent="0.4">
      <c r="A147" s="9" t="s">
        <v>266</v>
      </c>
      <c r="B147" s="6">
        <v>44927</v>
      </c>
      <c r="C147" s="6">
        <v>44958</v>
      </c>
      <c r="D147" s="6">
        <v>44986</v>
      </c>
      <c r="E147" s="6">
        <v>45017</v>
      </c>
      <c r="F147" s="6">
        <v>45047</v>
      </c>
      <c r="G147" s="6">
        <v>45078</v>
      </c>
      <c r="H147" s="6">
        <v>45108</v>
      </c>
      <c r="I147" s="6">
        <v>45139</v>
      </c>
      <c r="J147" s="6">
        <v>45170</v>
      </c>
      <c r="K147" s="6">
        <v>45200</v>
      </c>
      <c r="L147" s="6">
        <v>45231</v>
      </c>
      <c r="M147" s="6">
        <v>45261</v>
      </c>
    </row>
    <row r="148" spans="1:13" x14ac:dyDescent="0.35">
      <c r="A148" s="2" t="s">
        <v>32</v>
      </c>
      <c r="B148" s="7">
        <v>208333.33333333334</v>
      </c>
      <c r="C148" s="7">
        <v>208333.33333333334</v>
      </c>
      <c r="D148" s="7">
        <v>208333.33333333334</v>
      </c>
      <c r="E148" s="7">
        <v>208333.33333333334</v>
      </c>
      <c r="F148" s="7">
        <v>208333.33333333334</v>
      </c>
      <c r="G148" s="7">
        <v>208333.33333333334</v>
      </c>
      <c r="H148" s="7">
        <v>208333.33333333334</v>
      </c>
      <c r="I148" s="7">
        <v>208333.33333333334</v>
      </c>
      <c r="J148" s="7">
        <v>208333.33333333334</v>
      </c>
      <c r="K148" s="7">
        <v>208333.33333333334</v>
      </c>
      <c r="L148" s="7">
        <v>208333.33333333334</v>
      </c>
      <c r="M148" s="7">
        <v>208333.33333333334</v>
      </c>
    </row>
    <row r="149" spans="1:13" x14ac:dyDescent="0.35"/>
    <row r="150" spans="1:13" x14ac:dyDescent="0.35"/>
    <row r="151" spans="1:13" ht="15" thickBot="1" x14ac:dyDescent="0.4"/>
    <row r="152" spans="1:13" ht="33" customHeight="1" thickBot="1" x14ac:dyDescent="0.4">
      <c r="A152" s="78" t="s">
        <v>438</v>
      </c>
      <c r="B152" s="79"/>
      <c r="C152" s="79"/>
      <c r="D152" s="79"/>
      <c r="E152" s="79"/>
      <c r="F152" s="79"/>
      <c r="G152" s="79"/>
      <c r="H152" s="79"/>
      <c r="I152" s="79"/>
      <c r="J152" s="79"/>
      <c r="K152" s="79"/>
      <c r="L152" s="79"/>
      <c r="M152" s="80"/>
    </row>
    <row r="153" spans="1:13" ht="15" thickBot="1" x14ac:dyDescent="0.4">
      <c r="A153" s="9" t="s">
        <v>267</v>
      </c>
      <c r="B153" s="6">
        <v>44927</v>
      </c>
      <c r="C153" s="6">
        <v>44958</v>
      </c>
      <c r="D153" s="6">
        <v>44986</v>
      </c>
      <c r="E153" s="6">
        <v>45017</v>
      </c>
      <c r="F153" s="6">
        <v>45047</v>
      </c>
      <c r="G153" s="6">
        <v>45078</v>
      </c>
      <c r="H153" s="6">
        <v>45108</v>
      </c>
      <c r="I153" s="6">
        <v>45139</v>
      </c>
      <c r="J153" s="6">
        <v>45170</v>
      </c>
      <c r="K153" s="6">
        <v>45200</v>
      </c>
      <c r="L153" s="6">
        <v>45231</v>
      </c>
      <c r="M153" s="6">
        <v>45261</v>
      </c>
    </row>
    <row r="154" spans="1:13" x14ac:dyDescent="0.35">
      <c r="A154" s="2" t="s">
        <v>34</v>
      </c>
      <c r="B154" s="7">
        <v>83333.333333333328</v>
      </c>
      <c r="C154" s="7">
        <v>83333.333333333328</v>
      </c>
      <c r="D154" s="7">
        <v>83333.333333333328</v>
      </c>
      <c r="E154" s="7">
        <v>83333.333333333328</v>
      </c>
      <c r="F154" s="7">
        <v>83333.333333333328</v>
      </c>
      <c r="G154" s="7">
        <v>83333.333333333328</v>
      </c>
      <c r="H154" s="7">
        <v>83333.333333333328</v>
      </c>
      <c r="I154" s="7">
        <v>83333.333333333328</v>
      </c>
      <c r="J154" s="7">
        <v>83333.333333333328</v>
      </c>
      <c r="K154" s="7">
        <v>83333.333333333328</v>
      </c>
      <c r="L154" s="7">
        <v>83333.333333333328</v>
      </c>
      <c r="M154" s="7">
        <v>83333.333333333328</v>
      </c>
    </row>
    <row r="155" spans="1:13" x14ac:dyDescent="0.35"/>
    <row r="156" spans="1:13" x14ac:dyDescent="0.35"/>
    <row r="157" spans="1:13" ht="15" thickBot="1" x14ac:dyDescent="0.4"/>
    <row r="158" spans="1:13" ht="33" customHeight="1" thickBot="1" x14ac:dyDescent="0.4">
      <c r="A158" s="81" t="s">
        <v>436</v>
      </c>
      <c r="B158" s="79"/>
      <c r="C158" s="79"/>
      <c r="D158" s="79"/>
      <c r="E158" s="79"/>
      <c r="F158" s="79"/>
      <c r="G158" s="79"/>
      <c r="H158" s="79"/>
      <c r="I158" s="79"/>
      <c r="J158" s="79"/>
      <c r="K158" s="79"/>
      <c r="L158" s="79"/>
      <c r="M158" s="80"/>
    </row>
    <row r="159" spans="1:13" ht="15" thickBot="1" x14ac:dyDescent="0.4">
      <c r="A159" s="9" t="s">
        <v>267</v>
      </c>
      <c r="B159" s="6">
        <v>44927</v>
      </c>
      <c r="C159" s="6">
        <v>44958</v>
      </c>
      <c r="D159" s="6">
        <v>44986</v>
      </c>
      <c r="E159" s="6">
        <v>45017</v>
      </c>
      <c r="F159" s="6">
        <v>45047</v>
      </c>
      <c r="G159" s="6">
        <v>45078</v>
      </c>
      <c r="H159" s="6">
        <v>45108</v>
      </c>
      <c r="I159" s="6">
        <v>45139</v>
      </c>
      <c r="J159" s="6">
        <v>45170</v>
      </c>
      <c r="K159" s="6">
        <v>45200</v>
      </c>
      <c r="L159" s="6">
        <v>45231</v>
      </c>
      <c r="M159" s="6">
        <v>45261</v>
      </c>
    </row>
    <row r="160" spans="1:13" x14ac:dyDescent="0.35">
      <c r="A160" s="2" t="s">
        <v>35</v>
      </c>
      <c r="B160" s="7">
        <v>819795.64249999996</v>
      </c>
      <c r="C160" s="7">
        <v>819795.64249999996</v>
      </c>
      <c r="D160" s="7">
        <v>819795.64249999996</v>
      </c>
      <c r="E160" s="7">
        <v>819795.64249999996</v>
      </c>
      <c r="F160" s="7">
        <v>819795.64249999996</v>
      </c>
      <c r="G160" s="7">
        <v>819795.64249999996</v>
      </c>
      <c r="H160" s="7">
        <v>819795.64249999996</v>
      </c>
      <c r="I160" s="7">
        <v>819795.64249999996</v>
      </c>
      <c r="J160" s="7">
        <v>819795.64249999996</v>
      </c>
      <c r="K160" s="7">
        <v>819795.64249999996</v>
      </c>
      <c r="L160" s="7">
        <v>819795.64249999996</v>
      </c>
      <c r="M160" s="7">
        <v>819795.64249999996</v>
      </c>
    </row>
    <row r="161" spans="1:13" x14ac:dyDescent="0.35"/>
    <row r="162" spans="1:13" x14ac:dyDescent="0.35"/>
    <row r="163" spans="1:13" ht="15" thickBot="1" x14ac:dyDescent="0.4"/>
    <row r="164" spans="1:13" ht="33" customHeight="1" thickBot="1" x14ac:dyDescent="0.4">
      <c r="A164" s="78" t="s">
        <v>437</v>
      </c>
      <c r="B164" s="79"/>
      <c r="C164" s="79"/>
      <c r="D164" s="79"/>
      <c r="E164" s="79"/>
      <c r="F164" s="79"/>
      <c r="G164" s="79"/>
      <c r="H164" s="79"/>
      <c r="I164" s="79"/>
      <c r="J164" s="79"/>
      <c r="K164" s="79"/>
      <c r="L164" s="79"/>
      <c r="M164" s="80"/>
    </row>
    <row r="165" spans="1:13" ht="15" thickBot="1" x14ac:dyDescent="0.4">
      <c r="A165" s="9" t="s">
        <v>267</v>
      </c>
      <c r="B165" s="6">
        <v>44927</v>
      </c>
      <c r="C165" s="6">
        <v>44958</v>
      </c>
      <c r="D165" s="6">
        <v>44986</v>
      </c>
      <c r="E165" s="6">
        <v>45017</v>
      </c>
      <c r="F165" s="6">
        <v>45047</v>
      </c>
      <c r="G165" s="6">
        <v>45078</v>
      </c>
      <c r="H165" s="6">
        <v>45108</v>
      </c>
      <c r="I165" s="6">
        <v>45139</v>
      </c>
      <c r="J165" s="6">
        <v>45170</v>
      </c>
      <c r="K165" s="6">
        <v>45200</v>
      </c>
      <c r="L165" s="6">
        <v>45231</v>
      </c>
      <c r="M165" s="6">
        <v>45261</v>
      </c>
    </row>
    <row r="166" spans="1:13" x14ac:dyDescent="0.35">
      <c r="A166" s="2" t="s">
        <v>36</v>
      </c>
      <c r="B166" s="7">
        <v>1333333.3333333333</v>
      </c>
      <c r="C166" s="7">
        <v>1333333.3333333333</v>
      </c>
      <c r="D166" s="7">
        <v>1333333.3333333333</v>
      </c>
      <c r="E166" s="7">
        <v>1333333.3333333333</v>
      </c>
      <c r="F166" s="7">
        <v>1333333.3333333333</v>
      </c>
      <c r="G166" s="7">
        <v>1333333.3333333333</v>
      </c>
      <c r="H166" s="7">
        <v>1333333.3333333333</v>
      </c>
      <c r="I166" s="7">
        <v>1333333.3333333333</v>
      </c>
      <c r="J166" s="7">
        <v>1333333.3333333333</v>
      </c>
      <c r="K166" s="7">
        <v>1333333.3333333333</v>
      </c>
      <c r="L166" s="7">
        <v>1333333.3333333333</v>
      </c>
      <c r="M166" s="7">
        <v>1333333.3333333333</v>
      </c>
    </row>
    <row r="167" spans="1:13" x14ac:dyDescent="0.35"/>
    <row r="168" spans="1:13" x14ac:dyDescent="0.35"/>
    <row r="169" spans="1:13" ht="15" hidden="1" thickBot="1" x14ac:dyDescent="0.4"/>
    <row r="170" spans="1:13" ht="33" hidden="1" customHeight="1" thickBot="1" x14ac:dyDescent="0.4">
      <c r="A170" s="78" t="s">
        <v>261</v>
      </c>
      <c r="B170" s="79"/>
      <c r="C170" s="79"/>
      <c r="D170" s="79"/>
      <c r="E170" s="79"/>
      <c r="F170" s="79"/>
      <c r="G170" s="79"/>
      <c r="H170" s="79"/>
      <c r="I170" s="79"/>
      <c r="J170" s="79"/>
      <c r="K170" s="79"/>
      <c r="L170" s="79"/>
      <c r="M170" s="80"/>
    </row>
    <row r="171" spans="1:13" ht="15" hidden="1" thickBot="1" x14ac:dyDescent="0.4">
      <c r="A171" s="9" t="s">
        <v>267</v>
      </c>
      <c r="B171" s="6">
        <v>44927</v>
      </c>
      <c r="C171" s="6">
        <v>44958</v>
      </c>
      <c r="D171" s="6">
        <v>44986</v>
      </c>
      <c r="E171" s="6">
        <v>45017</v>
      </c>
      <c r="F171" s="6">
        <v>45047</v>
      </c>
      <c r="G171" s="6">
        <v>45078</v>
      </c>
      <c r="H171" s="6">
        <v>45108</v>
      </c>
      <c r="I171" s="6">
        <v>45139</v>
      </c>
      <c r="J171" s="6">
        <v>45170</v>
      </c>
      <c r="K171" s="6">
        <v>45200</v>
      </c>
      <c r="L171" s="6">
        <v>45231</v>
      </c>
      <c r="M171" s="6">
        <v>45261</v>
      </c>
    </row>
    <row r="172" spans="1:13" hidden="1" x14ac:dyDescent="0.35">
      <c r="A172" s="2"/>
      <c r="B172" s="7"/>
      <c r="C172" s="7"/>
      <c r="D172" s="7"/>
      <c r="E172" s="7"/>
      <c r="F172" s="7"/>
      <c r="G172" s="7"/>
      <c r="H172" s="7"/>
      <c r="I172" s="7"/>
      <c r="J172" s="7"/>
      <c r="K172" s="7"/>
      <c r="L172" s="7"/>
      <c r="M172" s="7"/>
    </row>
    <row r="174" spans="1:13" x14ac:dyDescent="0.35"/>
    <row r="175" spans="1:13" ht="15" thickBot="1" x14ac:dyDescent="0.4"/>
    <row r="176" spans="1:13" ht="33" customHeight="1" thickBot="1" x14ac:dyDescent="0.4">
      <c r="A176" s="78" t="s">
        <v>440</v>
      </c>
      <c r="B176" s="79"/>
      <c r="C176" s="79"/>
      <c r="D176" s="79"/>
      <c r="E176" s="79"/>
      <c r="F176" s="79"/>
      <c r="G176" s="79"/>
      <c r="H176" s="79"/>
      <c r="I176" s="79"/>
      <c r="J176" s="79"/>
      <c r="K176" s="79"/>
      <c r="L176" s="79"/>
      <c r="M176" s="80"/>
    </row>
    <row r="177" spans="1:13" ht="15" thickBot="1" x14ac:dyDescent="0.4">
      <c r="A177" s="9" t="s">
        <v>269</v>
      </c>
      <c r="B177" s="6">
        <v>44927</v>
      </c>
      <c r="C177" s="6">
        <v>44958</v>
      </c>
      <c r="D177" s="6">
        <v>44986</v>
      </c>
      <c r="E177" s="6">
        <v>45017</v>
      </c>
      <c r="F177" s="6">
        <v>45047</v>
      </c>
      <c r="G177" s="6">
        <v>45078</v>
      </c>
      <c r="H177" s="6">
        <v>45108</v>
      </c>
      <c r="I177" s="6">
        <v>45139</v>
      </c>
      <c r="J177" s="6">
        <v>45170</v>
      </c>
      <c r="K177" s="6">
        <v>45200</v>
      </c>
      <c r="L177" s="6">
        <v>45231</v>
      </c>
      <c r="M177" s="6">
        <v>45261</v>
      </c>
    </row>
    <row r="178" spans="1:13" x14ac:dyDescent="0.35">
      <c r="A178" s="2" t="s">
        <v>270</v>
      </c>
      <c r="B178" s="7">
        <v>3519500.33292</v>
      </c>
      <c r="C178" s="7">
        <v>3523572.804</v>
      </c>
      <c r="D178" s="7">
        <v>3527645.2750800001</v>
      </c>
      <c r="E178" s="7">
        <v>3531717.7461600006</v>
      </c>
      <c r="F178" s="7">
        <v>3535790.2172400001</v>
      </c>
      <c r="G178" s="7">
        <v>3539862.6883199997</v>
      </c>
      <c r="H178" s="7">
        <v>3543935.1594000002</v>
      </c>
      <c r="I178" s="7">
        <v>3548007.6304799998</v>
      </c>
      <c r="J178" s="7">
        <v>3552080.1015599999</v>
      </c>
      <c r="K178" s="7">
        <v>3556152.5726400004</v>
      </c>
      <c r="L178" s="7">
        <v>3560225.0437200004</v>
      </c>
      <c r="M178" s="7">
        <v>3564297.5148</v>
      </c>
    </row>
    <row r="179" spans="1:13" x14ac:dyDescent="0.35"/>
    <row r="180" spans="1:13" x14ac:dyDescent="0.35"/>
    <row r="181" spans="1:13" ht="15" thickBot="1" x14ac:dyDescent="0.4"/>
    <row r="182" spans="1:13" ht="33" customHeight="1" thickBot="1" x14ac:dyDescent="0.4">
      <c r="A182" s="78" t="s">
        <v>443</v>
      </c>
      <c r="B182" s="79"/>
      <c r="C182" s="79"/>
      <c r="D182" s="79"/>
      <c r="E182" s="79"/>
      <c r="F182" s="79"/>
      <c r="G182" s="79"/>
      <c r="H182" s="79"/>
      <c r="I182" s="79"/>
      <c r="J182" s="79"/>
      <c r="K182" s="79"/>
      <c r="L182" s="79"/>
      <c r="M182" s="80"/>
    </row>
    <row r="183" spans="1:13" ht="15" thickBot="1" x14ac:dyDescent="0.4">
      <c r="A183" s="9" t="s">
        <v>271</v>
      </c>
      <c r="B183" s="6">
        <v>44927</v>
      </c>
      <c r="C183" s="6">
        <v>44958</v>
      </c>
      <c r="D183" s="6">
        <v>44986</v>
      </c>
      <c r="E183" s="6">
        <v>45017</v>
      </c>
      <c r="F183" s="6">
        <v>45047</v>
      </c>
      <c r="G183" s="6">
        <v>45078</v>
      </c>
      <c r="H183" s="6">
        <v>45108</v>
      </c>
      <c r="I183" s="6">
        <v>45139</v>
      </c>
      <c r="J183" s="6">
        <v>45170</v>
      </c>
      <c r="K183" s="6">
        <v>45200</v>
      </c>
      <c r="L183" s="6">
        <v>45231</v>
      </c>
      <c r="M183" s="6">
        <v>45261</v>
      </c>
    </row>
    <row r="184" spans="1:13" x14ac:dyDescent="0.35">
      <c r="A184" s="2" t="s">
        <v>40</v>
      </c>
      <c r="B184" s="7">
        <v>88391.187500000015</v>
      </c>
      <c r="C184" s="7">
        <v>88391.187500000015</v>
      </c>
      <c r="D184" s="7">
        <v>88391.187500000015</v>
      </c>
      <c r="E184" s="7">
        <v>88391.187500000015</v>
      </c>
      <c r="F184" s="7">
        <v>88391.187500000015</v>
      </c>
      <c r="G184" s="7">
        <v>88391.187500000015</v>
      </c>
      <c r="H184" s="7">
        <v>88391.187500000015</v>
      </c>
      <c r="I184" s="7">
        <v>88391.187500000015</v>
      </c>
      <c r="J184" s="7">
        <v>88391.187500000015</v>
      </c>
      <c r="K184" s="7">
        <v>88391.187500000015</v>
      </c>
      <c r="L184" s="7">
        <v>88391.187500000015</v>
      </c>
      <c r="M184" s="7">
        <v>88391.187500000015</v>
      </c>
    </row>
    <row r="185" spans="1:13" x14ac:dyDescent="0.35"/>
    <row r="186" spans="1:13" x14ac:dyDescent="0.35"/>
    <row r="187" spans="1:13" ht="15" thickBot="1" x14ac:dyDescent="0.4"/>
    <row r="188" spans="1:13" ht="33" customHeight="1" thickBot="1" x14ac:dyDescent="0.4">
      <c r="A188" s="78" t="s">
        <v>443</v>
      </c>
      <c r="B188" s="79"/>
      <c r="C188" s="79"/>
      <c r="D188" s="79"/>
      <c r="E188" s="79"/>
      <c r="F188" s="79"/>
      <c r="G188" s="79"/>
      <c r="H188" s="79"/>
      <c r="I188" s="79"/>
      <c r="J188" s="79"/>
      <c r="K188" s="79"/>
      <c r="L188" s="79"/>
      <c r="M188" s="80"/>
    </row>
    <row r="189" spans="1:13" ht="15" thickBot="1" x14ac:dyDescent="0.4">
      <c r="A189" s="9" t="s">
        <v>271</v>
      </c>
      <c r="B189" s="6">
        <v>44927</v>
      </c>
      <c r="C189" s="6">
        <v>44958</v>
      </c>
      <c r="D189" s="6">
        <v>44986</v>
      </c>
      <c r="E189" s="6">
        <v>45017</v>
      </c>
      <c r="F189" s="6">
        <v>45047</v>
      </c>
      <c r="G189" s="6">
        <v>45078</v>
      </c>
      <c r="H189" s="6">
        <v>45108</v>
      </c>
      <c r="I189" s="6">
        <v>45139</v>
      </c>
      <c r="J189" s="6">
        <v>45170</v>
      </c>
      <c r="K189" s="6">
        <v>45200</v>
      </c>
      <c r="L189" s="6">
        <v>45231</v>
      </c>
      <c r="M189" s="6">
        <v>45261</v>
      </c>
    </row>
    <row r="190" spans="1:13" x14ac:dyDescent="0.35">
      <c r="A190" s="2" t="s">
        <v>41</v>
      </c>
      <c r="B190" s="7">
        <v>65841.9375</v>
      </c>
      <c r="C190" s="7">
        <v>65841.9375</v>
      </c>
      <c r="D190" s="7">
        <v>65841.9375</v>
      </c>
      <c r="E190" s="7">
        <v>65841.9375</v>
      </c>
      <c r="F190" s="7">
        <v>65841.9375</v>
      </c>
      <c r="G190" s="7">
        <v>65841.9375</v>
      </c>
      <c r="H190" s="7">
        <v>65841.9375</v>
      </c>
      <c r="I190" s="7">
        <v>65841.9375</v>
      </c>
      <c r="J190" s="7">
        <v>65841.9375</v>
      </c>
      <c r="K190" s="7">
        <v>65841.9375</v>
      </c>
      <c r="L190" s="7">
        <v>65841.9375</v>
      </c>
      <c r="M190" s="7">
        <v>65841.9375</v>
      </c>
    </row>
    <row r="191" spans="1:13" x14ac:dyDescent="0.35"/>
    <row r="192" spans="1:13" x14ac:dyDescent="0.35"/>
    <row r="193" spans="1:13" ht="15" thickBot="1" x14ac:dyDescent="0.4"/>
    <row r="194" spans="1:13" ht="33" customHeight="1" thickBot="1" x14ac:dyDescent="0.4">
      <c r="A194" s="78" t="s">
        <v>441</v>
      </c>
      <c r="B194" s="79"/>
      <c r="C194" s="79"/>
      <c r="D194" s="79"/>
      <c r="E194" s="79"/>
      <c r="F194" s="79"/>
      <c r="G194" s="79"/>
      <c r="H194" s="79"/>
      <c r="I194" s="79"/>
      <c r="J194" s="79"/>
      <c r="K194" s="79"/>
      <c r="L194" s="79"/>
      <c r="M194" s="80"/>
    </row>
    <row r="195" spans="1:13" ht="15" thickBot="1" x14ac:dyDescent="0.4">
      <c r="A195" s="9" t="s">
        <v>271</v>
      </c>
      <c r="B195" s="6">
        <v>44927</v>
      </c>
      <c r="C195" s="6">
        <v>44958</v>
      </c>
      <c r="D195" s="6">
        <v>44986</v>
      </c>
      <c r="E195" s="6">
        <v>45017</v>
      </c>
      <c r="F195" s="6">
        <v>45047</v>
      </c>
      <c r="G195" s="6">
        <v>45078</v>
      </c>
      <c r="H195" s="6">
        <v>45108</v>
      </c>
      <c r="I195" s="6">
        <v>45139</v>
      </c>
      <c r="J195" s="6">
        <v>45170</v>
      </c>
      <c r="K195" s="6">
        <v>45200</v>
      </c>
      <c r="L195" s="6">
        <v>45231</v>
      </c>
      <c r="M195" s="6">
        <v>45261</v>
      </c>
    </row>
    <row r="196" spans="1:13" x14ac:dyDescent="0.35">
      <c r="A196" s="2" t="s">
        <v>42</v>
      </c>
      <c r="B196" s="7">
        <v>1989450.0033333332</v>
      </c>
      <c r="C196" s="7">
        <v>1989450.0033333332</v>
      </c>
      <c r="D196" s="7">
        <v>1992832.5074999998</v>
      </c>
      <c r="E196" s="7">
        <v>1992832.5074999998</v>
      </c>
      <c r="F196" s="7">
        <v>1992832.5074999998</v>
      </c>
      <c r="G196" s="7">
        <v>1992832.5074999998</v>
      </c>
      <c r="H196" s="7">
        <v>2089699.4575</v>
      </c>
      <c r="I196" s="7">
        <v>2089699.4575</v>
      </c>
      <c r="J196" s="7">
        <v>2089699.4575</v>
      </c>
      <c r="K196" s="7">
        <v>2089699.4575</v>
      </c>
      <c r="L196" s="7">
        <v>2089699.4575</v>
      </c>
      <c r="M196" s="7">
        <v>2089699.4575</v>
      </c>
    </row>
    <row r="197" spans="1:13" x14ac:dyDescent="0.35"/>
    <row r="198" spans="1:13" x14ac:dyDescent="0.35"/>
    <row r="199" spans="1:13" ht="15" thickBot="1" x14ac:dyDescent="0.4"/>
    <row r="200" spans="1:13" ht="33" hidden="1" customHeight="1" thickBot="1" x14ac:dyDescent="0.4">
      <c r="A200" s="78" t="s">
        <v>261</v>
      </c>
      <c r="B200" s="79"/>
      <c r="C200" s="79"/>
      <c r="D200" s="79"/>
      <c r="E200" s="79"/>
      <c r="F200" s="79"/>
      <c r="G200" s="79"/>
      <c r="H200" s="79"/>
      <c r="I200" s="79"/>
      <c r="J200" s="79"/>
      <c r="K200" s="79"/>
      <c r="L200" s="79"/>
      <c r="M200" s="80"/>
    </row>
    <row r="201" spans="1:13" ht="15" hidden="1" thickBot="1" x14ac:dyDescent="0.4">
      <c r="A201" s="9" t="s">
        <v>271</v>
      </c>
      <c r="B201" s="6">
        <v>44927</v>
      </c>
      <c r="C201" s="6">
        <v>44958</v>
      </c>
      <c r="D201" s="6">
        <v>44986</v>
      </c>
      <c r="E201" s="6">
        <v>45017</v>
      </c>
      <c r="F201" s="6">
        <v>45047</v>
      </c>
      <c r="G201" s="6">
        <v>45078</v>
      </c>
      <c r="H201" s="6">
        <v>45108</v>
      </c>
      <c r="I201" s="6">
        <v>45139</v>
      </c>
      <c r="J201" s="6">
        <v>45170</v>
      </c>
      <c r="K201" s="6">
        <v>45200</v>
      </c>
      <c r="L201" s="6">
        <v>45231</v>
      </c>
      <c r="M201" s="6">
        <v>45261</v>
      </c>
    </row>
    <row r="202" spans="1:13" hidden="1" x14ac:dyDescent="0.35">
      <c r="A202" s="2" t="s">
        <v>43</v>
      </c>
      <c r="B202" s="7"/>
      <c r="C202" s="7"/>
      <c r="D202" s="7"/>
      <c r="E202" s="7"/>
      <c r="F202" s="7"/>
      <c r="G202" s="7"/>
      <c r="H202" s="7"/>
      <c r="I202" s="7"/>
      <c r="J202" s="7"/>
      <c r="K202" s="7"/>
      <c r="L202" s="7"/>
      <c r="M202" s="7"/>
    </row>
    <row r="205" spans="1:13" ht="15" hidden="1" thickBot="1" x14ac:dyDescent="0.4"/>
    <row r="206" spans="1:13" ht="33" hidden="1" customHeight="1" thickBot="1" x14ac:dyDescent="0.4">
      <c r="A206" s="78" t="s">
        <v>261</v>
      </c>
      <c r="B206" s="79"/>
      <c r="C206" s="79"/>
      <c r="D206" s="79"/>
      <c r="E206" s="79"/>
      <c r="F206" s="79"/>
      <c r="G206" s="79"/>
      <c r="H206" s="79"/>
      <c r="I206" s="79"/>
      <c r="J206" s="79"/>
      <c r="K206" s="79"/>
      <c r="L206" s="79"/>
      <c r="M206" s="80"/>
    </row>
    <row r="207" spans="1:13" ht="15" hidden="1" thickBot="1" x14ac:dyDescent="0.4">
      <c r="A207" s="9" t="s">
        <v>271</v>
      </c>
      <c r="B207" s="6">
        <v>44927</v>
      </c>
      <c r="C207" s="6">
        <v>44958</v>
      </c>
      <c r="D207" s="6">
        <v>44986</v>
      </c>
      <c r="E207" s="6">
        <v>45017</v>
      </c>
      <c r="F207" s="6">
        <v>45047</v>
      </c>
      <c r="G207" s="6">
        <v>45078</v>
      </c>
      <c r="H207" s="6">
        <v>45108</v>
      </c>
      <c r="I207" s="6">
        <v>45139</v>
      </c>
      <c r="J207" s="6">
        <v>45170</v>
      </c>
      <c r="K207" s="6">
        <v>45200</v>
      </c>
      <c r="L207" s="6">
        <v>45231</v>
      </c>
      <c r="M207" s="6">
        <v>45261</v>
      </c>
    </row>
    <row r="208" spans="1:13" hidden="1" x14ac:dyDescent="0.35">
      <c r="A208" s="2" t="s">
        <v>44</v>
      </c>
      <c r="B208" s="7"/>
      <c r="C208" s="7"/>
      <c r="D208" s="7"/>
      <c r="E208" s="7"/>
      <c r="F208" s="7"/>
      <c r="G208" s="7"/>
      <c r="H208" s="7"/>
      <c r="I208" s="7"/>
      <c r="J208" s="7"/>
      <c r="K208" s="7"/>
      <c r="L208" s="7"/>
      <c r="M208" s="7"/>
    </row>
    <row r="211" spans="1:13" ht="15" hidden="1" thickBot="1" x14ac:dyDescent="0.4"/>
    <row r="212" spans="1:13" ht="33" hidden="1" customHeight="1" thickBot="1" x14ac:dyDescent="0.4">
      <c r="A212" s="78" t="s">
        <v>261</v>
      </c>
      <c r="B212" s="79"/>
      <c r="C212" s="79"/>
      <c r="D212" s="79"/>
      <c r="E212" s="79"/>
      <c r="F212" s="79"/>
      <c r="G212" s="79"/>
      <c r="H212" s="79"/>
      <c r="I212" s="79"/>
      <c r="J212" s="79"/>
      <c r="K212" s="79"/>
      <c r="L212" s="79"/>
      <c r="M212" s="80"/>
    </row>
    <row r="213" spans="1:13" ht="15" hidden="1" thickBot="1" x14ac:dyDescent="0.4">
      <c r="A213" s="9" t="s">
        <v>271</v>
      </c>
      <c r="B213" s="6">
        <v>44927</v>
      </c>
      <c r="C213" s="6">
        <v>44958</v>
      </c>
      <c r="D213" s="6">
        <v>44986</v>
      </c>
      <c r="E213" s="6">
        <v>45017</v>
      </c>
      <c r="F213" s="6">
        <v>45047</v>
      </c>
      <c r="G213" s="6">
        <v>45078</v>
      </c>
      <c r="H213" s="6">
        <v>45108</v>
      </c>
      <c r="I213" s="6">
        <v>45139</v>
      </c>
      <c r="J213" s="6">
        <v>45170</v>
      </c>
      <c r="K213" s="6">
        <v>45200</v>
      </c>
      <c r="L213" s="6">
        <v>45231</v>
      </c>
      <c r="M213" s="6">
        <v>45261</v>
      </c>
    </row>
    <row r="214" spans="1:13" hidden="1" x14ac:dyDescent="0.35">
      <c r="A214" s="2" t="s">
        <v>45</v>
      </c>
      <c r="B214" s="7"/>
      <c r="C214" s="7"/>
      <c r="D214" s="7"/>
      <c r="E214" s="7"/>
      <c r="F214" s="7"/>
      <c r="G214" s="7"/>
      <c r="H214" s="7"/>
      <c r="I214" s="7"/>
      <c r="J214" s="7"/>
      <c r="K214" s="7"/>
      <c r="L214" s="7"/>
      <c r="M214" s="7"/>
    </row>
    <row r="217" spans="1:13" ht="15" hidden="1" thickBot="1" x14ac:dyDescent="0.4"/>
    <row r="218" spans="1:13" ht="33" hidden="1" customHeight="1" thickBot="1" x14ac:dyDescent="0.4">
      <c r="A218" s="78" t="s">
        <v>261</v>
      </c>
      <c r="B218" s="79"/>
      <c r="C218" s="79"/>
      <c r="D218" s="79"/>
      <c r="E218" s="79"/>
      <c r="F218" s="79"/>
      <c r="G218" s="79"/>
      <c r="H218" s="79"/>
      <c r="I218" s="79"/>
      <c r="J218" s="79"/>
      <c r="K218" s="79"/>
      <c r="L218" s="79"/>
      <c r="M218" s="80"/>
    </row>
    <row r="219" spans="1:13" ht="15" hidden="1" thickBot="1" x14ac:dyDescent="0.4">
      <c r="A219" s="9" t="s">
        <v>272</v>
      </c>
      <c r="B219" s="6">
        <v>44927</v>
      </c>
      <c r="C219" s="6">
        <v>44958</v>
      </c>
      <c r="D219" s="6">
        <v>44986</v>
      </c>
      <c r="E219" s="6">
        <v>45017</v>
      </c>
      <c r="F219" s="6">
        <v>45047</v>
      </c>
      <c r="G219" s="6">
        <v>45078</v>
      </c>
      <c r="H219" s="6">
        <v>45108</v>
      </c>
      <c r="I219" s="6">
        <v>45139</v>
      </c>
      <c r="J219" s="6">
        <v>45170</v>
      </c>
      <c r="K219" s="6">
        <v>45200</v>
      </c>
      <c r="L219" s="6">
        <v>45231</v>
      </c>
      <c r="M219" s="6">
        <v>45261</v>
      </c>
    </row>
    <row r="220" spans="1:13" hidden="1" x14ac:dyDescent="0.35">
      <c r="A220" s="2" t="s">
        <v>46</v>
      </c>
      <c r="B220" s="7"/>
      <c r="C220" s="7"/>
      <c r="D220" s="7"/>
      <c r="E220" s="7"/>
      <c r="F220" s="7"/>
      <c r="G220" s="7"/>
      <c r="H220" s="7"/>
      <c r="I220" s="7"/>
      <c r="J220" s="7"/>
      <c r="K220" s="7"/>
      <c r="L220" s="7"/>
      <c r="M220" s="7"/>
    </row>
    <row r="223" spans="1:13" ht="15" hidden="1" thickBot="1" x14ac:dyDescent="0.4"/>
    <row r="224" spans="1:13" ht="33" hidden="1" customHeight="1" thickBot="1" x14ac:dyDescent="0.4">
      <c r="A224" s="78" t="s">
        <v>261</v>
      </c>
      <c r="B224" s="79"/>
      <c r="C224" s="79"/>
      <c r="D224" s="79"/>
      <c r="E224" s="79"/>
      <c r="F224" s="79"/>
      <c r="G224" s="79"/>
      <c r="H224" s="79"/>
      <c r="I224" s="79"/>
      <c r="J224" s="79"/>
      <c r="K224" s="79"/>
      <c r="L224" s="79"/>
      <c r="M224" s="80"/>
    </row>
    <row r="225" spans="1:13" ht="15" hidden="1" thickBot="1" x14ac:dyDescent="0.4">
      <c r="A225" s="9" t="s">
        <v>271</v>
      </c>
      <c r="B225" s="6">
        <v>44927</v>
      </c>
      <c r="C225" s="6">
        <v>44958</v>
      </c>
      <c r="D225" s="6">
        <v>44986</v>
      </c>
      <c r="E225" s="6">
        <v>45017</v>
      </c>
      <c r="F225" s="6">
        <v>45047</v>
      </c>
      <c r="G225" s="6">
        <v>45078</v>
      </c>
      <c r="H225" s="6">
        <v>45108</v>
      </c>
      <c r="I225" s="6">
        <v>45139</v>
      </c>
      <c r="J225" s="6">
        <v>45170</v>
      </c>
      <c r="K225" s="6">
        <v>45200</v>
      </c>
      <c r="L225" s="6">
        <v>45231</v>
      </c>
      <c r="M225" s="6">
        <v>45261</v>
      </c>
    </row>
    <row r="226" spans="1:13" hidden="1" x14ac:dyDescent="0.35">
      <c r="A226" s="2" t="s">
        <v>47</v>
      </c>
      <c r="B226" s="7"/>
      <c r="C226" s="7"/>
      <c r="D226" s="7"/>
      <c r="E226" s="7"/>
      <c r="F226" s="7"/>
      <c r="G226" s="7"/>
      <c r="H226" s="7"/>
      <c r="I226" s="7"/>
      <c r="J226" s="7"/>
      <c r="K226" s="7"/>
      <c r="L226" s="7"/>
      <c r="M226" s="7"/>
    </row>
    <row r="229" spans="1:13" ht="15" hidden="1" thickBot="1" x14ac:dyDescent="0.4"/>
    <row r="230" spans="1:13" ht="33" customHeight="1" thickBot="1" x14ac:dyDescent="0.4">
      <c r="A230" s="78" t="s">
        <v>439</v>
      </c>
      <c r="B230" s="79"/>
      <c r="C230" s="79"/>
      <c r="D230" s="79"/>
      <c r="E230" s="79"/>
      <c r="F230" s="79"/>
      <c r="G230" s="79"/>
      <c r="H230" s="79"/>
      <c r="I230" s="79"/>
      <c r="J230" s="79"/>
      <c r="K230" s="79"/>
      <c r="L230" s="79"/>
      <c r="M230" s="80"/>
    </row>
    <row r="231" spans="1:13" ht="15" thickBot="1" x14ac:dyDescent="0.4">
      <c r="A231" s="9" t="s">
        <v>272</v>
      </c>
      <c r="B231" s="6">
        <v>44927</v>
      </c>
      <c r="C231" s="6">
        <v>44958</v>
      </c>
      <c r="D231" s="6">
        <v>44986</v>
      </c>
      <c r="E231" s="6">
        <v>45017</v>
      </c>
      <c r="F231" s="6">
        <v>45047</v>
      </c>
      <c r="G231" s="6">
        <v>45078</v>
      </c>
      <c r="H231" s="6">
        <v>45108</v>
      </c>
      <c r="I231" s="6">
        <v>45139</v>
      </c>
      <c r="J231" s="6">
        <v>45170</v>
      </c>
      <c r="K231" s="6">
        <v>45200</v>
      </c>
      <c r="L231" s="6">
        <v>45231</v>
      </c>
      <c r="M231" s="6">
        <v>45261</v>
      </c>
    </row>
    <row r="232" spans="1:13" x14ac:dyDescent="0.35">
      <c r="A232" s="2" t="s">
        <v>273</v>
      </c>
      <c r="B232" s="7">
        <v>67438968.181349993</v>
      </c>
      <c r="C232" s="7">
        <v>67516518.834999993</v>
      </c>
      <c r="D232" s="7">
        <v>67594069.488650009</v>
      </c>
      <c r="E232" s="7">
        <v>67671620.14230001</v>
      </c>
      <c r="F232" s="7">
        <v>67749170.79595001</v>
      </c>
      <c r="G232" s="7">
        <v>67826721.449599996</v>
      </c>
      <c r="H232" s="7">
        <v>67904272.103249997</v>
      </c>
      <c r="I232" s="7">
        <v>67981822.756899998</v>
      </c>
      <c r="J232" s="7">
        <v>68059373.410549998</v>
      </c>
      <c r="K232" s="7">
        <v>68136924.064199999</v>
      </c>
      <c r="L232" s="7">
        <v>68214474.71785</v>
      </c>
      <c r="M232" s="7">
        <v>68292025.3715</v>
      </c>
    </row>
    <row r="233" spans="1:13" x14ac:dyDescent="0.35"/>
    <row r="234" spans="1:13" x14ac:dyDescent="0.35"/>
    <row r="235" spans="1:13" ht="15" thickBot="1" x14ac:dyDescent="0.4"/>
    <row r="236" spans="1:13" ht="33" hidden="1" customHeight="1" thickBot="1" x14ac:dyDescent="0.4">
      <c r="A236" s="78" t="s">
        <v>261</v>
      </c>
      <c r="B236" s="79"/>
      <c r="C236" s="79"/>
      <c r="D236" s="79"/>
      <c r="E236" s="79"/>
      <c r="F236" s="79"/>
      <c r="G236" s="79"/>
      <c r="H236" s="79"/>
      <c r="I236" s="79"/>
      <c r="J236" s="79"/>
      <c r="K236" s="79"/>
      <c r="L236" s="79"/>
      <c r="M236" s="80"/>
    </row>
    <row r="237" spans="1:13" ht="15" hidden="1" thickBot="1" x14ac:dyDescent="0.4">
      <c r="A237" s="9" t="s">
        <v>272</v>
      </c>
      <c r="B237" s="6">
        <v>44927</v>
      </c>
      <c r="C237" s="6">
        <v>44958</v>
      </c>
      <c r="D237" s="6">
        <v>44986</v>
      </c>
      <c r="E237" s="6">
        <v>45017</v>
      </c>
      <c r="F237" s="6">
        <v>45047</v>
      </c>
      <c r="G237" s="6">
        <v>45078</v>
      </c>
      <c r="H237" s="6">
        <v>45108</v>
      </c>
      <c r="I237" s="6">
        <v>45139</v>
      </c>
      <c r="J237" s="6">
        <v>45170</v>
      </c>
      <c r="K237" s="6">
        <v>45200</v>
      </c>
      <c r="L237" s="6">
        <v>45231</v>
      </c>
      <c r="M237" s="6">
        <v>45261</v>
      </c>
    </row>
    <row r="238" spans="1:13" hidden="1" x14ac:dyDescent="0.35">
      <c r="A238" s="2" t="s">
        <v>50</v>
      </c>
      <c r="B238" s="7"/>
      <c r="C238" s="7"/>
      <c r="D238" s="7"/>
      <c r="E238" s="7"/>
      <c r="F238" s="7"/>
      <c r="G238" s="7"/>
      <c r="H238" s="7"/>
      <c r="I238" s="7"/>
      <c r="J238" s="7"/>
      <c r="K238" s="7"/>
      <c r="L238" s="7"/>
      <c r="M238" s="7"/>
    </row>
    <row r="241" spans="1:13" ht="15" hidden="1" thickBot="1" x14ac:dyDescent="0.4"/>
    <row r="242" spans="1:13" ht="33" hidden="1" customHeight="1" thickBot="1" x14ac:dyDescent="0.4">
      <c r="A242" s="78" t="s">
        <v>261</v>
      </c>
      <c r="B242" s="79"/>
      <c r="C242" s="79"/>
      <c r="D242" s="79"/>
      <c r="E242" s="79"/>
      <c r="F242" s="79"/>
      <c r="G242" s="79"/>
      <c r="H242" s="79"/>
      <c r="I242" s="79"/>
      <c r="J242" s="79"/>
      <c r="K242" s="79"/>
      <c r="L242" s="79"/>
      <c r="M242" s="80"/>
    </row>
    <row r="243" spans="1:13" ht="15" hidden="1" thickBot="1" x14ac:dyDescent="0.4">
      <c r="A243" s="9" t="s">
        <v>272</v>
      </c>
      <c r="B243" s="6">
        <v>44927</v>
      </c>
      <c r="C243" s="6">
        <v>44958</v>
      </c>
      <c r="D243" s="6">
        <v>44986</v>
      </c>
      <c r="E243" s="6">
        <v>45017</v>
      </c>
      <c r="F243" s="6">
        <v>45047</v>
      </c>
      <c r="G243" s="6">
        <v>45078</v>
      </c>
      <c r="H243" s="6">
        <v>45108</v>
      </c>
      <c r="I243" s="6">
        <v>45139</v>
      </c>
      <c r="J243" s="6">
        <v>45170</v>
      </c>
      <c r="K243" s="6">
        <v>45200</v>
      </c>
      <c r="L243" s="6">
        <v>45231</v>
      </c>
      <c r="M243" s="6">
        <v>45261</v>
      </c>
    </row>
    <row r="244" spans="1:13" hidden="1" x14ac:dyDescent="0.35">
      <c r="A244" s="2" t="s">
        <v>274</v>
      </c>
      <c r="B244" s="7"/>
      <c r="C244" s="7"/>
      <c r="D244" s="7"/>
      <c r="E244" s="7"/>
      <c r="F244" s="7"/>
      <c r="G244" s="7"/>
      <c r="H244" s="7"/>
      <c r="I244" s="7"/>
      <c r="J244" s="7"/>
      <c r="K244" s="7"/>
      <c r="L244" s="7"/>
      <c r="M244" s="7"/>
    </row>
    <row r="247" spans="1:13" ht="15" hidden="1" thickBot="1" x14ac:dyDescent="0.4"/>
    <row r="248" spans="1:13" ht="33" customHeight="1" thickBot="1" x14ac:dyDescent="0.4">
      <c r="A248" s="78" t="s">
        <v>444</v>
      </c>
      <c r="B248" s="79"/>
      <c r="C248" s="79"/>
      <c r="D248" s="79"/>
      <c r="E248" s="79"/>
      <c r="F248" s="79"/>
      <c r="G248" s="79"/>
      <c r="H248" s="79"/>
      <c r="I248" s="79"/>
      <c r="J248" s="79"/>
      <c r="K248" s="79"/>
      <c r="L248" s="79"/>
      <c r="M248" s="80"/>
    </row>
    <row r="249" spans="1:13" ht="15" thickBot="1" x14ac:dyDescent="0.4">
      <c r="A249" s="9" t="s">
        <v>272</v>
      </c>
      <c r="B249" s="6">
        <v>44927</v>
      </c>
      <c r="C249" s="6">
        <v>44958</v>
      </c>
      <c r="D249" s="6">
        <v>44986</v>
      </c>
      <c r="E249" s="6">
        <v>45017</v>
      </c>
      <c r="F249" s="6">
        <v>45047</v>
      </c>
      <c r="G249" s="6">
        <v>45078</v>
      </c>
      <c r="H249" s="6">
        <v>45108</v>
      </c>
      <c r="I249" s="6">
        <v>45139</v>
      </c>
      <c r="J249" s="6">
        <v>45170</v>
      </c>
      <c r="K249" s="6">
        <v>45200</v>
      </c>
      <c r="L249" s="6">
        <v>45231</v>
      </c>
      <c r="M249" s="6">
        <v>45261</v>
      </c>
    </row>
    <row r="250" spans="1:13" x14ac:dyDescent="0.35">
      <c r="A250" s="2" t="s">
        <v>52</v>
      </c>
      <c r="B250" s="7">
        <v>993850.00000000012</v>
      </c>
      <c r="C250" s="7">
        <v>995000</v>
      </c>
      <c r="D250" s="7">
        <v>996150</v>
      </c>
      <c r="E250" s="7">
        <v>997300.00000000012</v>
      </c>
      <c r="F250" s="7">
        <v>998449.99999999988</v>
      </c>
      <c r="G250" s="7">
        <v>999600</v>
      </c>
      <c r="H250" s="7">
        <v>1000750</v>
      </c>
      <c r="I250" s="7">
        <v>1001900</v>
      </c>
      <c r="J250" s="7">
        <v>1003050.0000000001</v>
      </c>
      <c r="K250" s="7">
        <v>1004200</v>
      </c>
      <c r="L250" s="7">
        <v>1005350</v>
      </c>
      <c r="M250" s="7">
        <v>1006500.0000000001</v>
      </c>
    </row>
    <row r="251" spans="1:13" x14ac:dyDescent="0.35"/>
    <row r="252" spans="1:13" x14ac:dyDescent="0.35"/>
    <row r="253" spans="1:13" x14ac:dyDescent="0.35"/>
    <row r="254" spans="1:13" ht="33" hidden="1" customHeight="1" thickBot="1" x14ac:dyDescent="0.4">
      <c r="A254" s="78" t="s">
        <v>261</v>
      </c>
      <c r="B254" s="79"/>
      <c r="C254" s="79"/>
      <c r="D254" s="79"/>
      <c r="E254" s="79"/>
      <c r="F254" s="79"/>
      <c r="G254" s="79"/>
      <c r="H254" s="79"/>
      <c r="I254" s="79"/>
      <c r="J254" s="79"/>
      <c r="K254" s="79"/>
      <c r="L254" s="79"/>
      <c r="M254" s="80"/>
    </row>
    <row r="255" spans="1:13" ht="15" hidden="1" thickBot="1" x14ac:dyDescent="0.4">
      <c r="A255" s="9" t="s">
        <v>272</v>
      </c>
      <c r="B255" s="6">
        <v>44927</v>
      </c>
      <c r="C255" s="6">
        <v>44958</v>
      </c>
      <c r="D255" s="6">
        <v>44986</v>
      </c>
      <c r="E255" s="6">
        <v>45017</v>
      </c>
      <c r="F255" s="6">
        <v>45047</v>
      </c>
      <c r="G255" s="6">
        <v>45078</v>
      </c>
      <c r="H255" s="6">
        <v>45108</v>
      </c>
      <c r="I255" s="6">
        <v>45139</v>
      </c>
      <c r="J255" s="6">
        <v>45170</v>
      </c>
      <c r="K255" s="6">
        <v>45200</v>
      </c>
      <c r="L255" s="6">
        <v>45231</v>
      </c>
      <c r="M255" s="6">
        <v>45261</v>
      </c>
    </row>
    <row r="256" spans="1:13" hidden="1" x14ac:dyDescent="0.35">
      <c r="A256" s="2" t="s">
        <v>53</v>
      </c>
      <c r="B256" s="7"/>
      <c r="C256" s="7"/>
      <c r="D256" s="7"/>
      <c r="E256" s="7"/>
      <c r="F256" s="7"/>
      <c r="G256" s="7"/>
      <c r="H256" s="7"/>
      <c r="I256" s="7"/>
      <c r="J256" s="7"/>
      <c r="K256" s="7"/>
      <c r="L256" s="7"/>
      <c r="M256" s="7"/>
    </row>
    <row r="259" spans="1:13" ht="15" thickBot="1" x14ac:dyDescent="0.4"/>
    <row r="260" spans="1:13" ht="33" customHeight="1" thickBot="1" x14ac:dyDescent="0.4">
      <c r="A260" s="78" t="s">
        <v>445</v>
      </c>
      <c r="B260" s="79"/>
      <c r="C260" s="79"/>
      <c r="D260" s="79"/>
      <c r="E260" s="79"/>
      <c r="F260" s="79"/>
      <c r="G260" s="79"/>
      <c r="H260" s="79"/>
      <c r="I260" s="79"/>
      <c r="J260" s="79"/>
      <c r="K260" s="79"/>
      <c r="L260" s="79"/>
      <c r="M260" s="80"/>
    </row>
    <row r="261" spans="1:13" ht="15" thickBot="1" x14ac:dyDescent="0.4">
      <c r="A261" s="9" t="s">
        <v>272</v>
      </c>
      <c r="B261" s="6">
        <v>44927</v>
      </c>
      <c r="C261" s="6">
        <v>44958</v>
      </c>
      <c r="D261" s="6">
        <v>44986</v>
      </c>
      <c r="E261" s="6">
        <v>45017</v>
      </c>
      <c r="F261" s="6">
        <v>45047</v>
      </c>
      <c r="G261" s="6">
        <v>45078</v>
      </c>
      <c r="H261" s="6">
        <v>45108</v>
      </c>
      <c r="I261" s="6">
        <v>45139</v>
      </c>
      <c r="J261" s="6">
        <v>45170</v>
      </c>
      <c r="K261" s="6">
        <v>45200</v>
      </c>
      <c r="L261" s="6">
        <v>45231</v>
      </c>
      <c r="M261" s="6">
        <v>45261</v>
      </c>
    </row>
    <row r="262" spans="1:13" x14ac:dyDescent="0.35">
      <c r="A262" s="2" t="s">
        <v>54</v>
      </c>
      <c r="B262" s="7">
        <v>3333333.3333333335</v>
      </c>
      <c r="C262" s="7">
        <v>3333333.3333333335</v>
      </c>
      <c r="D262" s="7">
        <v>3333333.3333333335</v>
      </c>
      <c r="E262" s="7">
        <v>3333333.3333333335</v>
      </c>
      <c r="F262" s="7">
        <v>3333333.3333333335</v>
      </c>
      <c r="G262" s="7">
        <v>3333333.3333333335</v>
      </c>
      <c r="H262" s="7">
        <v>3333333.3333333335</v>
      </c>
      <c r="I262" s="7">
        <v>3333333.3333333335</v>
      </c>
      <c r="J262" s="7">
        <v>3333333.3333333335</v>
      </c>
      <c r="K262" s="7">
        <v>3333333.3333333335</v>
      </c>
      <c r="L262" s="7">
        <v>3333333.3333333335</v>
      </c>
      <c r="M262" s="7">
        <v>3333333.3333333335</v>
      </c>
    </row>
    <row r="263" spans="1:13" x14ac:dyDescent="0.35"/>
    <row r="264" spans="1:13" ht="15" thickBot="1" x14ac:dyDescent="0.4"/>
    <row r="265" spans="1:13" ht="15" hidden="1" thickBot="1" x14ac:dyDescent="0.4"/>
    <row r="266" spans="1:13" ht="33" hidden="1" customHeight="1" thickBot="1" x14ac:dyDescent="0.4">
      <c r="A266" s="78" t="s">
        <v>261</v>
      </c>
      <c r="B266" s="79"/>
      <c r="C266" s="79"/>
      <c r="D266" s="79"/>
      <c r="E266" s="79"/>
      <c r="F266" s="79"/>
      <c r="G266" s="79"/>
      <c r="H266" s="79"/>
      <c r="I266" s="79"/>
      <c r="J266" s="79"/>
      <c r="K266" s="79"/>
      <c r="L266" s="79"/>
      <c r="M266" s="80"/>
    </row>
    <row r="267" spans="1:13" ht="15" hidden="1" thickBot="1" x14ac:dyDescent="0.4">
      <c r="A267" s="9" t="s">
        <v>275</v>
      </c>
      <c r="B267" s="6">
        <v>44927</v>
      </c>
      <c r="C267" s="6">
        <v>44958</v>
      </c>
      <c r="D267" s="6">
        <v>44986</v>
      </c>
      <c r="E267" s="6">
        <v>45017</v>
      </c>
      <c r="F267" s="6">
        <v>45047</v>
      </c>
      <c r="G267" s="6">
        <v>45078</v>
      </c>
      <c r="H267" s="6">
        <v>45108</v>
      </c>
      <c r="I267" s="6">
        <v>45139</v>
      </c>
      <c r="J267" s="6">
        <v>45170</v>
      </c>
      <c r="K267" s="6">
        <v>45200</v>
      </c>
      <c r="L267" s="6">
        <v>45231</v>
      </c>
      <c r="M267" s="6">
        <v>45261</v>
      </c>
    </row>
    <row r="268" spans="1:13" hidden="1" x14ac:dyDescent="0.35">
      <c r="A268" s="2" t="s">
        <v>56</v>
      </c>
      <c r="B268" s="7"/>
      <c r="C268" s="7"/>
      <c r="D268" s="7"/>
      <c r="E268" s="7"/>
      <c r="F268" s="7">
        <v>0</v>
      </c>
      <c r="G268" s="7"/>
      <c r="H268" s="7"/>
      <c r="I268" s="7"/>
      <c r="J268" s="7"/>
      <c r="K268" s="7"/>
      <c r="L268" s="7"/>
      <c r="M268" s="7"/>
    </row>
    <row r="271" spans="1:13" ht="15" hidden="1" thickBot="1" x14ac:dyDescent="0.4"/>
    <row r="272" spans="1:13" ht="33" hidden="1" customHeight="1" thickBot="1" x14ac:dyDescent="0.4">
      <c r="A272" s="78" t="s">
        <v>261</v>
      </c>
      <c r="B272" s="79"/>
      <c r="C272" s="79"/>
      <c r="D272" s="79"/>
      <c r="E272" s="79"/>
      <c r="F272" s="79"/>
      <c r="G272" s="79"/>
      <c r="H272" s="79"/>
      <c r="I272" s="79"/>
      <c r="J272" s="79"/>
      <c r="K272" s="79"/>
      <c r="L272" s="79"/>
      <c r="M272" s="80"/>
    </row>
    <row r="273" spans="1:13" ht="15" hidden="1" thickBot="1" x14ac:dyDescent="0.4">
      <c r="A273" s="9" t="s">
        <v>275</v>
      </c>
      <c r="B273" s="6">
        <v>44927</v>
      </c>
      <c r="C273" s="6">
        <v>44958</v>
      </c>
      <c r="D273" s="6">
        <v>44986</v>
      </c>
      <c r="E273" s="6">
        <v>45017</v>
      </c>
      <c r="F273" s="6">
        <v>45047</v>
      </c>
      <c r="G273" s="6">
        <v>45078</v>
      </c>
      <c r="H273" s="6">
        <v>45108</v>
      </c>
      <c r="I273" s="6">
        <v>45139</v>
      </c>
      <c r="J273" s="6">
        <v>45170</v>
      </c>
      <c r="K273" s="6">
        <v>45200</v>
      </c>
      <c r="L273" s="6">
        <v>45231</v>
      </c>
      <c r="M273" s="6">
        <v>45261</v>
      </c>
    </row>
    <row r="274" spans="1:13" hidden="1" x14ac:dyDescent="0.35">
      <c r="A274" s="2" t="s">
        <v>57</v>
      </c>
      <c r="B274" s="7"/>
      <c r="C274" s="7"/>
      <c r="D274" s="7"/>
      <c r="E274" s="7"/>
      <c r="F274" s="7">
        <v>0</v>
      </c>
      <c r="G274" s="7"/>
      <c r="H274" s="7"/>
      <c r="I274" s="7"/>
      <c r="J274" s="7"/>
      <c r="K274" s="7"/>
      <c r="L274" s="7"/>
      <c r="M274" s="7"/>
    </row>
    <row r="277" spans="1:13" ht="15" hidden="1" thickBot="1" x14ac:dyDescent="0.4"/>
    <row r="278" spans="1:13" ht="33" hidden="1" customHeight="1" thickBot="1" x14ac:dyDescent="0.4">
      <c r="A278" s="78" t="s">
        <v>261</v>
      </c>
      <c r="B278" s="79"/>
      <c r="C278" s="79"/>
      <c r="D278" s="79"/>
      <c r="E278" s="79"/>
      <c r="F278" s="79"/>
      <c r="G278" s="79"/>
      <c r="H278" s="79"/>
      <c r="I278" s="79"/>
      <c r="J278" s="79"/>
      <c r="K278" s="79"/>
      <c r="L278" s="79"/>
      <c r="M278" s="80"/>
    </row>
    <row r="279" spans="1:13" ht="15" hidden="1" thickBot="1" x14ac:dyDescent="0.4">
      <c r="A279" s="9" t="s">
        <v>275</v>
      </c>
      <c r="B279" s="6">
        <v>44927</v>
      </c>
      <c r="C279" s="6">
        <v>44958</v>
      </c>
      <c r="D279" s="6">
        <v>44986</v>
      </c>
      <c r="E279" s="6">
        <v>45017</v>
      </c>
      <c r="F279" s="6">
        <v>45047</v>
      </c>
      <c r="G279" s="6">
        <v>45078</v>
      </c>
      <c r="H279" s="6">
        <v>45108</v>
      </c>
      <c r="I279" s="6">
        <v>45139</v>
      </c>
      <c r="J279" s="6">
        <v>45170</v>
      </c>
      <c r="K279" s="6">
        <v>45200</v>
      </c>
      <c r="L279" s="6">
        <v>45231</v>
      </c>
      <c r="M279" s="6">
        <v>45261</v>
      </c>
    </row>
    <row r="280" spans="1:13" hidden="1" x14ac:dyDescent="0.35">
      <c r="A280" s="2" t="s">
        <v>58</v>
      </c>
      <c r="B280" s="7"/>
      <c r="C280" s="7"/>
      <c r="D280" s="7"/>
      <c r="E280" s="7"/>
      <c r="F280" s="7"/>
      <c r="G280" s="7"/>
      <c r="H280" s="7"/>
      <c r="I280" s="7"/>
      <c r="J280" s="7"/>
      <c r="K280" s="7"/>
      <c r="L280" s="7"/>
      <c r="M280" s="7"/>
    </row>
    <row r="283" spans="1:13" ht="15" hidden="1" thickBot="1" x14ac:dyDescent="0.4"/>
    <row r="284" spans="1:13" ht="33" hidden="1" customHeight="1" thickBot="1" x14ac:dyDescent="0.4">
      <c r="A284" s="78" t="s">
        <v>261</v>
      </c>
      <c r="B284" s="79"/>
      <c r="C284" s="79"/>
      <c r="D284" s="79"/>
      <c r="E284" s="79"/>
      <c r="F284" s="79"/>
      <c r="G284" s="79"/>
      <c r="H284" s="79"/>
      <c r="I284" s="79"/>
      <c r="J284" s="79"/>
      <c r="K284" s="79"/>
      <c r="L284" s="79"/>
      <c r="M284" s="80"/>
    </row>
    <row r="285" spans="1:13" ht="15" hidden="1" thickBot="1" x14ac:dyDescent="0.4">
      <c r="A285" s="9" t="s">
        <v>276</v>
      </c>
      <c r="B285" s="6">
        <v>44927</v>
      </c>
      <c r="C285" s="6">
        <v>44958</v>
      </c>
      <c r="D285" s="6">
        <v>44986</v>
      </c>
      <c r="E285" s="6">
        <v>45017</v>
      </c>
      <c r="F285" s="6">
        <v>45047</v>
      </c>
      <c r="G285" s="6">
        <v>45078</v>
      </c>
      <c r="H285" s="6">
        <v>45108</v>
      </c>
      <c r="I285" s="6">
        <v>45139</v>
      </c>
      <c r="J285" s="6">
        <v>45170</v>
      </c>
      <c r="K285" s="6">
        <v>45200</v>
      </c>
      <c r="L285" s="6">
        <v>45231</v>
      </c>
      <c r="M285" s="6">
        <v>45261</v>
      </c>
    </row>
    <row r="286" spans="1:13" hidden="1" x14ac:dyDescent="0.35">
      <c r="A286" s="2" t="s">
        <v>60</v>
      </c>
      <c r="B286" s="7"/>
      <c r="C286" s="7"/>
      <c r="D286" s="7"/>
      <c r="E286" s="7"/>
      <c r="F286" s="7"/>
      <c r="G286" s="7"/>
      <c r="H286" s="7"/>
      <c r="I286" s="7"/>
      <c r="J286" s="7"/>
      <c r="K286" s="7"/>
      <c r="L286" s="7"/>
      <c r="M286" s="7"/>
    </row>
    <row r="289" spans="1:13" ht="15" hidden="1" thickBot="1" x14ac:dyDescent="0.4"/>
    <row r="290" spans="1:13" ht="33" customHeight="1" thickBot="1" x14ac:dyDescent="0.4">
      <c r="A290" s="78" t="s">
        <v>446</v>
      </c>
      <c r="B290" s="79"/>
      <c r="C290" s="79"/>
      <c r="D290" s="79"/>
      <c r="E290" s="79"/>
      <c r="F290" s="79"/>
      <c r="G290" s="79"/>
      <c r="H290" s="79"/>
      <c r="I290" s="79"/>
      <c r="J290" s="79"/>
      <c r="K290" s="79"/>
      <c r="L290" s="79"/>
      <c r="M290" s="80"/>
    </row>
    <row r="291" spans="1:13" ht="15" thickBot="1" x14ac:dyDescent="0.4">
      <c r="A291" s="9" t="s">
        <v>276</v>
      </c>
      <c r="B291" s="6">
        <v>44927</v>
      </c>
      <c r="C291" s="6">
        <v>44958</v>
      </c>
      <c r="D291" s="6">
        <v>44986</v>
      </c>
      <c r="E291" s="6">
        <v>45017</v>
      </c>
      <c r="F291" s="6">
        <v>45047</v>
      </c>
      <c r="G291" s="6">
        <v>45078</v>
      </c>
      <c r="H291" s="6">
        <v>45108</v>
      </c>
      <c r="I291" s="6">
        <v>45139</v>
      </c>
      <c r="J291" s="6">
        <v>45170</v>
      </c>
      <c r="K291" s="6">
        <v>45200</v>
      </c>
      <c r="L291" s="6">
        <v>45231</v>
      </c>
      <c r="M291" s="6">
        <v>45261</v>
      </c>
    </row>
    <row r="292" spans="1:13" x14ac:dyDescent="0.35">
      <c r="A292" s="2" t="s">
        <v>61</v>
      </c>
      <c r="B292" s="7">
        <v>1083333.3333333333</v>
      </c>
      <c r="C292" s="7">
        <v>1083333.3333333333</v>
      </c>
      <c r="D292" s="7">
        <v>1083333.3333333333</v>
      </c>
      <c r="E292" s="7">
        <v>1083333.3333333333</v>
      </c>
      <c r="F292" s="7">
        <v>1083333.3333333333</v>
      </c>
      <c r="G292" s="7">
        <v>1083333.3333333333</v>
      </c>
      <c r="H292" s="7">
        <v>1083333.3333333333</v>
      </c>
      <c r="I292" s="7">
        <v>1083333.3333333333</v>
      </c>
      <c r="J292" s="7">
        <v>1083333.3333333333</v>
      </c>
      <c r="K292" s="7">
        <v>1083333.3333333333</v>
      </c>
      <c r="L292" s="7">
        <v>1083333.3333333333</v>
      </c>
      <c r="M292" s="7">
        <v>1083333.3333333333</v>
      </c>
    </row>
    <row r="293" spans="1:13" x14ac:dyDescent="0.35"/>
    <row r="294" spans="1:13" x14ac:dyDescent="0.35"/>
    <row r="295" spans="1:13" ht="15" thickBot="1" x14ac:dyDescent="0.4"/>
    <row r="296" spans="1:13" ht="33" hidden="1" customHeight="1" thickBot="1" x14ac:dyDescent="0.4">
      <c r="A296" s="78" t="s">
        <v>261</v>
      </c>
      <c r="B296" s="79"/>
      <c r="C296" s="79"/>
      <c r="D296" s="79"/>
      <c r="E296" s="79"/>
      <c r="F296" s="79"/>
      <c r="G296" s="79"/>
      <c r="H296" s="79"/>
      <c r="I296" s="79"/>
      <c r="J296" s="79"/>
      <c r="K296" s="79"/>
      <c r="L296" s="79"/>
      <c r="M296" s="80"/>
    </row>
    <row r="297" spans="1:13" ht="15" hidden="1" thickBot="1" x14ac:dyDescent="0.4">
      <c r="A297" s="9" t="s">
        <v>276</v>
      </c>
      <c r="B297" s="6">
        <v>44927</v>
      </c>
      <c r="C297" s="6">
        <v>44958</v>
      </c>
      <c r="D297" s="6">
        <v>44986</v>
      </c>
      <c r="E297" s="6">
        <v>45017</v>
      </c>
      <c r="F297" s="6">
        <v>45047</v>
      </c>
      <c r="G297" s="6">
        <v>45078</v>
      </c>
      <c r="H297" s="6">
        <v>45108</v>
      </c>
      <c r="I297" s="6">
        <v>45139</v>
      </c>
      <c r="J297" s="6">
        <v>45170</v>
      </c>
      <c r="K297" s="6">
        <v>45200</v>
      </c>
      <c r="L297" s="6">
        <v>45231</v>
      </c>
      <c r="M297" s="6">
        <v>45261</v>
      </c>
    </row>
    <row r="298" spans="1:13" hidden="1" x14ac:dyDescent="0.35">
      <c r="A298" s="2" t="s">
        <v>62</v>
      </c>
      <c r="B298" s="7"/>
      <c r="C298" s="7"/>
      <c r="D298" s="7"/>
      <c r="E298" s="7"/>
      <c r="F298" s="7"/>
      <c r="G298" s="7"/>
      <c r="H298" s="7"/>
      <c r="I298" s="7"/>
      <c r="J298" s="7"/>
      <c r="K298" s="7"/>
      <c r="L298" s="7"/>
      <c r="M298" s="7"/>
    </row>
    <row r="301" spans="1:13" ht="15" hidden="1" thickBot="1" x14ac:dyDescent="0.4"/>
    <row r="302" spans="1:13" ht="33" customHeight="1" thickBot="1" x14ac:dyDescent="0.4">
      <c r="A302" s="78" t="s">
        <v>443</v>
      </c>
      <c r="B302" s="79"/>
      <c r="C302" s="79"/>
      <c r="D302" s="79"/>
      <c r="E302" s="79"/>
      <c r="F302" s="79"/>
      <c r="G302" s="79"/>
      <c r="H302" s="79"/>
      <c r="I302" s="79"/>
      <c r="J302" s="79"/>
      <c r="K302" s="79"/>
      <c r="L302" s="79"/>
      <c r="M302" s="80"/>
    </row>
    <row r="303" spans="1:13" ht="15" thickBot="1" x14ac:dyDescent="0.4">
      <c r="A303" s="9" t="s">
        <v>277</v>
      </c>
      <c r="B303" s="6">
        <v>44927</v>
      </c>
      <c r="C303" s="6">
        <v>44958</v>
      </c>
      <c r="D303" s="6">
        <v>44986</v>
      </c>
      <c r="E303" s="6">
        <v>45017</v>
      </c>
      <c r="F303" s="6">
        <v>45047</v>
      </c>
      <c r="G303" s="6">
        <v>45078</v>
      </c>
      <c r="H303" s="6">
        <v>45108</v>
      </c>
      <c r="I303" s="6">
        <v>45139</v>
      </c>
      <c r="J303" s="6">
        <v>45170</v>
      </c>
      <c r="K303" s="6">
        <v>45200</v>
      </c>
      <c r="L303" s="6">
        <v>45231</v>
      </c>
      <c r="M303" s="6">
        <v>45261</v>
      </c>
    </row>
    <row r="304" spans="1:13" x14ac:dyDescent="0.35">
      <c r="A304" s="2" t="s">
        <v>64</v>
      </c>
      <c r="B304" s="7">
        <v>218854.36499999999</v>
      </c>
      <c r="C304" s="7">
        <v>218854.36499999999</v>
      </c>
      <c r="D304" s="7">
        <v>218854.36499999999</v>
      </c>
      <c r="E304" s="7">
        <v>218854.36499999999</v>
      </c>
      <c r="F304" s="7">
        <v>218854.36499999999</v>
      </c>
      <c r="G304" s="7">
        <v>218854.36499999999</v>
      </c>
      <c r="H304" s="7">
        <v>218854.36499999999</v>
      </c>
      <c r="I304" s="7">
        <v>218854.36499999999</v>
      </c>
      <c r="J304" s="7">
        <v>218854.36499999999</v>
      </c>
      <c r="K304" s="7">
        <v>218854.36499999999</v>
      </c>
      <c r="L304" s="7">
        <v>218854.36499999999</v>
      </c>
      <c r="M304" s="7">
        <v>218854.36499999999</v>
      </c>
    </row>
    <row r="305" spans="1:13" x14ac:dyDescent="0.35"/>
    <row r="306" spans="1:13" ht="15" thickBot="1" x14ac:dyDescent="0.4"/>
    <row r="307" spans="1:13" ht="15" hidden="1" thickBot="1" x14ac:dyDescent="0.4"/>
    <row r="308" spans="1:13" ht="33" hidden="1" customHeight="1" thickBot="1" x14ac:dyDescent="0.4">
      <c r="A308" s="78" t="s">
        <v>261</v>
      </c>
      <c r="B308" s="79"/>
      <c r="C308" s="79"/>
      <c r="D308" s="79"/>
      <c r="E308" s="79"/>
      <c r="F308" s="79"/>
      <c r="G308" s="79"/>
      <c r="H308" s="79"/>
      <c r="I308" s="79"/>
      <c r="J308" s="79"/>
      <c r="K308" s="79"/>
      <c r="L308" s="79"/>
      <c r="M308" s="80"/>
    </row>
    <row r="309" spans="1:13" ht="15" hidden="1" thickBot="1" x14ac:dyDescent="0.4">
      <c r="A309" s="9" t="s">
        <v>277</v>
      </c>
      <c r="B309" s="6">
        <v>44927</v>
      </c>
      <c r="C309" s="6">
        <v>44958</v>
      </c>
      <c r="D309" s="6">
        <v>44986</v>
      </c>
      <c r="E309" s="6">
        <v>45017</v>
      </c>
      <c r="F309" s="6">
        <v>45047</v>
      </c>
      <c r="G309" s="6">
        <v>45078</v>
      </c>
      <c r="H309" s="6">
        <v>45108</v>
      </c>
      <c r="I309" s="6">
        <v>45139</v>
      </c>
      <c r="J309" s="6">
        <v>45170</v>
      </c>
      <c r="K309" s="6">
        <v>45200</v>
      </c>
      <c r="L309" s="6">
        <v>45231</v>
      </c>
      <c r="M309" s="6">
        <v>45261</v>
      </c>
    </row>
    <row r="310" spans="1:13" hidden="1" x14ac:dyDescent="0.35">
      <c r="A310" s="2" t="s">
        <v>65</v>
      </c>
      <c r="B310" s="7"/>
      <c r="C310" s="7"/>
      <c r="D310" s="7"/>
      <c r="E310" s="7"/>
      <c r="F310" s="7"/>
      <c r="G310" s="7"/>
      <c r="H310" s="7"/>
      <c r="I310" s="7"/>
      <c r="J310" s="7"/>
      <c r="K310" s="7"/>
      <c r="L310" s="7"/>
      <c r="M310" s="7"/>
    </row>
    <row r="313" spans="1:13" ht="15" hidden="1" thickBot="1" x14ac:dyDescent="0.4"/>
    <row r="314" spans="1:13" ht="33" hidden="1" customHeight="1" thickBot="1" x14ac:dyDescent="0.4">
      <c r="A314" s="78" t="s">
        <v>261</v>
      </c>
      <c r="B314" s="79"/>
      <c r="C314" s="79"/>
      <c r="D314" s="79"/>
      <c r="E314" s="79"/>
      <c r="F314" s="79"/>
      <c r="G314" s="79"/>
      <c r="H314" s="79"/>
      <c r="I314" s="79"/>
      <c r="J314" s="79"/>
      <c r="K314" s="79"/>
      <c r="L314" s="79"/>
      <c r="M314" s="80"/>
    </row>
    <row r="315" spans="1:13" ht="15" hidden="1" thickBot="1" x14ac:dyDescent="0.4">
      <c r="A315" s="9" t="s">
        <v>277</v>
      </c>
      <c r="B315" s="6">
        <v>44927</v>
      </c>
      <c r="C315" s="6">
        <v>44958</v>
      </c>
      <c r="D315" s="6">
        <v>44986</v>
      </c>
      <c r="E315" s="6">
        <v>45017</v>
      </c>
      <c r="F315" s="6">
        <v>45047</v>
      </c>
      <c r="G315" s="6">
        <v>45078</v>
      </c>
      <c r="H315" s="6">
        <v>45108</v>
      </c>
      <c r="I315" s="6">
        <v>45139</v>
      </c>
      <c r="J315" s="6">
        <v>45170</v>
      </c>
      <c r="K315" s="6">
        <v>45200</v>
      </c>
      <c r="L315" s="6">
        <v>45231</v>
      </c>
      <c r="M315" s="6">
        <v>45261</v>
      </c>
    </row>
    <row r="316" spans="1:13" hidden="1" x14ac:dyDescent="0.35">
      <c r="A316" s="2" t="s">
        <v>66</v>
      </c>
      <c r="B316" s="7"/>
      <c r="C316" s="7"/>
      <c r="D316" s="7"/>
      <c r="E316" s="7"/>
      <c r="F316" s="7"/>
      <c r="G316" s="7"/>
      <c r="H316" s="7"/>
      <c r="I316" s="7"/>
      <c r="J316" s="7"/>
      <c r="K316" s="7"/>
      <c r="L316" s="7"/>
      <c r="M316" s="7"/>
    </row>
    <row r="319" spans="1:13" ht="15" hidden="1" thickBot="1" x14ac:dyDescent="0.4"/>
    <row r="320" spans="1:13" ht="33" customHeight="1" thickBot="1" x14ac:dyDescent="0.4">
      <c r="A320" s="78" t="s">
        <v>447</v>
      </c>
      <c r="B320" s="79"/>
      <c r="C320" s="79"/>
      <c r="D320" s="79"/>
      <c r="E320" s="79"/>
      <c r="F320" s="79"/>
      <c r="G320" s="79"/>
      <c r="H320" s="79"/>
      <c r="I320" s="79"/>
      <c r="J320" s="79"/>
      <c r="K320" s="79"/>
      <c r="L320" s="79"/>
      <c r="M320" s="80"/>
    </row>
    <row r="321" spans="1:13" ht="15" thickBot="1" x14ac:dyDescent="0.4">
      <c r="A321" s="9" t="s">
        <v>277</v>
      </c>
      <c r="B321" s="6">
        <v>44927</v>
      </c>
      <c r="C321" s="6">
        <v>44958</v>
      </c>
      <c r="D321" s="6">
        <v>44986</v>
      </c>
      <c r="E321" s="6">
        <v>45017</v>
      </c>
      <c r="F321" s="6">
        <v>45047</v>
      </c>
      <c r="G321" s="6">
        <v>45078</v>
      </c>
      <c r="H321" s="6">
        <v>45108</v>
      </c>
      <c r="I321" s="6">
        <v>45139</v>
      </c>
      <c r="J321" s="6">
        <v>45170</v>
      </c>
      <c r="K321" s="6">
        <v>45200</v>
      </c>
      <c r="L321" s="6">
        <v>45231</v>
      </c>
      <c r="M321" s="6">
        <v>45261</v>
      </c>
    </row>
    <row r="322" spans="1:13" x14ac:dyDescent="0.35">
      <c r="A322" s="2" t="s">
        <v>67</v>
      </c>
      <c r="B322" s="7">
        <v>133039.48499999917</v>
      </c>
      <c r="C322" s="7">
        <v>133039.48499999917</v>
      </c>
      <c r="D322" s="7">
        <v>133039.48499999917</v>
      </c>
      <c r="E322" s="7">
        <v>133039.48499999917</v>
      </c>
      <c r="F322" s="7">
        <v>133039.48499999917</v>
      </c>
      <c r="G322" s="7">
        <v>133039.48499999917</v>
      </c>
      <c r="H322" s="7">
        <v>133039.48499999917</v>
      </c>
      <c r="I322" s="7">
        <v>133039.48499999917</v>
      </c>
      <c r="J322" s="7">
        <v>133039.48499999917</v>
      </c>
      <c r="K322" s="7">
        <v>133039.48499999917</v>
      </c>
      <c r="L322" s="7">
        <v>133039.48499999917</v>
      </c>
      <c r="M322" s="7">
        <v>133039.48499999917</v>
      </c>
    </row>
    <row r="323" spans="1:13" x14ac:dyDescent="0.35"/>
    <row r="324" spans="1:13" x14ac:dyDescent="0.35"/>
    <row r="325" spans="1:13" x14ac:dyDescent="0.35"/>
    <row r="326" spans="1:13" ht="33" hidden="1" customHeight="1" thickBot="1" x14ac:dyDescent="0.4">
      <c r="A326" s="78" t="s">
        <v>261</v>
      </c>
      <c r="B326" s="79"/>
      <c r="C326" s="79"/>
      <c r="D326" s="79"/>
      <c r="E326" s="79"/>
      <c r="F326" s="79"/>
      <c r="G326" s="79"/>
      <c r="H326" s="79"/>
      <c r="I326" s="79"/>
      <c r="J326" s="79"/>
      <c r="K326" s="79"/>
      <c r="L326" s="79"/>
      <c r="M326" s="80"/>
    </row>
    <row r="327" spans="1:13" ht="15" hidden="1" thickBot="1" x14ac:dyDescent="0.4">
      <c r="A327" s="9" t="s">
        <v>277</v>
      </c>
      <c r="B327" s="6">
        <v>44927</v>
      </c>
      <c r="C327" s="6">
        <v>44958</v>
      </c>
      <c r="D327" s="6">
        <v>44986</v>
      </c>
      <c r="E327" s="6">
        <v>45017</v>
      </c>
      <c r="F327" s="6">
        <v>45047</v>
      </c>
      <c r="G327" s="6">
        <v>45078</v>
      </c>
      <c r="H327" s="6">
        <v>45108</v>
      </c>
      <c r="I327" s="6">
        <v>45139</v>
      </c>
      <c r="J327" s="6">
        <v>45170</v>
      </c>
      <c r="K327" s="6">
        <v>45200</v>
      </c>
      <c r="L327" s="6">
        <v>45231</v>
      </c>
      <c r="M327" s="6">
        <v>45261</v>
      </c>
    </row>
    <row r="328" spans="1:13" hidden="1" x14ac:dyDescent="0.35">
      <c r="A328" s="2" t="s">
        <v>68</v>
      </c>
      <c r="B328" s="7"/>
      <c r="C328" s="7"/>
      <c r="D328" s="7"/>
      <c r="E328" s="7"/>
      <c r="F328" s="7"/>
      <c r="G328" s="7"/>
      <c r="H328" s="7"/>
      <c r="I328" s="7"/>
      <c r="J328" s="7"/>
      <c r="K328" s="7"/>
      <c r="L328" s="7"/>
      <c r="M328" s="7"/>
    </row>
    <row r="331" spans="1:13" ht="15" hidden="1" thickBot="1" x14ac:dyDescent="0.4"/>
    <row r="332" spans="1:13" ht="33" hidden="1" customHeight="1" thickBot="1" x14ac:dyDescent="0.4">
      <c r="A332" s="78" t="s">
        <v>261</v>
      </c>
      <c r="B332" s="79"/>
      <c r="C332" s="79"/>
      <c r="D332" s="79"/>
      <c r="E332" s="79"/>
      <c r="F332" s="79"/>
      <c r="G332" s="79"/>
      <c r="H332" s="79"/>
      <c r="I332" s="79"/>
      <c r="J332" s="79"/>
      <c r="K332" s="79"/>
      <c r="L332" s="79"/>
      <c r="M332" s="80"/>
    </row>
    <row r="333" spans="1:13" ht="15" hidden="1" thickBot="1" x14ac:dyDescent="0.4">
      <c r="A333" s="9" t="s">
        <v>278</v>
      </c>
      <c r="B333" s="6">
        <v>44927</v>
      </c>
      <c r="C333" s="6">
        <v>44958</v>
      </c>
      <c r="D333" s="6">
        <v>44986</v>
      </c>
      <c r="E333" s="6">
        <v>45017</v>
      </c>
      <c r="F333" s="6">
        <v>45047</v>
      </c>
      <c r="G333" s="6">
        <v>45078</v>
      </c>
      <c r="H333" s="6">
        <v>45108</v>
      </c>
      <c r="I333" s="6">
        <v>45139</v>
      </c>
      <c r="J333" s="6">
        <v>45170</v>
      </c>
      <c r="K333" s="6">
        <v>45200</v>
      </c>
      <c r="L333" s="6">
        <v>45231</v>
      </c>
      <c r="M333" s="6">
        <v>45261</v>
      </c>
    </row>
    <row r="334" spans="1:13" hidden="1" x14ac:dyDescent="0.35">
      <c r="A334" s="2" t="s">
        <v>70</v>
      </c>
      <c r="B334" s="7"/>
      <c r="C334" s="7"/>
      <c r="D334" s="7"/>
      <c r="E334" s="7"/>
      <c r="F334" s="7"/>
      <c r="G334" s="7"/>
      <c r="H334" s="7"/>
      <c r="I334" s="7"/>
      <c r="J334" s="7"/>
      <c r="K334" s="7"/>
      <c r="L334" s="7"/>
      <c r="M334" s="7"/>
    </row>
    <row r="337" spans="1:13" ht="15" hidden="1" thickBot="1" x14ac:dyDescent="0.4"/>
    <row r="338" spans="1:13" ht="33" hidden="1" customHeight="1" thickBot="1" x14ac:dyDescent="0.4">
      <c r="A338" s="78" t="s">
        <v>261</v>
      </c>
      <c r="B338" s="79"/>
      <c r="C338" s="79"/>
      <c r="D338" s="79"/>
      <c r="E338" s="79"/>
      <c r="F338" s="79"/>
      <c r="G338" s="79"/>
      <c r="H338" s="79"/>
      <c r="I338" s="79"/>
      <c r="J338" s="79"/>
      <c r="K338" s="79"/>
      <c r="L338" s="79"/>
      <c r="M338" s="80"/>
    </row>
    <row r="339" spans="1:13" ht="15" hidden="1" thickBot="1" x14ac:dyDescent="0.4">
      <c r="A339" s="9" t="s">
        <v>278</v>
      </c>
      <c r="B339" s="6">
        <v>44927</v>
      </c>
      <c r="C339" s="6">
        <v>44958</v>
      </c>
      <c r="D339" s="6">
        <v>44986</v>
      </c>
      <c r="E339" s="6">
        <v>45017</v>
      </c>
      <c r="F339" s="6">
        <v>45047</v>
      </c>
      <c r="G339" s="6">
        <v>45078</v>
      </c>
      <c r="H339" s="6">
        <v>45108</v>
      </c>
      <c r="I339" s="6">
        <v>45139</v>
      </c>
      <c r="J339" s="6">
        <v>45170</v>
      </c>
      <c r="K339" s="6">
        <v>45200</v>
      </c>
      <c r="L339" s="6">
        <v>45231</v>
      </c>
      <c r="M339" s="6">
        <v>45261</v>
      </c>
    </row>
    <row r="340" spans="1:13" hidden="1" x14ac:dyDescent="0.35">
      <c r="A340" s="2" t="s">
        <v>71</v>
      </c>
      <c r="B340" s="7"/>
      <c r="C340" s="7"/>
      <c r="D340" s="7"/>
      <c r="E340" s="7"/>
      <c r="F340" s="7"/>
      <c r="G340" s="7"/>
      <c r="H340" s="7"/>
      <c r="I340" s="7"/>
      <c r="J340" s="7"/>
      <c r="K340" s="7"/>
      <c r="L340" s="7"/>
      <c r="M340" s="7"/>
    </row>
    <row r="344" spans="1:13" x14ac:dyDescent="0.35"/>
    <row r="345" spans="1:13" x14ac:dyDescent="0.35">
      <c r="A345" s="84" t="s">
        <v>279</v>
      </c>
    </row>
    <row r="346" spans="1:13" ht="15" thickBot="1" x14ac:dyDescent="0.4">
      <c r="A346" s="84"/>
    </row>
    <row r="348" spans="1:13" ht="15" hidden="1" thickBot="1" x14ac:dyDescent="0.4"/>
    <row r="349" spans="1:13" ht="33" hidden="1" customHeight="1" thickBot="1" x14ac:dyDescent="0.4">
      <c r="A349" s="78" t="s">
        <v>261</v>
      </c>
      <c r="B349" s="79"/>
      <c r="C349" s="79"/>
      <c r="D349" s="79"/>
      <c r="E349" s="79"/>
      <c r="F349" s="79"/>
      <c r="G349" s="79"/>
      <c r="H349" s="79"/>
      <c r="I349" s="79"/>
      <c r="J349" s="79"/>
      <c r="K349" s="79"/>
      <c r="L349" s="79"/>
      <c r="M349" s="80"/>
    </row>
    <row r="350" spans="1:13" ht="15" hidden="1" thickBot="1" x14ac:dyDescent="0.4">
      <c r="A350" s="9" t="s">
        <v>262</v>
      </c>
      <c r="B350" s="6">
        <v>44927</v>
      </c>
      <c r="C350" s="6">
        <v>44958</v>
      </c>
      <c r="D350" s="6">
        <v>44986</v>
      </c>
      <c r="E350" s="6">
        <v>45017</v>
      </c>
      <c r="F350" s="6">
        <v>45047</v>
      </c>
      <c r="G350" s="6">
        <v>45078</v>
      </c>
      <c r="H350" s="6">
        <v>45108</v>
      </c>
      <c r="I350" s="6">
        <v>45139</v>
      </c>
      <c r="J350" s="6">
        <v>45170</v>
      </c>
      <c r="K350" s="6">
        <v>45200</v>
      </c>
      <c r="L350" s="6">
        <v>45231</v>
      </c>
      <c r="M350" s="6">
        <v>45261</v>
      </c>
    </row>
    <row r="351" spans="1:13" hidden="1" x14ac:dyDescent="0.35">
      <c r="A351" s="2" t="s">
        <v>75</v>
      </c>
      <c r="B351" s="7"/>
      <c r="C351" s="7"/>
      <c r="D351" s="7"/>
      <c r="E351" s="7"/>
      <c r="F351" s="7"/>
      <c r="G351" s="7"/>
      <c r="H351" s="7"/>
      <c r="I351" s="7"/>
      <c r="J351" s="7"/>
      <c r="K351" s="7"/>
      <c r="L351" s="7"/>
      <c r="M351" s="7"/>
    </row>
    <row r="354" spans="1:13" ht="15" hidden="1" thickBot="1" x14ac:dyDescent="0.4"/>
    <row r="355" spans="1:13" ht="33" hidden="1" customHeight="1" thickBot="1" x14ac:dyDescent="0.4">
      <c r="A355" s="78" t="s">
        <v>261</v>
      </c>
      <c r="B355" s="79"/>
      <c r="C355" s="79"/>
      <c r="D355" s="79"/>
      <c r="E355" s="79"/>
      <c r="F355" s="79"/>
      <c r="G355" s="79"/>
      <c r="H355" s="79"/>
      <c r="I355" s="79"/>
      <c r="J355" s="79"/>
      <c r="K355" s="79"/>
      <c r="L355" s="79"/>
      <c r="M355" s="80"/>
    </row>
    <row r="356" spans="1:13" ht="15" hidden="1" thickBot="1" x14ac:dyDescent="0.4">
      <c r="A356" s="9" t="s">
        <v>267</v>
      </c>
      <c r="B356" s="6">
        <v>44927</v>
      </c>
      <c r="C356" s="6">
        <v>44958</v>
      </c>
      <c r="D356" s="6">
        <v>44986</v>
      </c>
      <c r="E356" s="6">
        <v>45017</v>
      </c>
      <c r="F356" s="6">
        <v>45047</v>
      </c>
      <c r="G356" s="6">
        <v>45078</v>
      </c>
      <c r="H356" s="6">
        <v>45108</v>
      </c>
      <c r="I356" s="6">
        <v>45139</v>
      </c>
      <c r="J356" s="6">
        <v>45170</v>
      </c>
      <c r="K356" s="6">
        <v>45200</v>
      </c>
      <c r="L356" s="6">
        <v>45231</v>
      </c>
      <c r="M356" s="6">
        <v>45261</v>
      </c>
    </row>
    <row r="357" spans="1:13" hidden="1" x14ac:dyDescent="0.35">
      <c r="A357" s="2" t="s">
        <v>280</v>
      </c>
      <c r="B357" s="7"/>
      <c r="C357" s="7"/>
      <c r="D357" s="7"/>
      <c r="E357" s="7"/>
      <c r="F357" s="7"/>
      <c r="G357" s="7"/>
      <c r="H357" s="7"/>
      <c r="I357" s="7"/>
      <c r="J357" s="7"/>
      <c r="K357" s="7"/>
      <c r="L357" s="7"/>
      <c r="M357" s="7"/>
    </row>
    <row r="360" spans="1:13" ht="15" hidden="1" thickBot="1" x14ac:dyDescent="0.4"/>
    <row r="361" spans="1:13" ht="33" hidden="1" customHeight="1" thickBot="1" x14ac:dyDescent="0.4">
      <c r="A361" s="78" t="s">
        <v>261</v>
      </c>
      <c r="B361" s="79"/>
      <c r="C361" s="79"/>
      <c r="D361" s="79"/>
      <c r="E361" s="79"/>
      <c r="F361" s="79"/>
      <c r="G361" s="79"/>
      <c r="H361" s="79"/>
      <c r="I361" s="79"/>
      <c r="J361" s="79"/>
      <c r="K361" s="79"/>
      <c r="L361" s="79"/>
      <c r="M361" s="80"/>
    </row>
    <row r="362" spans="1:13" ht="15" hidden="1" thickBot="1" x14ac:dyDescent="0.4">
      <c r="A362" s="9" t="s">
        <v>267</v>
      </c>
      <c r="B362" s="6">
        <v>44927</v>
      </c>
      <c r="C362" s="6">
        <v>44958</v>
      </c>
      <c r="D362" s="6">
        <v>44986</v>
      </c>
      <c r="E362" s="6">
        <v>45017</v>
      </c>
      <c r="F362" s="6">
        <v>45047</v>
      </c>
      <c r="G362" s="6">
        <v>45078</v>
      </c>
      <c r="H362" s="6">
        <v>45108</v>
      </c>
      <c r="I362" s="6">
        <v>45139</v>
      </c>
      <c r="J362" s="6">
        <v>45170</v>
      </c>
      <c r="K362" s="6">
        <v>45200</v>
      </c>
      <c r="L362" s="6">
        <v>45231</v>
      </c>
      <c r="M362" s="6">
        <v>45261</v>
      </c>
    </row>
    <row r="363" spans="1:13" hidden="1" x14ac:dyDescent="0.35">
      <c r="A363" s="2" t="s">
        <v>78</v>
      </c>
      <c r="B363" s="7"/>
      <c r="C363" s="7"/>
      <c r="D363" s="7"/>
      <c r="E363" s="7"/>
      <c r="F363" s="7"/>
      <c r="G363" s="7"/>
      <c r="H363" s="7"/>
      <c r="I363" s="7"/>
      <c r="J363" s="7"/>
      <c r="K363" s="7"/>
      <c r="L363" s="7"/>
      <c r="M363" s="7"/>
    </row>
    <row r="366" spans="1:13" ht="15" hidden="1" thickBot="1" x14ac:dyDescent="0.4"/>
    <row r="367" spans="1:13" ht="33" customHeight="1" thickBot="1" x14ac:dyDescent="0.4">
      <c r="A367" s="81" t="s">
        <v>450</v>
      </c>
      <c r="B367" s="79"/>
      <c r="C367" s="79"/>
      <c r="D367" s="79"/>
      <c r="E367" s="79"/>
      <c r="F367" s="79"/>
      <c r="G367" s="79"/>
      <c r="H367" s="79"/>
      <c r="I367" s="79"/>
      <c r="J367" s="79"/>
      <c r="K367" s="79"/>
      <c r="L367" s="79"/>
      <c r="M367" s="80"/>
    </row>
    <row r="368" spans="1:13" ht="15" thickBot="1" x14ac:dyDescent="0.4">
      <c r="A368" s="9" t="s">
        <v>281</v>
      </c>
      <c r="B368" s="6">
        <v>44927</v>
      </c>
      <c r="C368" s="6">
        <v>44958</v>
      </c>
      <c r="D368" s="6">
        <v>44986</v>
      </c>
      <c r="E368" s="6">
        <v>45017</v>
      </c>
      <c r="F368" s="6">
        <v>45047</v>
      </c>
      <c r="G368" s="6">
        <v>45078</v>
      </c>
      <c r="H368" s="6">
        <v>45108</v>
      </c>
      <c r="I368" s="6">
        <v>45139</v>
      </c>
      <c r="J368" s="6">
        <v>45170</v>
      </c>
      <c r="K368" s="6">
        <v>45200</v>
      </c>
      <c r="L368" s="6">
        <v>45231</v>
      </c>
      <c r="M368" s="6">
        <v>45261</v>
      </c>
    </row>
    <row r="369" spans="1:13" x14ac:dyDescent="0.35">
      <c r="A369" s="2" t="s">
        <v>80</v>
      </c>
      <c r="B369" s="7">
        <v>184166.66666666666</v>
      </c>
      <c r="C369" s="7">
        <v>184166.66666666666</v>
      </c>
      <c r="D369" s="7">
        <v>184166.66666666666</v>
      </c>
      <c r="E369" s="7">
        <v>184166.66666666666</v>
      </c>
      <c r="F369" s="7">
        <v>184166.66666666666</v>
      </c>
      <c r="G369" s="7">
        <v>184166.66666666666</v>
      </c>
      <c r="H369" s="7">
        <v>184166.66666666666</v>
      </c>
      <c r="I369" s="7">
        <v>184166.66666666666</v>
      </c>
      <c r="J369" s="7">
        <v>184166.66666666666</v>
      </c>
      <c r="K369" s="7">
        <v>184166.66666666666</v>
      </c>
      <c r="L369" s="7">
        <v>184166.66666666666</v>
      </c>
      <c r="M369" s="7">
        <v>184166.66666666666</v>
      </c>
    </row>
    <row r="370" spans="1:13" x14ac:dyDescent="0.35"/>
    <row r="371" spans="1:13" x14ac:dyDescent="0.35"/>
    <row r="372" spans="1:13" ht="15" thickBot="1" x14ac:dyDescent="0.4"/>
    <row r="373" spans="1:13" ht="33" customHeight="1" thickBot="1" x14ac:dyDescent="0.4">
      <c r="A373" s="81" t="s">
        <v>485</v>
      </c>
      <c r="B373" s="79"/>
      <c r="C373" s="79"/>
      <c r="D373" s="79"/>
      <c r="E373" s="79"/>
      <c r="F373" s="79"/>
      <c r="G373" s="79"/>
      <c r="H373" s="79"/>
      <c r="I373" s="79"/>
      <c r="J373" s="79"/>
      <c r="K373" s="79"/>
      <c r="L373" s="79"/>
      <c r="M373" s="80"/>
    </row>
    <row r="374" spans="1:13" ht="15" thickBot="1" x14ac:dyDescent="0.4">
      <c r="A374" s="9" t="s">
        <v>266</v>
      </c>
      <c r="B374" s="6">
        <v>44927</v>
      </c>
      <c r="C374" s="6">
        <v>44958</v>
      </c>
      <c r="D374" s="6">
        <v>44986</v>
      </c>
      <c r="E374" s="6">
        <v>45017</v>
      </c>
      <c r="F374" s="6">
        <v>45047</v>
      </c>
      <c r="G374" s="6">
        <v>45078</v>
      </c>
      <c r="H374" s="6">
        <v>45108</v>
      </c>
      <c r="I374" s="6">
        <v>45139</v>
      </c>
      <c r="J374" s="6">
        <v>45170</v>
      </c>
      <c r="K374" s="6">
        <v>45200</v>
      </c>
      <c r="L374" s="6">
        <v>45231</v>
      </c>
      <c r="M374" s="6">
        <v>45261</v>
      </c>
    </row>
    <row r="375" spans="1:13" x14ac:dyDescent="0.35">
      <c r="A375" s="2" t="s">
        <v>282</v>
      </c>
      <c r="B375" s="7">
        <v>114583.33333333333</v>
      </c>
      <c r="C375" s="7">
        <v>114583.33333333333</v>
      </c>
      <c r="D375" s="7">
        <v>114583.33333333333</v>
      </c>
      <c r="E375" s="7">
        <v>114583.33333333333</v>
      </c>
      <c r="F375" s="7">
        <v>114583.33333333333</v>
      </c>
      <c r="G375" s="7">
        <v>114583.33333333333</v>
      </c>
      <c r="H375" s="7">
        <v>114583.33333333333</v>
      </c>
      <c r="I375" s="7">
        <v>114583.33333333333</v>
      </c>
      <c r="J375" s="7">
        <v>114583.33333333333</v>
      </c>
      <c r="K375" s="7">
        <v>114583.33333333333</v>
      </c>
      <c r="L375" s="7">
        <v>114583.33333333333</v>
      </c>
      <c r="M375" s="7">
        <v>114583.33333333333</v>
      </c>
    </row>
    <row r="376" spans="1:13" x14ac:dyDescent="0.35"/>
    <row r="377" spans="1:13" x14ac:dyDescent="0.35"/>
    <row r="378" spans="1:13" x14ac:dyDescent="0.35"/>
    <row r="379" spans="1:13" x14ac:dyDescent="0.35"/>
    <row r="380" spans="1:13" x14ac:dyDescent="0.35">
      <c r="A380" s="84" t="s">
        <v>283</v>
      </c>
    </row>
    <row r="381" spans="1:13" x14ac:dyDescent="0.35">
      <c r="A381" s="84"/>
    </row>
    <row r="382" spans="1:13" x14ac:dyDescent="0.35"/>
    <row r="383" spans="1:13" ht="15" thickBot="1" x14ac:dyDescent="0.4"/>
    <row r="384" spans="1:13" ht="33" hidden="1" customHeight="1" thickBot="1" x14ac:dyDescent="0.4">
      <c r="A384" s="78"/>
      <c r="B384" s="79"/>
      <c r="C384" s="79"/>
      <c r="D384" s="79"/>
      <c r="E384" s="79"/>
      <c r="F384" s="79"/>
      <c r="G384" s="79"/>
      <c r="H384" s="79"/>
      <c r="I384" s="79"/>
      <c r="J384" s="79"/>
      <c r="K384" s="79"/>
      <c r="L384" s="79"/>
      <c r="M384" s="80"/>
    </row>
    <row r="385" spans="1:13" ht="15" hidden="1" thickBot="1" x14ac:dyDescent="0.4">
      <c r="A385" s="9" t="s">
        <v>284</v>
      </c>
      <c r="B385" s="6">
        <v>44927</v>
      </c>
      <c r="C385" s="6">
        <v>44958</v>
      </c>
      <c r="D385" s="6">
        <v>44986</v>
      </c>
      <c r="E385" s="6">
        <v>45017</v>
      </c>
      <c r="F385" s="6">
        <v>45047</v>
      </c>
      <c r="G385" s="6">
        <v>45078</v>
      </c>
      <c r="H385" s="6">
        <v>45108</v>
      </c>
      <c r="I385" s="6">
        <v>45139</v>
      </c>
      <c r="J385" s="6">
        <v>45170</v>
      </c>
      <c r="K385" s="6">
        <v>45200</v>
      </c>
      <c r="L385" s="6">
        <v>45231</v>
      </c>
      <c r="M385" s="6">
        <v>45261</v>
      </c>
    </row>
    <row r="386" spans="1:13" hidden="1" x14ac:dyDescent="0.35">
      <c r="A386" s="2" t="s">
        <v>85</v>
      </c>
      <c r="B386" s="7"/>
      <c r="C386" s="7"/>
      <c r="D386" s="7"/>
      <c r="E386" s="7"/>
      <c r="F386" s="7"/>
      <c r="G386" s="7"/>
      <c r="H386" s="7"/>
      <c r="I386" s="7"/>
      <c r="J386" s="7"/>
      <c r="K386" s="7"/>
      <c r="L386" s="7"/>
      <c r="M386" s="7"/>
    </row>
    <row r="392" spans="1:13" ht="15" hidden="1" thickBot="1" x14ac:dyDescent="0.4"/>
    <row r="393" spans="1:13" ht="33" customHeight="1" thickBot="1" x14ac:dyDescent="0.4">
      <c r="A393" s="78" t="s">
        <v>451</v>
      </c>
      <c r="B393" s="79"/>
      <c r="C393" s="79"/>
      <c r="D393" s="79"/>
      <c r="E393" s="79"/>
      <c r="F393" s="79"/>
      <c r="G393" s="79"/>
      <c r="H393" s="79"/>
      <c r="I393" s="79"/>
      <c r="J393" s="79"/>
      <c r="K393" s="79"/>
      <c r="L393" s="79"/>
      <c r="M393" s="80"/>
    </row>
    <row r="394" spans="1:13" ht="15" thickBot="1" x14ac:dyDescent="0.4">
      <c r="A394" s="9" t="s">
        <v>284</v>
      </c>
      <c r="B394" s="6">
        <v>44927</v>
      </c>
      <c r="C394" s="6">
        <v>44958</v>
      </c>
      <c r="D394" s="6">
        <v>44986</v>
      </c>
      <c r="E394" s="6">
        <v>45017</v>
      </c>
      <c r="F394" s="6">
        <v>45047</v>
      </c>
      <c r="G394" s="6">
        <v>45078</v>
      </c>
      <c r="H394" s="6">
        <v>45108</v>
      </c>
      <c r="I394" s="6">
        <v>45139</v>
      </c>
      <c r="J394" s="6">
        <v>45170</v>
      </c>
      <c r="K394" s="6">
        <v>45200</v>
      </c>
      <c r="L394" s="6">
        <v>45231</v>
      </c>
      <c r="M394" s="6">
        <v>45261</v>
      </c>
    </row>
    <row r="395" spans="1:13" x14ac:dyDescent="0.35">
      <c r="A395" s="14" t="s">
        <v>86</v>
      </c>
      <c r="B395" s="13">
        <f>SUM(B396)</f>
        <v>154700</v>
      </c>
      <c r="C395" s="13">
        <f t="shared" ref="C395:M395" si="0">SUM(C396)</f>
        <v>154700</v>
      </c>
      <c r="D395" s="13">
        <f t="shared" si="0"/>
        <v>154700</v>
      </c>
      <c r="E395" s="13">
        <f t="shared" si="0"/>
        <v>154700</v>
      </c>
      <c r="F395" s="13">
        <f t="shared" si="0"/>
        <v>154700</v>
      </c>
      <c r="G395" s="13">
        <f t="shared" si="0"/>
        <v>154700</v>
      </c>
      <c r="H395" s="13">
        <f t="shared" si="0"/>
        <v>154700</v>
      </c>
      <c r="I395" s="13">
        <f t="shared" si="0"/>
        <v>154700</v>
      </c>
      <c r="J395" s="13">
        <f t="shared" si="0"/>
        <v>154700</v>
      </c>
      <c r="K395" s="13">
        <f t="shared" si="0"/>
        <v>154700</v>
      </c>
      <c r="L395" s="13">
        <f t="shared" si="0"/>
        <v>154700</v>
      </c>
      <c r="M395" s="13">
        <f t="shared" si="0"/>
        <v>154700</v>
      </c>
    </row>
    <row r="396" spans="1:13" x14ac:dyDescent="0.35">
      <c r="A396" t="s">
        <v>286</v>
      </c>
      <c r="B396" s="7">
        <v>154700</v>
      </c>
      <c r="C396" s="7">
        <v>154700</v>
      </c>
      <c r="D396" s="7">
        <v>154700</v>
      </c>
      <c r="E396" s="7">
        <v>154700</v>
      </c>
      <c r="F396" s="7">
        <v>154700</v>
      </c>
      <c r="G396" s="7">
        <v>154700</v>
      </c>
      <c r="H396" s="7">
        <v>154700</v>
      </c>
      <c r="I396" s="7">
        <v>154700</v>
      </c>
      <c r="J396" s="7">
        <v>154700</v>
      </c>
      <c r="K396" s="7">
        <v>154700</v>
      </c>
      <c r="L396" s="7">
        <v>154700</v>
      </c>
      <c r="M396" s="7">
        <v>154700</v>
      </c>
    </row>
    <row r="397" spans="1:13" x14ac:dyDescent="0.35"/>
    <row r="398" spans="1:13" x14ac:dyDescent="0.35">
      <c r="B398" s="7"/>
      <c r="C398" s="7"/>
      <c r="D398" s="7"/>
      <c r="E398" s="7"/>
      <c r="F398" s="7"/>
      <c r="G398" s="7"/>
      <c r="H398" s="7"/>
      <c r="I398" s="7"/>
      <c r="J398" s="7"/>
      <c r="K398" s="7"/>
      <c r="L398" s="7"/>
      <c r="M398" s="7"/>
    </row>
    <row r="399" spans="1:13" x14ac:dyDescent="0.35">
      <c r="B399" s="7"/>
      <c r="C399" s="7"/>
      <c r="D399" s="7"/>
      <c r="E399" s="7"/>
      <c r="F399" s="7"/>
      <c r="G399" s="7"/>
      <c r="H399" s="7"/>
      <c r="I399" s="7"/>
      <c r="J399" s="7"/>
      <c r="K399" s="7"/>
      <c r="L399" s="7"/>
      <c r="M399" s="7"/>
    </row>
    <row r="400" spans="1:13" x14ac:dyDescent="0.35">
      <c r="B400" s="7"/>
      <c r="C400" s="7"/>
      <c r="D400" s="7"/>
      <c r="E400" s="7"/>
      <c r="F400" s="7"/>
      <c r="G400" s="7"/>
      <c r="H400" s="7"/>
      <c r="I400" s="7"/>
      <c r="J400" s="7"/>
      <c r="K400" s="7"/>
      <c r="L400" s="7"/>
      <c r="M400" s="7"/>
    </row>
    <row r="401" spans="1:13" ht="15" thickBot="1" x14ac:dyDescent="0.4"/>
    <row r="402" spans="1:13" ht="33" customHeight="1" thickBot="1" x14ac:dyDescent="0.4">
      <c r="A402" s="78" t="s">
        <v>452</v>
      </c>
      <c r="B402" s="79"/>
      <c r="C402" s="79"/>
      <c r="D402" s="79"/>
      <c r="E402" s="79"/>
      <c r="F402" s="79"/>
      <c r="G402" s="79"/>
      <c r="H402" s="79"/>
      <c r="I402" s="79"/>
      <c r="J402" s="79"/>
      <c r="K402" s="79"/>
      <c r="L402" s="79"/>
      <c r="M402" s="80"/>
    </row>
    <row r="403" spans="1:13" ht="15" thickBot="1" x14ac:dyDescent="0.4">
      <c r="A403" s="9" t="s">
        <v>284</v>
      </c>
      <c r="B403" s="6">
        <v>44927</v>
      </c>
      <c r="C403" s="6">
        <v>44958</v>
      </c>
      <c r="D403" s="6">
        <v>44986</v>
      </c>
      <c r="E403" s="6">
        <v>45017</v>
      </c>
      <c r="F403" s="6">
        <v>45047</v>
      </c>
      <c r="G403" s="6">
        <v>45078</v>
      </c>
      <c r="H403" s="6">
        <v>45108</v>
      </c>
      <c r="I403" s="6">
        <v>45139</v>
      </c>
      <c r="J403" s="6">
        <v>45170</v>
      </c>
      <c r="K403" s="6">
        <v>45200</v>
      </c>
      <c r="L403" s="6">
        <v>45231</v>
      </c>
      <c r="M403" s="6">
        <v>45261</v>
      </c>
    </row>
    <row r="404" spans="1:13" x14ac:dyDescent="0.35">
      <c r="A404" s="2" t="s">
        <v>87</v>
      </c>
      <c r="B404" s="7">
        <v>583710.54</v>
      </c>
      <c r="C404" s="7">
        <v>583710.54</v>
      </c>
      <c r="D404" s="7">
        <v>583710.54</v>
      </c>
      <c r="E404" s="7">
        <v>583710.54</v>
      </c>
      <c r="F404" s="7">
        <v>583710.54</v>
      </c>
      <c r="G404" s="7">
        <v>583710.54</v>
      </c>
      <c r="H404" s="7">
        <v>583710.54</v>
      </c>
      <c r="I404" s="7">
        <v>583710.54</v>
      </c>
      <c r="J404" s="7">
        <v>583710.54</v>
      </c>
      <c r="K404" s="7">
        <v>583710.54</v>
      </c>
      <c r="L404" s="7">
        <v>583710.54</v>
      </c>
      <c r="M404" s="7">
        <v>583710.54</v>
      </c>
    </row>
    <row r="405" spans="1:13" x14ac:dyDescent="0.35"/>
    <row r="406" spans="1:13" x14ac:dyDescent="0.35">
      <c r="B406" s="7"/>
      <c r="C406" s="7"/>
      <c r="D406" s="7"/>
      <c r="E406" s="7"/>
      <c r="F406" s="7"/>
      <c r="G406" s="7"/>
      <c r="H406" s="7"/>
      <c r="I406" s="7"/>
      <c r="J406" s="7"/>
      <c r="K406" s="7"/>
      <c r="L406" s="7"/>
      <c r="M406" s="7"/>
    </row>
    <row r="407" spans="1:13" ht="15" thickBot="1" x14ac:dyDescent="0.4"/>
    <row r="408" spans="1:13" ht="33" customHeight="1" thickBot="1" x14ac:dyDescent="0.4">
      <c r="A408" s="78" t="s">
        <v>486</v>
      </c>
      <c r="B408" s="79"/>
      <c r="C408" s="79"/>
      <c r="D408" s="79"/>
      <c r="E408" s="79"/>
      <c r="F408" s="79"/>
      <c r="G408" s="79"/>
      <c r="H408" s="79"/>
      <c r="I408" s="79"/>
      <c r="J408" s="79"/>
      <c r="K408" s="79"/>
      <c r="L408" s="79"/>
      <c r="M408" s="80"/>
    </row>
    <row r="409" spans="1:13" ht="15" thickBot="1" x14ac:dyDescent="0.4">
      <c r="A409" s="9" t="s">
        <v>284</v>
      </c>
      <c r="B409" s="6">
        <v>44927</v>
      </c>
      <c r="C409" s="6">
        <v>44958</v>
      </c>
      <c r="D409" s="6">
        <v>44986</v>
      </c>
      <c r="E409" s="6">
        <v>45017</v>
      </c>
      <c r="F409" s="6">
        <v>45047</v>
      </c>
      <c r="G409" s="6">
        <v>45078</v>
      </c>
      <c r="H409" s="6">
        <v>45108</v>
      </c>
      <c r="I409" s="6">
        <v>45139</v>
      </c>
      <c r="J409" s="6">
        <v>45170</v>
      </c>
      <c r="K409" s="6">
        <v>45200</v>
      </c>
      <c r="L409" s="6">
        <v>45231</v>
      </c>
      <c r="M409" s="6">
        <v>45261</v>
      </c>
    </row>
    <row r="410" spans="1:13" x14ac:dyDescent="0.35">
      <c r="A410" s="2" t="s">
        <v>254</v>
      </c>
      <c r="B410" s="7">
        <v>117233.74130000001</v>
      </c>
      <c r="C410" s="7">
        <v>117233.74130000001</v>
      </c>
      <c r="D410" s="7">
        <v>117233.74130000001</v>
      </c>
      <c r="E410" s="7">
        <v>117233.74130000001</v>
      </c>
      <c r="F410" s="7">
        <v>117233.74130000001</v>
      </c>
      <c r="G410" s="7">
        <v>117233.74130000001</v>
      </c>
      <c r="H410" s="7">
        <v>117233.74130000001</v>
      </c>
      <c r="I410" s="7">
        <v>117233.74130000001</v>
      </c>
      <c r="J410" s="7">
        <v>117233.74130000001</v>
      </c>
      <c r="K410" s="7">
        <v>117233.74130000001</v>
      </c>
      <c r="L410" s="7">
        <v>117233.74130000001</v>
      </c>
      <c r="M410" s="7">
        <v>117233.74130000001</v>
      </c>
    </row>
    <row r="411" spans="1:13" x14ac:dyDescent="0.35"/>
    <row r="412" spans="1:13" x14ac:dyDescent="0.35"/>
    <row r="413" spans="1:13" ht="15" thickBot="1" x14ac:dyDescent="0.4"/>
    <row r="414" spans="1:13" ht="33" hidden="1" customHeight="1" thickBot="1" x14ac:dyDescent="0.4">
      <c r="A414" s="78" t="s">
        <v>261</v>
      </c>
      <c r="B414" s="79"/>
      <c r="C414" s="79"/>
      <c r="D414" s="79"/>
      <c r="E414" s="79"/>
      <c r="F414" s="79"/>
      <c r="G414" s="79"/>
      <c r="H414" s="79"/>
      <c r="I414" s="79"/>
      <c r="J414" s="79"/>
      <c r="K414" s="79"/>
      <c r="L414" s="79"/>
      <c r="M414" s="80"/>
    </row>
    <row r="415" spans="1:13" ht="15" hidden="1" thickBot="1" x14ac:dyDescent="0.4">
      <c r="A415" s="9" t="s">
        <v>262</v>
      </c>
      <c r="B415" s="6">
        <v>44927</v>
      </c>
      <c r="C415" s="6">
        <v>44958</v>
      </c>
      <c r="D415" s="6">
        <v>44986</v>
      </c>
      <c r="E415" s="6">
        <v>45017</v>
      </c>
      <c r="F415" s="6">
        <v>45047</v>
      </c>
      <c r="G415" s="6">
        <v>45078</v>
      </c>
      <c r="H415" s="6">
        <v>45108</v>
      </c>
      <c r="I415" s="6">
        <v>45139</v>
      </c>
      <c r="J415" s="6">
        <v>45170</v>
      </c>
      <c r="K415" s="6">
        <v>45200</v>
      </c>
      <c r="L415" s="6">
        <v>45231</v>
      </c>
      <c r="M415" s="6">
        <v>45261</v>
      </c>
    </row>
    <row r="416" spans="1:13" hidden="1" x14ac:dyDescent="0.35">
      <c r="A416" s="2" t="s">
        <v>90</v>
      </c>
      <c r="B416" s="7"/>
      <c r="C416" s="7"/>
      <c r="D416" s="7"/>
      <c r="E416" s="7"/>
      <c r="F416" s="7"/>
      <c r="G416" s="7"/>
      <c r="H416" s="7"/>
      <c r="I416" s="7"/>
      <c r="J416" s="7"/>
      <c r="K416" s="7"/>
      <c r="L416" s="7"/>
      <c r="M416" s="7"/>
    </row>
    <row r="419" spans="1:13" ht="15" hidden="1" thickBot="1" x14ac:dyDescent="0.4"/>
    <row r="420" spans="1:13" ht="33" hidden="1" customHeight="1" thickBot="1" x14ac:dyDescent="0.4">
      <c r="A420" s="78" t="s">
        <v>261</v>
      </c>
      <c r="B420" s="79"/>
      <c r="C420" s="79"/>
      <c r="D420" s="79"/>
      <c r="E420" s="79"/>
      <c r="F420" s="79"/>
      <c r="G420" s="79"/>
      <c r="H420" s="79"/>
      <c r="I420" s="79"/>
      <c r="J420" s="79"/>
      <c r="K420" s="79"/>
      <c r="L420" s="79"/>
      <c r="M420" s="80"/>
    </row>
    <row r="421" spans="1:13" ht="15" hidden="1" thickBot="1" x14ac:dyDescent="0.4">
      <c r="A421" s="9" t="s">
        <v>262</v>
      </c>
      <c r="B421" s="6">
        <v>44927</v>
      </c>
      <c r="C421" s="6">
        <v>44958</v>
      </c>
      <c r="D421" s="6">
        <v>44986</v>
      </c>
      <c r="E421" s="6">
        <v>45017</v>
      </c>
      <c r="F421" s="6">
        <v>45047</v>
      </c>
      <c r="G421" s="6">
        <v>45078</v>
      </c>
      <c r="H421" s="6">
        <v>45108</v>
      </c>
      <c r="I421" s="6">
        <v>45139</v>
      </c>
      <c r="J421" s="6">
        <v>45170</v>
      </c>
      <c r="K421" s="6">
        <v>45200</v>
      </c>
      <c r="L421" s="6">
        <v>45231</v>
      </c>
      <c r="M421" s="6">
        <v>45261</v>
      </c>
    </row>
    <row r="422" spans="1:13" hidden="1" x14ac:dyDescent="0.35">
      <c r="A422" s="2" t="s">
        <v>91</v>
      </c>
      <c r="B422" s="7"/>
      <c r="C422" s="7"/>
      <c r="D422" s="7"/>
      <c r="E422" s="7"/>
      <c r="F422" s="7"/>
      <c r="G422" s="7"/>
      <c r="H422" s="7"/>
      <c r="I422" s="7"/>
      <c r="J422" s="7"/>
      <c r="K422" s="7"/>
      <c r="L422" s="7"/>
      <c r="M422" s="7"/>
    </row>
    <row r="425" spans="1:13" ht="15" hidden="1" thickBot="1" x14ac:dyDescent="0.4"/>
    <row r="426" spans="1:13" ht="33" hidden="1" customHeight="1" thickBot="1" x14ac:dyDescent="0.4">
      <c r="A426" s="78" t="s">
        <v>261</v>
      </c>
      <c r="B426" s="79"/>
      <c r="C426" s="79"/>
      <c r="D426" s="79"/>
      <c r="E426" s="79"/>
      <c r="F426" s="79"/>
      <c r="G426" s="79"/>
      <c r="H426" s="79"/>
      <c r="I426" s="79"/>
      <c r="J426" s="79"/>
      <c r="K426" s="79"/>
      <c r="L426" s="79"/>
      <c r="M426" s="80"/>
    </row>
    <row r="427" spans="1:13" ht="15" hidden="1" thickBot="1" x14ac:dyDescent="0.4">
      <c r="A427" s="9" t="s">
        <v>262</v>
      </c>
      <c r="B427" s="6">
        <v>44927</v>
      </c>
      <c r="C427" s="6">
        <v>44958</v>
      </c>
      <c r="D427" s="6">
        <v>44986</v>
      </c>
      <c r="E427" s="6">
        <v>45017</v>
      </c>
      <c r="F427" s="6">
        <v>45047</v>
      </c>
      <c r="G427" s="6">
        <v>45078</v>
      </c>
      <c r="H427" s="6">
        <v>45108</v>
      </c>
      <c r="I427" s="6">
        <v>45139</v>
      </c>
      <c r="J427" s="6">
        <v>45170</v>
      </c>
      <c r="K427" s="6">
        <v>45200</v>
      </c>
      <c r="L427" s="6">
        <v>45231</v>
      </c>
      <c r="M427" s="6">
        <v>45261</v>
      </c>
    </row>
    <row r="428" spans="1:13" hidden="1" x14ac:dyDescent="0.35">
      <c r="A428" s="2" t="s">
        <v>92</v>
      </c>
      <c r="B428" s="7"/>
      <c r="C428" s="7"/>
      <c r="D428" s="7"/>
      <c r="E428" s="7"/>
      <c r="F428" s="7"/>
      <c r="G428" s="7"/>
      <c r="H428" s="7"/>
      <c r="I428" s="7"/>
      <c r="J428" s="7"/>
      <c r="K428" s="7"/>
      <c r="L428" s="7"/>
      <c r="M428" s="7"/>
    </row>
    <row r="431" spans="1:13" ht="15" hidden="1" thickBot="1" x14ac:dyDescent="0.4"/>
    <row r="432" spans="1:13" ht="33" hidden="1" customHeight="1" thickBot="1" x14ac:dyDescent="0.4">
      <c r="A432" s="78" t="s">
        <v>261</v>
      </c>
      <c r="B432" s="79"/>
      <c r="C432" s="79"/>
      <c r="D432" s="79"/>
      <c r="E432" s="79"/>
      <c r="F432" s="79"/>
      <c r="G432" s="79"/>
      <c r="H432" s="79"/>
      <c r="I432" s="79"/>
      <c r="J432" s="79"/>
      <c r="K432" s="79"/>
      <c r="L432" s="79"/>
      <c r="M432" s="80"/>
    </row>
    <row r="433" spans="1:13" ht="15" hidden="1" thickBot="1" x14ac:dyDescent="0.4">
      <c r="A433" s="9" t="s">
        <v>262</v>
      </c>
      <c r="B433" s="6">
        <v>44927</v>
      </c>
      <c r="C433" s="6">
        <v>44958</v>
      </c>
      <c r="D433" s="6">
        <v>44986</v>
      </c>
      <c r="E433" s="6">
        <v>45017</v>
      </c>
      <c r="F433" s="6">
        <v>45047</v>
      </c>
      <c r="G433" s="6">
        <v>45078</v>
      </c>
      <c r="H433" s="6">
        <v>45108</v>
      </c>
      <c r="I433" s="6">
        <v>45139</v>
      </c>
      <c r="J433" s="6">
        <v>45170</v>
      </c>
      <c r="K433" s="6">
        <v>45200</v>
      </c>
      <c r="L433" s="6">
        <v>45231</v>
      </c>
      <c r="M433" s="6">
        <v>45261</v>
      </c>
    </row>
    <row r="434" spans="1:13" hidden="1" x14ac:dyDescent="0.35">
      <c r="A434" s="2" t="s">
        <v>93</v>
      </c>
      <c r="B434" s="7"/>
      <c r="C434" s="7"/>
      <c r="D434" s="7"/>
      <c r="E434" s="7"/>
      <c r="F434" s="7"/>
      <c r="G434" s="7"/>
      <c r="H434" s="7"/>
      <c r="I434" s="7"/>
      <c r="J434" s="7"/>
      <c r="K434" s="7"/>
      <c r="L434" s="7"/>
      <c r="M434" s="7"/>
    </row>
    <row r="437" spans="1:13" ht="15" hidden="1" thickBot="1" x14ac:dyDescent="0.4"/>
    <row r="438" spans="1:13" ht="33" hidden="1" customHeight="1" thickBot="1" x14ac:dyDescent="0.4">
      <c r="A438" s="78" t="s">
        <v>261</v>
      </c>
      <c r="B438" s="79"/>
      <c r="C438" s="79"/>
      <c r="D438" s="79"/>
      <c r="E438" s="79"/>
      <c r="F438" s="79"/>
      <c r="G438" s="79"/>
      <c r="H438" s="79"/>
      <c r="I438" s="79"/>
      <c r="J438" s="79"/>
      <c r="K438" s="79"/>
      <c r="L438" s="79"/>
      <c r="M438" s="80"/>
    </row>
    <row r="439" spans="1:13" ht="15" hidden="1" thickBot="1" x14ac:dyDescent="0.4">
      <c r="A439" s="9" t="s">
        <v>262</v>
      </c>
      <c r="B439" s="6">
        <v>44927</v>
      </c>
      <c r="C439" s="6">
        <v>44958</v>
      </c>
      <c r="D439" s="6">
        <v>44986</v>
      </c>
      <c r="E439" s="6">
        <v>45017</v>
      </c>
      <c r="F439" s="6">
        <v>45047</v>
      </c>
      <c r="G439" s="6">
        <v>45078</v>
      </c>
      <c r="H439" s="6">
        <v>45108</v>
      </c>
      <c r="I439" s="6">
        <v>45139</v>
      </c>
      <c r="J439" s="6">
        <v>45170</v>
      </c>
      <c r="K439" s="6">
        <v>45200</v>
      </c>
      <c r="L439" s="6">
        <v>45231</v>
      </c>
      <c r="M439" s="6">
        <v>45261</v>
      </c>
    </row>
    <row r="440" spans="1:13" hidden="1" x14ac:dyDescent="0.35">
      <c r="A440" s="2" t="s">
        <v>94</v>
      </c>
      <c r="B440" s="7"/>
      <c r="C440" s="7"/>
      <c r="D440" s="7"/>
      <c r="E440" s="7"/>
      <c r="F440" s="7"/>
      <c r="G440" s="7"/>
      <c r="H440" s="7"/>
      <c r="I440" s="7"/>
      <c r="J440" s="7"/>
      <c r="K440" s="7"/>
      <c r="L440" s="7"/>
      <c r="M440" s="7"/>
    </row>
    <row r="443" spans="1:13" ht="15" hidden="1" thickBot="1" x14ac:dyDescent="0.4"/>
    <row r="444" spans="1:13" ht="33" hidden="1" customHeight="1" thickBot="1" x14ac:dyDescent="0.4">
      <c r="A444" s="78" t="s">
        <v>261</v>
      </c>
      <c r="B444" s="79"/>
      <c r="C444" s="79"/>
      <c r="D444" s="79"/>
      <c r="E444" s="79"/>
      <c r="F444" s="79"/>
      <c r="G444" s="79"/>
      <c r="H444" s="79"/>
      <c r="I444" s="79"/>
      <c r="J444" s="79"/>
      <c r="K444" s="79"/>
      <c r="L444" s="79"/>
      <c r="M444" s="80"/>
    </row>
    <row r="445" spans="1:13" ht="15" hidden="1" thickBot="1" x14ac:dyDescent="0.4">
      <c r="A445" s="9" t="s">
        <v>262</v>
      </c>
      <c r="B445" s="6">
        <v>44927</v>
      </c>
      <c r="C445" s="6">
        <v>44958</v>
      </c>
      <c r="D445" s="6">
        <v>44986</v>
      </c>
      <c r="E445" s="6">
        <v>45017</v>
      </c>
      <c r="F445" s="6">
        <v>45047</v>
      </c>
      <c r="G445" s="6">
        <v>45078</v>
      </c>
      <c r="H445" s="6">
        <v>45108</v>
      </c>
      <c r="I445" s="6">
        <v>45139</v>
      </c>
      <c r="J445" s="6">
        <v>45170</v>
      </c>
      <c r="K445" s="6">
        <v>45200</v>
      </c>
      <c r="L445" s="6">
        <v>45231</v>
      </c>
      <c r="M445" s="6">
        <v>45261</v>
      </c>
    </row>
    <row r="446" spans="1:13" hidden="1" x14ac:dyDescent="0.35">
      <c r="A446" s="2" t="s">
        <v>95</v>
      </c>
      <c r="B446" s="7"/>
      <c r="C446" s="7"/>
      <c r="D446" s="7"/>
      <c r="E446" s="7"/>
      <c r="F446" s="7"/>
      <c r="G446" s="7"/>
      <c r="H446" s="7"/>
      <c r="I446" s="7"/>
      <c r="J446" s="7"/>
      <c r="K446" s="7"/>
      <c r="L446" s="7"/>
      <c r="M446" s="7"/>
    </row>
    <row r="449" spans="1:13" ht="15" hidden="1" thickBot="1" x14ac:dyDescent="0.4"/>
    <row r="450" spans="1:13" ht="33" hidden="1" customHeight="1" thickBot="1" x14ac:dyDescent="0.4">
      <c r="A450" s="78" t="s">
        <v>261</v>
      </c>
      <c r="B450" s="79"/>
      <c r="C450" s="79"/>
      <c r="D450" s="79"/>
      <c r="E450" s="79"/>
      <c r="F450" s="79"/>
      <c r="G450" s="79"/>
      <c r="H450" s="79"/>
      <c r="I450" s="79"/>
      <c r="J450" s="79"/>
      <c r="K450" s="79"/>
      <c r="L450" s="79"/>
      <c r="M450" s="80"/>
    </row>
    <row r="451" spans="1:13" ht="15" hidden="1" thickBot="1" x14ac:dyDescent="0.4">
      <c r="A451" s="9" t="s">
        <v>262</v>
      </c>
      <c r="B451" s="6">
        <v>44927</v>
      </c>
      <c r="C451" s="6">
        <v>44958</v>
      </c>
      <c r="D451" s="6">
        <v>44986</v>
      </c>
      <c r="E451" s="6">
        <v>45017</v>
      </c>
      <c r="F451" s="6">
        <v>45047</v>
      </c>
      <c r="G451" s="6">
        <v>45078</v>
      </c>
      <c r="H451" s="6">
        <v>45108</v>
      </c>
      <c r="I451" s="6">
        <v>45139</v>
      </c>
      <c r="J451" s="6">
        <v>45170</v>
      </c>
      <c r="K451" s="6">
        <v>45200</v>
      </c>
      <c r="L451" s="6">
        <v>45231</v>
      </c>
      <c r="M451" s="6">
        <v>45261</v>
      </c>
    </row>
    <row r="452" spans="1:13" hidden="1" x14ac:dyDescent="0.35">
      <c r="A452" s="2" t="s">
        <v>96</v>
      </c>
      <c r="B452" s="7"/>
      <c r="C452" s="7"/>
      <c r="D452" s="7"/>
      <c r="E452" s="7"/>
      <c r="F452" s="7"/>
      <c r="G452" s="7"/>
      <c r="H452" s="7"/>
      <c r="I452" s="7"/>
      <c r="J452" s="7"/>
      <c r="K452" s="7"/>
      <c r="L452" s="7"/>
      <c r="M452" s="7"/>
    </row>
    <row r="455" spans="1:13" ht="15" hidden="1" thickBot="1" x14ac:dyDescent="0.4"/>
    <row r="456" spans="1:13" ht="33" hidden="1" customHeight="1" thickBot="1" x14ac:dyDescent="0.4">
      <c r="A456" s="78" t="s">
        <v>261</v>
      </c>
      <c r="B456" s="79"/>
      <c r="C456" s="79"/>
      <c r="D456" s="79"/>
      <c r="E456" s="79"/>
      <c r="F456" s="79"/>
      <c r="G456" s="79"/>
      <c r="H456" s="79"/>
      <c r="I456" s="79"/>
      <c r="J456" s="79"/>
      <c r="K456" s="79"/>
      <c r="L456" s="79"/>
      <c r="M456" s="80"/>
    </row>
    <row r="457" spans="1:13" ht="15" hidden="1" thickBot="1" x14ac:dyDescent="0.4">
      <c r="A457" s="9" t="s">
        <v>262</v>
      </c>
      <c r="B457" s="6">
        <v>44927</v>
      </c>
      <c r="C457" s="6">
        <v>44958</v>
      </c>
      <c r="D457" s="6">
        <v>44986</v>
      </c>
      <c r="E457" s="6">
        <v>45017</v>
      </c>
      <c r="F457" s="6">
        <v>45047</v>
      </c>
      <c r="G457" s="6">
        <v>45078</v>
      </c>
      <c r="H457" s="6">
        <v>45108</v>
      </c>
      <c r="I457" s="6">
        <v>45139</v>
      </c>
      <c r="J457" s="6">
        <v>45170</v>
      </c>
      <c r="K457" s="6">
        <v>45200</v>
      </c>
      <c r="L457" s="6">
        <v>45231</v>
      </c>
      <c r="M457" s="6">
        <v>45261</v>
      </c>
    </row>
    <row r="458" spans="1:13" hidden="1" x14ac:dyDescent="0.35">
      <c r="A458" s="2" t="s">
        <v>97</v>
      </c>
      <c r="B458" s="7"/>
      <c r="C458" s="7"/>
      <c r="D458" s="7"/>
      <c r="E458" s="7"/>
      <c r="F458" s="7"/>
      <c r="G458" s="7"/>
      <c r="H458" s="7"/>
      <c r="I458" s="7"/>
      <c r="J458" s="7"/>
      <c r="K458" s="7"/>
      <c r="L458" s="7"/>
      <c r="M458" s="7"/>
    </row>
    <row r="461" spans="1:13" ht="15" hidden="1" thickBot="1" x14ac:dyDescent="0.4"/>
    <row r="462" spans="1:13" ht="33" hidden="1" customHeight="1" thickBot="1" x14ac:dyDescent="0.4">
      <c r="A462" s="78" t="s">
        <v>261</v>
      </c>
      <c r="B462" s="79"/>
      <c r="C462" s="79"/>
      <c r="D462" s="79"/>
      <c r="E462" s="79"/>
      <c r="F462" s="79"/>
      <c r="G462" s="79"/>
      <c r="H462" s="79"/>
      <c r="I462" s="79"/>
      <c r="J462" s="79"/>
      <c r="K462" s="79"/>
      <c r="L462" s="79"/>
      <c r="M462" s="80"/>
    </row>
    <row r="463" spans="1:13" ht="15" hidden="1" thickBot="1" x14ac:dyDescent="0.4">
      <c r="A463" s="9" t="s">
        <v>262</v>
      </c>
      <c r="B463" s="6">
        <v>44927</v>
      </c>
      <c r="C463" s="6">
        <v>44958</v>
      </c>
      <c r="D463" s="6">
        <v>44986</v>
      </c>
      <c r="E463" s="6">
        <v>45017</v>
      </c>
      <c r="F463" s="6">
        <v>45047</v>
      </c>
      <c r="G463" s="6">
        <v>45078</v>
      </c>
      <c r="H463" s="6">
        <v>45108</v>
      </c>
      <c r="I463" s="6">
        <v>45139</v>
      </c>
      <c r="J463" s="6">
        <v>45170</v>
      </c>
      <c r="K463" s="6">
        <v>45200</v>
      </c>
      <c r="L463" s="6">
        <v>45231</v>
      </c>
      <c r="M463" s="6">
        <v>45261</v>
      </c>
    </row>
    <row r="464" spans="1:13" hidden="1" x14ac:dyDescent="0.35">
      <c r="A464" s="2" t="s">
        <v>98</v>
      </c>
      <c r="B464" s="7"/>
      <c r="C464" s="7"/>
      <c r="D464" s="7"/>
      <c r="E464" s="7"/>
      <c r="F464" s="7"/>
      <c r="G464" s="7"/>
      <c r="H464" s="7"/>
      <c r="I464" s="7"/>
      <c r="J464" s="7"/>
      <c r="K464" s="7"/>
      <c r="L464" s="7"/>
      <c r="M464" s="7"/>
    </row>
    <row r="467" spans="1:13" ht="15" hidden="1" thickBot="1" x14ac:dyDescent="0.4"/>
    <row r="468" spans="1:13" ht="33" hidden="1" customHeight="1" thickBot="1" x14ac:dyDescent="0.4">
      <c r="A468" s="78" t="s">
        <v>261</v>
      </c>
      <c r="B468" s="79"/>
      <c r="C468" s="79"/>
      <c r="D468" s="79"/>
      <c r="E468" s="79"/>
      <c r="F468" s="79"/>
      <c r="G468" s="79"/>
      <c r="H468" s="79"/>
      <c r="I468" s="79"/>
      <c r="J468" s="79"/>
      <c r="K468" s="79"/>
      <c r="L468" s="79"/>
      <c r="M468" s="80"/>
    </row>
    <row r="469" spans="1:13" ht="15" hidden="1" thickBot="1" x14ac:dyDescent="0.4">
      <c r="A469" s="9"/>
      <c r="B469" s="6">
        <v>44927</v>
      </c>
      <c r="C469" s="6">
        <v>44958</v>
      </c>
      <c r="D469" s="6">
        <v>44986</v>
      </c>
      <c r="E469" s="6">
        <v>45017</v>
      </c>
      <c r="F469" s="6">
        <v>45047</v>
      </c>
      <c r="G469" s="6">
        <v>45078</v>
      </c>
      <c r="H469" s="6">
        <v>45108</v>
      </c>
      <c r="I469" s="6">
        <v>45139</v>
      </c>
      <c r="J469" s="6">
        <v>45170</v>
      </c>
      <c r="K469" s="6">
        <v>45200</v>
      </c>
      <c r="L469" s="6">
        <v>45231</v>
      </c>
      <c r="M469" s="6">
        <v>45261</v>
      </c>
    </row>
    <row r="470" spans="1:13" s="26" customFormat="1" hidden="1" x14ac:dyDescent="0.35">
      <c r="A470" s="45" t="s">
        <v>100</v>
      </c>
      <c r="B470" s="46">
        <v>0</v>
      </c>
      <c r="C470" s="25">
        <v>0</v>
      </c>
      <c r="D470" s="25">
        <v>0</v>
      </c>
      <c r="E470" s="25">
        <v>0</v>
      </c>
      <c r="F470" s="25">
        <v>0</v>
      </c>
      <c r="G470" s="25">
        <v>0</v>
      </c>
      <c r="H470" s="25">
        <v>0</v>
      </c>
      <c r="I470" s="25">
        <v>0</v>
      </c>
      <c r="J470" s="25">
        <v>0</v>
      </c>
      <c r="K470" s="25">
        <v>0</v>
      </c>
      <c r="L470" s="25">
        <v>0</v>
      </c>
      <c r="M470" s="25">
        <v>0</v>
      </c>
    </row>
    <row r="471" spans="1:13" hidden="1" x14ac:dyDescent="0.35">
      <c r="A471" t="s">
        <v>287</v>
      </c>
    </row>
    <row r="472" spans="1:13" hidden="1" x14ac:dyDescent="0.35">
      <c r="A472" t="s">
        <v>288</v>
      </c>
    </row>
    <row r="473" spans="1:13" hidden="1" x14ac:dyDescent="0.35">
      <c r="A473" t="s">
        <v>289</v>
      </c>
    </row>
    <row r="474" spans="1:13" hidden="1" x14ac:dyDescent="0.35">
      <c r="A474" t="s">
        <v>290</v>
      </c>
    </row>
    <row r="475" spans="1:13" hidden="1" x14ac:dyDescent="0.35">
      <c r="A475" t="s">
        <v>291</v>
      </c>
    </row>
    <row r="476" spans="1:13" hidden="1" x14ac:dyDescent="0.35">
      <c r="A476" t="s">
        <v>292</v>
      </c>
    </row>
    <row r="477" spans="1:13" hidden="1" x14ac:dyDescent="0.35">
      <c r="A477" t="s">
        <v>293</v>
      </c>
    </row>
    <row r="478" spans="1:13" hidden="1" x14ac:dyDescent="0.35">
      <c r="A478" t="s">
        <v>294</v>
      </c>
    </row>
    <row r="479" spans="1:13" hidden="1" x14ac:dyDescent="0.35">
      <c r="A479" t="s">
        <v>295</v>
      </c>
    </row>
    <row r="480" spans="1:13" ht="15" hidden="1" thickBot="1" x14ac:dyDescent="0.4"/>
    <row r="481" spans="1:13" ht="33" customHeight="1" thickBot="1" x14ac:dyDescent="0.4">
      <c r="A481" s="78" t="s">
        <v>453</v>
      </c>
      <c r="B481" s="79"/>
      <c r="C481" s="79"/>
      <c r="D481" s="79"/>
      <c r="E481" s="79"/>
      <c r="F481" s="79"/>
      <c r="G481" s="79"/>
      <c r="H481" s="79"/>
      <c r="I481" s="79"/>
      <c r="J481" s="79"/>
      <c r="K481" s="79"/>
      <c r="L481" s="79"/>
      <c r="M481" s="80"/>
    </row>
    <row r="482" spans="1:13" ht="15" thickBot="1" x14ac:dyDescent="0.4">
      <c r="A482" s="9" t="s">
        <v>265</v>
      </c>
      <c r="B482" s="6">
        <v>44927</v>
      </c>
      <c r="C482" s="6">
        <v>44958</v>
      </c>
      <c r="D482" s="6">
        <v>44986</v>
      </c>
      <c r="E482" s="6">
        <v>45017</v>
      </c>
      <c r="F482" s="6">
        <v>45047</v>
      </c>
      <c r="G482" s="6">
        <v>45078</v>
      </c>
      <c r="H482" s="6">
        <v>45108</v>
      </c>
      <c r="I482" s="6">
        <v>45139</v>
      </c>
      <c r="J482" s="6">
        <v>45170</v>
      </c>
      <c r="K482" s="6">
        <v>45200</v>
      </c>
      <c r="L482" s="6">
        <v>45231</v>
      </c>
      <c r="M482" s="6">
        <v>45261</v>
      </c>
    </row>
    <row r="483" spans="1:13" x14ac:dyDescent="0.35">
      <c r="A483" s="2" t="s">
        <v>423</v>
      </c>
      <c r="B483" s="56">
        <v>0</v>
      </c>
      <c r="C483" s="56">
        <v>0</v>
      </c>
      <c r="D483" s="56">
        <v>0</v>
      </c>
      <c r="E483" s="56">
        <v>0</v>
      </c>
      <c r="F483" s="56">
        <v>0</v>
      </c>
      <c r="G483" s="56">
        <v>0</v>
      </c>
      <c r="H483" s="56">
        <v>0</v>
      </c>
      <c r="I483" s="56">
        <v>0</v>
      </c>
      <c r="J483" s="56">
        <v>0</v>
      </c>
      <c r="K483" s="56">
        <v>5000000</v>
      </c>
      <c r="L483" s="56">
        <v>0</v>
      </c>
      <c r="M483" s="56">
        <v>0</v>
      </c>
    </row>
    <row r="484" spans="1:13" x14ac:dyDescent="0.35"/>
    <row r="485" spans="1:13" x14ac:dyDescent="0.35"/>
    <row r="486" spans="1:13" ht="15" thickBot="1" x14ac:dyDescent="0.4"/>
    <row r="487" spans="1:13" ht="33" customHeight="1" thickBot="1" x14ac:dyDescent="0.4">
      <c r="A487" s="78" t="s">
        <v>453</v>
      </c>
      <c r="B487" s="79"/>
      <c r="C487" s="79"/>
      <c r="D487" s="79"/>
      <c r="E487" s="79"/>
      <c r="F487" s="79"/>
      <c r="G487" s="79"/>
      <c r="H487" s="79"/>
      <c r="I487" s="79"/>
      <c r="J487" s="79"/>
      <c r="K487" s="79"/>
      <c r="L487" s="79"/>
      <c r="M487" s="80"/>
    </row>
    <row r="488" spans="1:13" ht="15" thickBot="1" x14ac:dyDescent="0.4">
      <c r="A488" s="9" t="s">
        <v>265</v>
      </c>
      <c r="B488" s="6">
        <v>44927</v>
      </c>
      <c r="C488" s="6">
        <v>44958</v>
      </c>
      <c r="D488" s="6">
        <v>44986</v>
      </c>
      <c r="E488" s="6">
        <v>45017</v>
      </c>
      <c r="F488" s="6">
        <v>45047</v>
      </c>
      <c r="G488" s="6">
        <v>45078</v>
      </c>
      <c r="H488" s="6">
        <v>45108</v>
      </c>
      <c r="I488" s="6">
        <v>45139</v>
      </c>
      <c r="J488" s="6">
        <v>45170</v>
      </c>
      <c r="K488" s="6">
        <v>45200</v>
      </c>
      <c r="L488" s="6">
        <v>45231</v>
      </c>
      <c r="M488" s="6">
        <v>45261</v>
      </c>
    </row>
    <row r="489" spans="1:13" x14ac:dyDescent="0.35">
      <c r="A489" s="2" t="s">
        <v>487</v>
      </c>
      <c r="B489" s="56">
        <v>0</v>
      </c>
      <c r="C489" s="56">
        <v>0</v>
      </c>
      <c r="D489" s="56">
        <v>0</v>
      </c>
      <c r="E489" s="56">
        <v>0</v>
      </c>
      <c r="F489" s="56">
        <v>0</v>
      </c>
      <c r="G489" s="56">
        <v>0</v>
      </c>
      <c r="H489" s="56">
        <v>0</v>
      </c>
      <c r="I489" s="56">
        <v>0</v>
      </c>
      <c r="J489" s="56">
        <v>0</v>
      </c>
      <c r="K489" s="56">
        <v>3000000</v>
      </c>
      <c r="L489" s="56">
        <v>0</v>
      </c>
      <c r="M489" s="56">
        <v>0</v>
      </c>
    </row>
    <row r="490" spans="1:13" x14ac:dyDescent="0.35"/>
    <row r="491" spans="1:13" x14ac:dyDescent="0.35"/>
    <row r="492" spans="1:13" ht="15" thickBot="1" x14ac:dyDescent="0.4"/>
    <row r="493" spans="1:13" ht="33" customHeight="1" thickBot="1" x14ac:dyDescent="0.4">
      <c r="A493" s="78" t="s">
        <v>453</v>
      </c>
      <c r="B493" s="79"/>
      <c r="C493" s="79"/>
      <c r="D493" s="79"/>
      <c r="E493" s="79"/>
      <c r="F493" s="79"/>
      <c r="G493" s="79"/>
      <c r="H493" s="79"/>
      <c r="I493" s="79"/>
      <c r="J493" s="79"/>
      <c r="K493" s="79"/>
      <c r="L493" s="79"/>
      <c r="M493" s="80"/>
    </row>
    <row r="494" spans="1:13" ht="15" thickBot="1" x14ac:dyDescent="0.4">
      <c r="A494" s="9" t="s">
        <v>265</v>
      </c>
      <c r="B494" s="6">
        <v>44927</v>
      </c>
      <c r="C494" s="6">
        <v>44958</v>
      </c>
      <c r="D494" s="6">
        <v>44986</v>
      </c>
      <c r="E494" s="6">
        <v>45017</v>
      </c>
      <c r="F494" s="6">
        <v>45047</v>
      </c>
      <c r="G494" s="6">
        <v>45078</v>
      </c>
      <c r="H494" s="6">
        <v>45108</v>
      </c>
      <c r="I494" s="6">
        <v>45139</v>
      </c>
      <c r="J494" s="6">
        <v>45170</v>
      </c>
      <c r="K494" s="6">
        <v>45200</v>
      </c>
      <c r="L494" s="6">
        <v>45231</v>
      </c>
      <c r="M494" s="6">
        <v>45261</v>
      </c>
    </row>
    <row r="495" spans="1:13" x14ac:dyDescent="0.35">
      <c r="A495" s="2" t="s">
        <v>424</v>
      </c>
      <c r="B495" s="56">
        <v>0</v>
      </c>
      <c r="C495" s="56">
        <v>0</v>
      </c>
      <c r="D495" s="56">
        <v>0</v>
      </c>
      <c r="E495" s="56">
        <v>0</v>
      </c>
      <c r="F495" s="56">
        <v>0</v>
      </c>
      <c r="G495" s="56">
        <v>0</v>
      </c>
      <c r="H495" s="56">
        <v>0</v>
      </c>
      <c r="I495" s="56">
        <v>0</v>
      </c>
      <c r="J495" s="56">
        <v>0</v>
      </c>
      <c r="K495" s="56">
        <v>2000000</v>
      </c>
      <c r="L495" s="56">
        <v>0</v>
      </c>
      <c r="M495" s="56">
        <v>0</v>
      </c>
    </row>
    <row r="496" spans="1:13" x14ac:dyDescent="0.35"/>
    <row r="497" spans="1:13" x14ac:dyDescent="0.35"/>
    <row r="498" spans="1:13" ht="15" thickBot="1" x14ac:dyDescent="0.4"/>
    <row r="499" spans="1:13" ht="33" customHeight="1" thickBot="1" x14ac:dyDescent="0.4">
      <c r="A499" s="78" t="s">
        <v>454</v>
      </c>
      <c r="B499" s="79"/>
      <c r="C499" s="79"/>
      <c r="D499" s="79"/>
      <c r="E499" s="79"/>
      <c r="F499" s="79"/>
      <c r="G499" s="79"/>
      <c r="H499" s="79"/>
      <c r="I499" s="79"/>
      <c r="J499" s="79"/>
      <c r="K499" s="79"/>
      <c r="L499" s="79"/>
      <c r="M499" s="80"/>
    </row>
    <row r="500" spans="1:13" ht="15" thickBot="1" x14ac:dyDescent="0.4">
      <c r="A500" s="9" t="s">
        <v>296</v>
      </c>
      <c r="B500" s="6">
        <v>44927</v>
      </c>
      <c r="C500" s="6">
        <v>44958</v>
      </c>
      <c r="D500" s="6">
        <v>44986</v>
      </c>
      <c r="E500" s="6">
        <v>45017</v>
      </c>
      <c r="F500" s="6">
        <v>45047</v>
      </c>
      <c r="G500" s="6">
        <v>45078</v>
      </c>
      <c r="H500" s="6">
        <v>45108</v>
      </c>
      <c r="I500" s="6">
        <v>45139</v>
      </c>
      <c r="J500" s="6">
        <v>45170</v>
      </c>
      <c r="K500" s="6">
        <v>45200</v>
      </c>
      <c r="L500" s="6">
        <v>45231</v>
      </c>
      <c r="M500" s="6">
        <v>45261</v>
      </c>
    </row>
    <row r="501" spans="1:13" x14ac:dyDescent="0.35">
      <c r="A501" s="2" t="s">
        <v>106</v>
      </c>
      <c r="B501" s="15">
        <v>777753.48340672196</v>
      </c>
      <c r="C501" s="15">
        <v>777753.48340672196</v>
      </c>
      <c r="D501" s="15">
        <v>777753.48340672196</v>
      </c>
      <c r="E501" s="15">
        <v>777753.48340672196</v>
      </c>
      <c r="F501" s="15">
        <v>777753.48340672196</v>
      </c>
      <c r="G501" s="15">
        <v>777753.48340672196</v>
      </c>
      <c r="H501" s="15">
        <v>777753.48340672196</v>
      </c>
      <c r="I501" s="15">
        <v>777753.48340672196</v>
      </c>
      <c r="J501" s="15">
        <v>777753.48340672196</v>
      </c>
      <c r="K501" s="15">
        <v>777753.48340672196</v>
      </c>
      <c r="L501" s="15">
        <v>777753.48340672196</v>
      </c>
      <c r="M501" s="15">
        <v>777753.48340672196</v>
      </c>
    </row>
    <row r="502" spans="1:13" x14ac:dyDescent="0.35">
      <c r="B502" s="15"/>
    </row>
    <row r="503" spans="1:13" x14ac:dyDescent="0.35">
      <c r="B503" s="7"/>
    </row>
    <row r="504" spans="1:13" ht="15" thickBot="1" x14ac:dyDescent="0.4">
      <c r="B504" s="15"/>
    </row>
    <row r="505" spans="1:13" ht="33" customHeight="1" thickBot="1" x14ac:dyDescent="0.4">
      <c r="A505" s="78" t="s">
        <v>261</v>
      </c>
      <c r="B505" s="79"/>
      <c r="C505" s="79"/>
      <c r="D505" s="79"/>
      <c r="E505" s="79"/>
      <c r="F505" s="79"/>
      <c r="G505" s="79"/>
      <c r="H505" s="79"/>
      <c r="I505" s="79"/>
      <c r="J505" s="79"/>
      <c r="K505" s="79"/>
      <c r="L505" s="79"/>
      <c r="M505" s="80"/>
    </row>
    <row r="506" spans="1:13" ht="15" thickBot="1" x14ac:dyDescent="0.4">
      <c r="A506" s="9" t="s">
        <v>296</v>
      </c>
      <c r="B506" s="6">
        <v>44927</v>
      </c>
      <c r="C506" s="6">
        <v>44958</v>
      </c>
      <c r="D506" s="6">
        <v>44986</v>
      </c>
      <c r="E506" s="6">
        <v>45017</v>
      </c>
      <c r="F506" s="6">
        <v>45047</v>
      </c>
      <c r="G506" s="6">
        <v>45078</v>
      </c>
      <c r="H506" s="6">
        <v>45108</v>
      </c>
      <c r="I506" s="6">
        <v>45139</v>
      </c>
      <c r="J506" s="6">
        <v>45170</v>
      </c>
      <c r="K506" s="6">
        <v>45200</v>
      </c>
      <c r="L506" s="6">
        <v>45231</v>
      </c>
      <c r="M506" s="6">
        <v>45261</v>
      </c>
    </row>
    <row r="507" spans="1:13" x14ac:dyDescent="0.35">
      <c r="A507" s="2" t="s">
        <v>107</v>
      </c>
      <c r="B507" s="15">
        <v>583314.76255504205</v>
      </c>
      <c r="C507" s="15">
        <v>583314.76255504205</v>
      </c>
      <c r="D507" s="15">
        <v>583314.76255504205</v>
      </c>
      <c r="E507" s="15">
        <v>583314.76255504205</v>
      </c>
      <c r="F507" s="15">
        <v>583314.76255504205</v>
      </c>
      <c r="G507" s="15">
        <v>583314.76255504205</v>
      </c>
      <c r="H507" s="15">
        <v>583314.76255504205</v>
      </c>
      <c r="I507" s="15">
        <v>583314.76255504205</v>
      </c>
      <c r="J507" s="15">
        <v>583314.76255504205</v>
      </c>
      <c r="K507" s="15">
        <v>583314.76255504205</v>
      </c>
      <c r="L507" s="15">
        <v>583314.76255504205</v>
      </c>
      <c r="M507" s="15">
        <v>583314.76255504205</v>
      </c>
    </row>
    <row r="508" spans="1:13" x14ac:dyDescent="0.35">
      <c r="B508" s="15"/>
    </row>
    <row r="509" spans="1:13" x14ac:dyDescent="0.35">
      <c r="B509" s="15">
        <v>0</v>
      </c>
    </row>
    <row r="510" spans="1:13" ht="15" thickBot="1" x14ac:dyDescent="0.4"/>
    <row r="511" spans="1:13" ht="33" customHeight="1" thickBot="1" x14ac:dyDescent="0.4">
      <c r="A511" s="78" t="s">
        <v>261</v>
      </c>
      <c r="B511" s="79"/>
      <c r="C511" s="79"/>
      <c r="D511" s="79"/>
      <c r="E511" s="79"/>
      <c r="F511" s="79"/>
      <c r="G511" s="79"/>
      <c r="H511" s="79"/>
      <c r="I511" s="79"/>
      <c r="J511" s="79"/>
      <c r="K511" s="79"/>
      <c r="L511" s="79"/>
      <c r="M511" s="80"/>
    </row>
    <row r="512" spans="1:13" ht="15" thickBot="1" x14ac:dyDescent="0.4">
      <c r="A512" s="9" t="s">
        <v>296</v>
      </c>
      <c r="B512" s="6">
        <v>44927</v>
      </c>
      <c r="C512" s="6">
        <v>44958</v>
      </c>
      <c r="D512" s="6">
        <v>44986</v>
      </c>
      <c r="E512" s="6">
        <v>45017</v>
      </c>
      <c r="F512" s="6">
        <v>45047</v>
      </c>
      <c r="G512" s="6">
        <v>45078</v>
      </c>
      <c r="H512" s="6">
        <v>45108</v>
      </c>
      <c r="I512" s="6">
        <v>45139</v>
      </c>
      <c r="J512" s="6">
        <v>45170</v>
      </c>
      <c r="K512" s="6">
        <v>45200</v>
      </c>
      <c r="L512" s="6">
        <v>45231</v>
      </c>
      <c r="M512" s="6">
        <v>45261</v>
      </c>
    </row>
    <row r="513" spans="1:13" x14ac:dyDescent="0.35">
      <c r="A513" s="2" t="s">
        <v>108</v>
      </c>
      <c r="B513" s="15">
        <v>777753.48340672196</v>
      </c>
      <c r="C513" s="15">
        <v>777753.48340672196</v>
      </c>
      <c r="D513" s="15">
        <v>777753.48340672196</v>
      </c>
      <c r="E513" s="15">
        <v>777753.48340672196</v>
      </c>
      <c r="F513" s="15">
        <v>777753.48340672196</v>
      </c>
      <c r="G513" s="15">
        <v>777753.48340672196</v>
      </c>
      <c r="H513" s="15">
        <v>777753.48340672196</v>
      </c>
      <c r="I513" s="15">
        <v>777753.48340672196</v>
      </c>
      <c r="J513" s="15">
        <v>777753.48340672196</v>
      </c>
      <c r="K513" s="15">
        <v>777753.48340672196</v>
      </c>
      <c r="L513" s="15">
        <v>777753.48340672196</v>
      </c>
      <c r="M513" s="15">
        <v>777753.48340672196</v>
      </c>
    </row>
    <row r="514" spans="1:13" x14ac:dyDescent="0.35"/>
    <row r="515" spans="1:13" x14ac:dyDescent="0.35"/>
    <row r="516" spans="1:13" ht="15" thickBot="1" x14ac:dyDescent="0.4"/>
    <row r="517" spans="1:13" ht="33" customHeight="1" thickBot="1" x14ac:dyDescent="0.4">
      <c r="A517" s="78" t="s">
        <v>261</v>
      </c>
      <c r="B517" s="79"/>
      <c r="C517" s="79"/>
      <c r="D517" s="79"/>
      <c r="E517" s="79"/>
      <c r="F517" s="79"/>
      <c r="G517" s="79"/>
      <c r="H517" s="79"/>
      <c r="I517" s="79"/>
      <c r="J517" s="79"/>
      <c r="K517" s="79"/>
      <c r="L517" s="79"/>
      <c r="M517" s="80"/>
    </row>
    <row r="518" spans="1:13" ht="15" thickBot="1" x14ac:dyDescent="0.4">
      <c r="A518" s="9" t="s">
        <v>296</v>
      </c>
      <c r="B518" s="6">
        <v>44927</v>
      </c>
      <c r="C518" s="6">
        <v>44958</v>
      </c>
      <c r="D518" s="6">
        <v>44986</v>
      </c>
      <c r="E518" s="6">
        <v>45017</v>
      </c>
      <c r="F518" s="6">
        <v>45047</v>
      </c>
      <c r="G518" s="6">
        <v>45078</v>
      </c>
      <c r="H518" s="6">
        <v>45108</v>
      </c>
      <c r="I518" s="6">
        <v>45139</v>
      </c>
      <c r="J518" s="6">
        <v>45170</v>
      </c>
      <c r="K518" s="6">
        <v>45200</v>
      </c>
      <c r="L518" s="6">
        <v>45231</v>
      </c>
      <c r="M518" s="6">
        <v>45261</v>
      </c>
    </row>
    <row r="519" spans="1:13" x14ac:dyDescent="0.35">
      <c r="A519" s="2" t="s">
        <v>109</v>
      </c>
      <c r="B519" s="15">
        <v>394054.24170336098</v>
      </c>
      <c r="C519" s="15">
        <v>394054.24170336098</v>
      </c>
      <c r="D519" s="15">
        <v>394054.24170336098</v>
      </c>
      <c r="E519" s="15">
        <v>394054.24170336098</v>
      </c>
      <c r="F519" s="15">
        <v>394054.24170336098</v>
      </c>
      <c r="G519" s="15">
        <v>394054.24170336098</v>
      </c>
      <c r="H519" s="15">
        <v>394054.24170336098</v>
      </c>
      <c r="I519" s="15">
        <v>394054.24170336098</v>
      </c>
      <c r="J519" s="15">
        <v>394054.24170336098</v>
      </c>
      <c r="K519" s="15">
        <v>394054.24170336098</v>
      </c>
      <c r="L519" s="15">
        <v>394054.24170336098</v>
      </c>
      <c r="M519" s="15">
        <v>394054.24170336098</v>
      </c>
    </row>
    <row r="520" spans="1:13" x14ac:dyDescent="0.35">
      <c r="B520" s="15"/>
    </row>
    <row r="521" spans="1:13" x14ac:dyDescent="0.35">
      <c r="B521" s="15"/>
    </row>
    <row r="522" spans="1:13" ht="15" thickBot="1" x14ac:dyDescent="0.4"/>
    <row r="523" spans="1:13" ht="33" customHeight="1" thickBot="1" x14ac:dyDescent="0.4">
      <c r="A523" s="78" t="s">
        <v>261</v>
      </c>
      <c r="B523" s="79"/>
      <c r="C523" s="79"/>
      <c r="D523" s="79"/>
      <c r="E523" s="79"/>
      <c r="F523" s="79"/>
      <c r="G523" s="79"/>
      <c r="H523" s="79"/>
      <c r="I523" s="79"/>
      <c r="J523" s="79"/>
      <c r="K523" s="79"/>
      <c r="L523" s="79"/>
      <c r="M523" s="80"/>
    </row>
    <row r="524" spans="1:13" ht="15" thickBot="1" x14ac:dyDescent="0.4">
      <c r="A524" s="9" t="s">
        <v>296</v>
      </c>
      <c r="B524" s="6">
        <v>44927</v>
      </c>
      <c r="C524" s="6">
        <v>44958</v>
      </c>
      <c r="D524" s="6">
        <v>44986</v>
      </c>
      <c r="E524" s="6">
        <v>45017</v>
      </c>
      <c r="F524" s="6">
        <v>45047</v>
      </c>
      <c r="G524" s="6">
        <v>45078</v>
      </c>
      <c r="H524" s="6">
        <v>45108</v>
      </c>
      <c r="I524" s="6">
        <v>45139</v>
      </c>
      <c r="J524" s="6">
        <v>45170</v>
      </c>
      <c r="K524" s="6">
        <v>45200</v>
      </c>
      <c r="L524" s="6">
        <v>45231</v>
      </c>
      <c r="M524" s="6">
        <v>45261</v>
      </c>
    </row>
    <row r="525" spans="1:13" x14ac:dyDescent="0.35">
      <c r="A525" s="2" t="s">
        <v>110</v>
      </c>
      <c r="B525" s="7"/>
      <c r="C525" s="7"/>
      <c r="D525" s="7"/>
      <c r="E525" s="7"/>
      <c r="F525" s="7"/>
      <c r="G525" s="7"/>
      <c r="H525" s="7"/>
      <c r="I525" s="7"/>
      <c r="J525" s="7"/>
      <c r="K525" s="7"/>
      <c r="L525" s="7"/>
      <c r="M525" s="7"/>
    </row>
    <row r="526" spans="1:13" x14ac:dyDescent="0.35">
      <c r="B526" s="7"/>
      <c r="C526" s="7"/>
      <c r="D526" s="7"/>
      <c r="E526" s="7"/>
      <c r="F526" s="7"/>
      <c r="G526" s="7"/>
      <c r="H526" s="7"/>
      <c r="I526" s="7"/>
      <c r="J526" s="7"/>
      <c r="K526" s="7"/>
      <c r="L526" s="7"/>
      <c r="M526" s="7"/>
    </row>
    <row r="527" spans="1:13" x14ac:dyDescent="0.35">
      <c r="B527" s="7"/>
      <c r="C527" s="7"/>
      <c r="D527" s="7"/>
      <c r="E527" s="7"/>
      <c r="F527" s="7"/>
      <c r="G527" s="7"/>
      <c r="H527" s="7"/>
      <c r="I527" s="7"/>
      <c r="J527" s="7"/>
      <c r="K527" s="7"/>
      <c r="L527" s="7"/>
      <c r="M527" s="7"/>
    </row>
    <row r="528" spans="1:13" x14ac:dyDescent="0.35">
      <c r="B528" s="7"/>
      <c r="C528" s="7"/>
      <c r="D528" s="7"/>
      <c r="E528" s="7"/>
      <c r="F528" s="7"/>
      <c r="G528" s="7"/>
      <c r="H528" s="7"/>
      <c r="I528" s="7"/>
      <c r="J528" s="7"/>
      <c r="K528" s="7"/>
      <c r="L528" s="7"/>
      <c r="M528" s="7"/>
    </row>
    <row r="529" spans="1:13" ht="15" thickBot="1" x14ac:dyDescent="0.4">
      <c r="B529" s="7"/>
      <c r="C529" s="7"/>
      <c r="D529" s="7"/>
      <c r="E529" s="7"/>
      <c r="F529" s="7"/>
      <c r="G529" s="7"/>
      <c r="H529" s="7"/>
      <c r="I529" s="7"/>
      <c r="J529" s="7"/>
      <c r="K529" s="7"/>
      <c r="L529" s="7"/>
      <c r="M529" s="7"/>
    </row>
    <row r="530" spans="1:13" ht="33" customHeight="1" thickBot="1" x14ac:dyDescent="0.4">
      <c r="A530" s="78" t="s">
        <v>261</v>
      </c>
      <c r="B530" s="79"/>
      <c r="C530" s="79"/>
      <c r="D530" s="79"/>
      <c r="E530" s="79"/>
      <c r="F530" s="79"/>
      <c r="G530" s="79"/>
      <c r="H530" s="79"/>
      <c r="I530" s="79"/>
      <c r="J530" s="79"/>
      <c r="K530" s="79"/>
      <c r="L530" s="79"/>
      <c r="M530" s="80"/>
    </row>
    <row r="531" spans="1:13" ht="15" thickBot="1" x14ac:dyDescent="0.4">
      <c r="A531" s="9" t="s">
        <v>297</v>
      </c>
      <c r="B531" s="6">
        <v>44927</v>
      </c>
      <c r="C531" s="6">
        <v>44958</v>
      </c>
      <c r="D531" s="6">
        <v>44986</v>
      </c>
      <c r="E531" s="6">
        <v>45017</v>
      </c>
      <c r="F531" s="6">
        <v>45047</v>
      </c>
      <c r="G531" s="6">
        <v>45078</v>
      </c>
      <c r="H531" s="6">
        <v>45108</v>
      </c>
      <c r="I531" s="6">
        <v>45139</v>
      </c>
      <c r="J531" s="6">
        <v>45170</v>
      </c>
      <c r="K531" s="6">
        <v>45200</v>
      </c>
      <c r="L531" s="6">
        <v>45231</v>
      </c>
      <c r="M531" s="6">
        <v>45261</v>
      </c>
    </row>
    <row r="532" spans="1:13" x14ac:dyDescent="0.35">
      <c r="A532" s="2" t="s">
        <v>112</v>
      </c>
      <c r="B532" s="15">
        <v>1977171.2085168101</v>
      </c>
      <c r="C532" s="15">
        <v>1977171.2085168101</v>
      </c>
      <c r="D532" s="15">
        <v>1977171.2085168101</v>
      </c>
      <c r="E532" s="15">
        <v>1977171.2085168101</v>
      </c>
      <c r="F532" s="15">
        <v>1977171.2085168101</v>
      </c>
      <c r="G532" s="15">
        <v>1977171.2085168101</v>
      </c>
      <c r="H532" s="15">
        <v>1977171.2085168101</v>
      </c>
      <c r="I532" s="15">
        <v>1977171.2085168101</v>
      </c>
      <c r="J532" s="15">
        <v>1977171.2085168101</v>
      </c>
      <c r="K532" s="15">
        <v>1977171.2085168101</v>
      </c>
      <c r="L532" s="15">
        <v>1977171.2085168101</v>
      </c>
      <c r="M532" s="15">
        <v>1977171.2085168101</v>
      </c>
    </row>
    <row r="533" spans="1:13" x14ac:dyDescent="0.35">
      <c r="B533" s="15"/>
    </row>
    <row r="534" spans="1:13" x14ac:dyDescent="0.35"/>
    <row r="535" spans="1:13" ht="15" thickBot="1" x14ac:dyDescent="0.4"/>
    <row r="536" spans="1:13" ht="33" customHeight="1" thickBot="1" x14ac:dyDescent="0.4">
      <c r="A536" s="78" t="s">
        <v>261</v>
      </c>
      <c r="B536" s="79"/>
      <c r="C536" s="79"/>
      <c r="D536" s="79"/>
      <c r="E536" s="79"/>
      <c r="F536" s="79"/>
      <c r="G536" s="79"/>
      <c r="H536" s="79"/>
      <c r="I536" s="79"/>
      <c r="J536" s="79"/>
      <c r="K536" s="79"/>
      <c r="L536" s="79"/>
      <c r="M536" s="80"/>
    </row>
    <row r="537" spans="1:13" ht="15" thickBot="1" x14ac:dyDescent="0.4">
      <c r="A537" s="9" t="s">
        <v>297</v>
      </c>
      <c r="B537" s="6">
        <v>44927</v>
      </c>
      <c r="C537" s="6">
        <v>44958</v>
      </c>
      <c r="D537" s="6">
        <v>44986</v>
      </c>
      <c r="E537" s="6">
        <v>45017</v>
      </c>
      <c r="F537" s="6">
        <v>45047</v>
      </c>
      <c r="G537" s="6">
        <v>45078</v>
      </c>
      <c r="H537" s="6">
        <v>45108</v>
      </c>
      <c r="I537" s="6">
        <v>45139</v>
      </c>
      <c r="J537" s="6">
        <v>45170</v>
      </c>
      <c r="K537" s="6">
        <v>45200</v>
      </c>
      <c r="L537" s="6">
        <v>45231</v>
      </c>
      <c r="M537" s="6">
        <v>45261</v>
      </c>
    </row>
    <row r="538" spans="1:13" x14ac:dyDescent="0.35">
      <c r="A538" s="2" t="s">
        <v>113</v>
      </c>
      <c r="B538" s="15">
        <v>1975444.63851681</v>
      </c>
      <c r="C538" s="15">
        <v>1975444.63851681</v>
      </c>
      <c r="D538" s="15">
        <v>1975444.63851681</v>
      </c>
      <c r="E538" s="15">
        <v>1975444.63851681</v>
      </c>
      <c r="F538" s="15">
        <v>1975444.63851681</v>
      </c>
      <c r="G538" s="15">
        <v>1975444.63851681</v>
      </c>
      <c r="H538" s="15">
        <v>1975444.63851681</v>
      </c>
      <c r="I538" s="15">
        <v>1975444.63851681</v>
      </c>
      <c r="J538" s="15">
        <v>1975444.63851681</v>
      </c>
      <c r="K538" s="15">
        <v>1975444.63851681</v>
      </c>
      <c r="L538" s="15">
        <v>1975444.63851681</v>
      </c>
      <c r="M538" s="15">
        <v>1975444.63851681</v>
      </c>
    </row>
    <row r="539" spans="1:13" x14ac:dyDescent="0.35"/>
    <row r="540" spans="1:13" x14ac:dyDescent="0.35"/>
    <row r="541" spans="1:13" ht="15" thickBot="1" x14ac:dyDescent="0.4"/>
    <row r="542" spans="1:13" ht="33" customHeight="1" thickBot="1" x14ac:dyDescent="0.4">
      <c r="A542" s="78" t="s">
        <v>261</v>
      </c>
      <c r="B542" s="79"/>
      <c r="C542" s="79"/>
      <c r="D542" s="79"/>
      <c r="E542" s="79"/>
      <c r="F542" s="79"/>
      <c r="G542" s="79"/>
      <c r="H542" s="79"/>
      <c r="I542" s="79"/>
      <c r="J542" s="79"/>
      <c r="K542" s="79"/>
      <c r="L542" s="79"/>
      <c r="M542" s="80"/>
    </row>
    <row r="543" spans="1:13" ht="15" thickBot="1" x14ac:dyDescent="0.4">
      <c r="A543" s="9" t="s">
        <v>297</v>
      </c>
      <c r="B543" s="6">
        <v>44927</v>
      </c>
      <c r="C543" s="6">
        <v>44958</v>
      </c>
      <c r="D543" s="6">
        <v>44986</v>
      </c>
      <c r="E543" s="6">
        <v>45017</v>
      </c>
      <c r="F543" s="6">
        <v>45047</v>
      </c>
      <c r="G543" s="6">
        <v>45078</v>
      </c>
      <c r="H543" s="6">
        <v>45108</v>
      </c>
      <c r="I543" s="6">
        <v>45139</v>
      </c>
      <c r="J543" s="6">
        <v>45170</v>
      </c>
      <c r="K543" s="6">
        <v>45200</v>
      </c>
      <c r="L543" s="6">
        <v>45231</v>
      </c>
      <c r="M543" s="6">
        <v>45261</v>
      </c>
    </row>
    <row r="544" spans="1:13" x14ac:dyDescent="0.35">
      <c r="A544" s="2" t="s">
        <v>114</v>
      </c>
      <c r="B544" s="15">
        <v>583314.76255504205</v>
      </c>
      <c r="C544" s="15">
        <v>583314.76255504205</v>
      </c>
      <c r="D544" s="15">
        <v>583314.76255504205</v>
      </c>
      <c r="E544" s="15">
        <v>583314.76255504205</v>
      </c>
      <c r="F544" s="15">
        <v>583314.76255504205</v>
      </c>
      <c r="G544" s="15">
        <v>583314.76255504205</v>
      </c>
      <c r="H544" s="15">
        <v>583314.76255504205</v>
      </c>
      <c r="I544" s="15">
        <v>583314.76255504205</v>
      </c>
      <c r="J544" s="15">
        <v>583314.76255504205</v>
      </c>
      <c r="K544" s="15">
        <v>583314.76255504205</v>
      </c>
      <c r="L544" s="15">
        <v>583314.76255504205</v>
      </c>
      <c r="M544" s="15">
        <v>583314.76255504205</v>
      </c>
    </row>
    <row r="545" spans="1:13" x14ac:dyDescent="0.35"/>
    <row r="546" spans="1:13" x14ac:dyDescent="0.35"/>
    <row r="547" spans="1:13" ht="15" thickBot="1" x14ac:dyDescent="0.4"/>
    <row r="548" spans="1:13" ht="33" customHeight="1" thickBot="1" x14ac:dyDescent="0.4">
      <c r="A548" s="78" t="s">
        <v>261</v>
      </c>
      <c r="B548" s="79"/>
      <c r="C548" s="79"/>
      <c r="D548" s="79"/>
      <c r="E548" s="79"/>
      <c r="F548" s="79"/>
      <c r="G548" s="79"/>
      <c r="H548" s="79"/>
      <c r="I548" s="79"/>
      <c r="J548" s="79"/>
      <c r="K548" s="79"/>
      <c r="L548" s="79"/>
      <c r="M548" s="80"/>
    </row>
    <row r="549" spans="1:13" ht="15" thickBot="1" x14ac:dyDescent="0.4">
      <c r="A549" s="9" t="s">
        <v>297</v>
      </c>
      <c r="B549" s="6">
        <v>44927</v>
      </c>
      <c r="C549" s="6">
        <v>44958</v>
      </c>
      <c r="D549" s="6">
        <v>44986</v>
      </c>
      <c r="E549" s="6">
        <v>45017</v>
      </c>
      <c r="F549" s="6">
        <v>45047</v>
      </c>
      <c r="G549" s="6">
        <v>45078</v>
      </c>
      <c r="H549" s="6">
        <v>45108</v>
      </c>
      <c r="I549" s="6">
        <v>45139</v>
      </c>
      <c r="J549" s="6">
        <v>45170</v>
      </c>
      <c r="K549" s="6">
        <v>45200</v>
      </c>
      <c r="L549" s="6">
        <v>45231</v>
      </c>
      <c r="M549" s="6">
        <v>45261</v>
      </c>
    </row>
    <row r="550" spans="1:13" x14ac:dyDescent="0.35">
      <c r="A550" s="2" t="s">
        <v>115</v>
      </c>
      <c r="B550" s="15">
        <v>1944383.2085168101</v>
      </c>
      <c r="C550" s="15">
        <v>1944383.2085168101</v>
      </c>
      <c r="D550" s="15">
        <v>1944383.2085168101</v>
      </c>
      <c r="E550" s="15">
        <v>1944383.2085168101</v>
      </c>
      <c r="F550" s="15">
        <v>1944383.2085168101</v>
      </c>
      <c r="G550" s="15">
        <v>1944383.2085168101</v>
      </c>
      <c r="H550" s="15">
        <v>1944383.2085168101</v>
      </c>
      <c r="I550" s="15">
        <v>1944383.2085168101</v>
      </c>
      <c r="J550" s="15">
        <v>1944383.2085168101</v>
      </c>
      <c r="K550" s="15">
        <v>1944383.2085168101</v>
      </c>
      <c r="L550" s="15">
        <v>1944383.2085168101</v>
      </c>
      <c r="M550" s="15">
        <v>1944383.2485168101</v>
      </c>
    </row>
    <row r="551" spans="1:13" x14ac:dyDescent="0.35"/>
    <row r="552" spans="1:13" x14ac:dyDescent="0.35"/>
    <row r="553" spans="1:13" ht="15" thickBot="1" x14ac:dyDescent="0.4"/>
    <row r="554" spans="1:13" ht="33" customHeight="1" thickBot="1" x14ac:dyDescent="0.4">
      <c r="A554" s="78" t="s">
        <v>261</v>
      </c>
      <c r="B554" s="79"/>
      <c r="C554" s="79"/>
      <c r="D554" s="79"/>
      <c r="E554" s="79"/>
      <c r="F554" s="79"/>
      <c r="G554" s="79"/>
      <c r="H554" s="79"/>
      <c r="I554" s="79"/>
      <c r="J554" s="79"/>
      <c r="K554" s="79"/>
      <c r="L554" s="79"/>
      <c r="M554" s="80"/>
    </row>
    <row r="555" spans="1:13" ht="15" thickBot="1" x14ac:dyDescent="0.4">
      <c r="A555" s="9" t="s">
        <v>297</v>
      </c>
      <c r="B555" s="6">
        <v>44927</v>
      </c>
      <c r="C555" s="6">
        <v>44958</v>
      </c>
      <c r="D555" s="6">
        <v>44986</v>
      </c>
      <c r="E555" s="6">
        <v>45017</v>
      </c>
      <c r="F555" s="6">
        <v>45047</v>
      </c>
      <c r="G555" s="6">
        <v>45078</v>
      </c>
      <c r="H555" s="6">
        <v>45108</v>
      </c>
      <c r="I555" s="6">
        <v>45139</v>
      </c>
      <c r="J555" s="6">
        <v>45170</v>
      </c>
      <c r="K555" s="6">
        <v>45200</v>
      </c>
      <c r="L555" s="6">
        <v>45231</v>
      </c>
      <c r="M555" s="6">
        <v>45261</v>
      </c>
    </row>
    <row r="556" spans="1:13" x14ac:dyDescent="0.35">
      <c r="A556" s="2" t="s">
        <v>116</v>
      </c>
      <c r="B556" s="15">
        <v>2756048.2319235299</v>
      </c>
      <c r="C556" s="15">
        <v>2756048.2319235299</v>
      </c>
      <c r="D556" s="15">
        <v>2756048.2319235299</v>
      </c>
      <c r="E556" s="15">
        <v>2756048.2319235299</v>
      </c>
      <c r="F556" s="15">
        <v>2756048.2319235299</v>
      </c>
      <c r="G556" s="15">
        <v>2756048.2319235299</v>
      </c>
      <c r="H556" s="15">
        <v>2756048.2319235299</v>
      </c>
      <c r="I556" s="15">
        <v>2756048.2319235299</v>
      </c>
      <c r="J556" s="15">
        <v>2756048.2319235299</v>
      </c>
      <c r="K556" s="15">
        <v>2756048.2319235299</v>
      </c>
      <c r="L556" s="15">
        <v>2756048.2319235299</v>
      </c>
      <c r="M556" s="15">
        <v>2756048.2319235299</v>
      </c>
    </row>
    <row r="557" spans="1:13" x14ac:dyDescent="0.35">
      <c r="B557" s="56"/>
      <c r="C557" s="56"/>
      <c r="D557" s="56"/>
      <c r="E557" s="56"/>
      <c r="F557" s="56"/>
      <c r="G557" s="56"/>
      <c r="H557" s="56"/>
      <c r="I557" s="56"/>
      <c r="J557" s="56"/>
      <c r="K557" s="56"/>
      <c r="L557" s="56"/>
      <c r="M557" s="56"/>
    </row>
    <row r="558" spans="1:13" x14ac:dyDescent="0.35"/>
    <row r="559" spans="1:13" ht="15" thickBot="1" x14ac:dyDescent="0.4"/>
    <row r="560" spans="1:13" ht="33" customHeight="1" thickBot="1" x14ac:dyDescent="0.4">
      <c r="A560" s="81" t="s">
        <v>455</v>
      </c>
      <c r="B560" s="79"/>
      <c r="C560" s="79"/>
      <c r="D560" s="79"/>
      <c r="E560" s="79"/>
      <c r="F560" s="79"/>
      <c r="G560" s="79"/>
      <c r="H560" s="79"/>
      <c r="I560" s="79"/>
      <c r="J560" s="79"/>
      <c r="K560" s="79"/>
      <c r="L560" s="79"/>
      <c r="M560" s="80"/>
    </row>
    <row r="561" spans="1:13" ht="15" thickBot="1" x14ac:dyDescent="0.4">
      <c r="A561" s="9" t="s">
        <v>266</v>
      </c>
      <c r="B561" s="6">
        <v>44927</v>
      </c>
      <c r="C561" s="6">
        <v>44958</v>
      </c>
      <c r="D561" s="6">
        <v>44986</v>
      </c>
      <c r="E561" s="6">
        <v>45017</v>
      </c>
      <c r="F561" s="6">
        <v>45047</v>
      </c>
      <c r="G561" s="6">
        <v>45078</v>
      </c>
      <c r="H561" s="6">
        <v>45108</v>
      </c>
      <c r="I561" s="6">
        <v>45139</v>
      </c>
      <c r="J561" s="6">
        <v>45170</v>
      </c>
      <c r="K561" s="6">
        <v>45200</v>
      </c>
      <c r="L561" s="6">
        <v>45231</v>
      </c>
      <c r="M561" s="6">
        <v>45261</v>
      </c>
    </row>
    <row r="562" spans="1:13" x14ac:dyDescent="0.35">
      <c r="A562" s="2" t="s">
        <v>119</v>
      </c>
      <c r="B562" s="7">
        <v>328433.33333333331</v>
      </c>
      <c r="C562" s="7">
        <v>328433.33333333331</v>
      </c>
      <c r="D562" s="7">
        <v>328433.33333333331</v>
      </c>
      <c r="E562" s="7">
        <v>328433.33333333331</v>
      </c>
      <c r="F562" s="7">
        <v>328433.33333333331</v>
      </c>
      <c r="G562" s="7">
        <v>328433.33333333331</v>
      </c>
      <c r="H562" s="7">
        <v>328433.33333333331</v>
      </c>
      <c r="I562" s="7">
        <v>328433.33333333331</v>
      </c>
      <c r="J562" s="7">
        <v>328433.33333333331</v>
      </c>
      <c r="K562" s="7">
        <v>328433.33333333331</v>
      </c>
      <c r="L562" s="7">
        <v>328433.33333333331</v>
      </c>
      <c r="M562" s="7">
        <v>328433.33333333331</v>
      </c>
    </row>
    <row r="563" spans="1:13" x14ac:dyDescent="0.35"/>
    <row r="564" spans="1:13" x14ac:dyDescent="0.35"/>
    <row r="565" spans="1:13" ht="15" thickBot="1" x14ac:dyDescent="0.4"/>
    <row r="566" spans="1:13" ht="33" hidden="1" customHeight="1" thickBot="1" x14ac:dyDescent="0.4">
      <c r="A566" s="78" t="s">
        <v>261</v>
      </c>
      <c r="B566" s="79"/>
      <c r="C566" s="79"/>
      <c r="D566" s="79"/>
      <c r="E566" s="79"/>
      <c r="F566" s="79"/>
      <c r="G566" s="79"/>
      <c r="H566" s="79"/>
      <c r="I566" s="79"/>
      <c r="J566" s="79"/>
      <c r="K566" s="79"/>
      <c r="L566" s="79"/>
      <c r="M566" s="80"/>
    </row>
    <row r="567" spans="1:13" ht="15" hidden="1" thickBot="1" x14ac:dyDescent="0.4">
      <c r="A567" s="9" t="s">
        <v>266</v>
      </c>
      <c r="B567" s="6">
        <v>44927</v>
      </c>
      <c r="C567" s="6">
        <v>44958</v>
      </c>
      <c r="D567" s="6">
        <v>44986</v>
      </c>
      <c r="E567" s="6">
        <v>45017</v>
      </c>
      <c r="F567" s="6">
        <v>45047</v>
      </c>
      <c r="G567" s="6">
        <v>45078</v>
      </c>
      <c r="H567" s="6">
        <v>45108</v>
      </c>
      <c r="I567" s="6">
        <v>45139</v>
      </c>
      <c r="J567" s="6">
        <v>45170</v>
      </c>
      <c r="K567" s="6">
        <v>45200</v>
      </c>
      <c r="L567" s="6">
        <v>45231</v>
      </c>
      <c r="M567" s="6">
        <v>45261</v>
      </c>
    </row>
    <row r="568" spans="1:13" hidden="1" x14ac:dyDescent="0.35">
      <c r="A568" s="2" t="s">
        <v>120</v>
      </c>
      <c r="B568" s="7"/>
      <c r="C568" s="7"/>
      <c r="D568" s="7"/>
      <c r="E568" s="7"/>
      <c r="F568" s="7"/>
      <c r="G568" s="7"/>
      <c r="H568" s="7"/>
      <c r="I568" s="7"/>
      <c r="J568" s="7"/>
      <c r="K568" s="7"/>
      <c r="L568" s="7"/>
      <c r="M568" s="7"/>
    </row>
    <row r="571" spans="1:13" ht="15" hidden="1" thickBot="1" x14ac:dyDescent="0.4"/>
    <row r="572" spans="1:13" ht="33" customHeight="1" thickBot="1" x14ac:dyDescent="0.4">
      <c r="A572" s="78" t="s">
        <v>456</v>
      </c>
      <c r="B572" s="79"/>
      <c r="C572" s="79"/>
      <c r="D572" s="79"/>
      <c r="E572" s="79"/>
      <c r="F572" s="79"/>
      <c r="G572" s="79"/>
      <c r="H572" s="79"/>
      <c r="I572" s="79"/>
      <c r="J572" s="79"/>
      <c r="K572" s="79"/>
      <c r="L572" s="79"/>
      <c r="M572" s="80"/>
    </row>
    <row r="573" spans="1:13" ht="15" thickBot="1" x14ac:dyDescent="0.4">
      <c r="A573" s="9" t="s">
        <v>266</v>
      </c>
      <c r="B573" s="6">
        <v>44927</v>
      </c>
      <c r="C573" s="6">
        <v>44958</v>
      </c>
      <c r="D573" s="6">
        <v>44986</v>
      </c>
      <c r="E573" s="6">
        <v>45017</v>
      </c>
      <c r="F573" s="6">
        <v>45047</v>
      </c>
      <c r="G573" s="6">
        <v>45078</v>
      </c>
      <c r="H573" s="6">
        <v>45108</v>
      </c>
      <c r="I573" s="6">
        <v>45139</v>
      </c>
      <c r="J573" s="6">
        <v>45170</v>
      </c>
      <c r="K573" s="6">
        <v>45200</v>
      </c>
      <c r="L573" s="6">
        <v>45231</v>
      </c>
      <c r="M573" s="6">
        <v>45261</v>
      </c>
    </row>
    <row r="574" spans="1:13" x14ac:dyDescent="0.35">
      <c r="A574" s="2" t="s">
        <v>121</v>
      </c>
      <c r="B574" s="7">
        <v>4366682.6550000003</v>
      </c>
      <c r="C574" s="7">
        <v>4366682.6550000003</v>
      </c>
      <c r="D574" s="7">
        <v>4366682.6550000003</v>
      </c>
      <c r="E574" s="7">
        <v>4366682.6550000003</v>
      </c>
      <c r="F574" s="7">
        <v>4366682.6550000003</v>
      </c>
      <c r="G574" s="7">
        <v>4366682.6550000003</v>
      </c>
      <c r="H574" s="7">
        <v>4366682.6550000003</v>
      </c>
      <c r="I574" s="7">
        <v>4366682.6550000003</v>
      </c>
      <c r="J574" s="7">
        <v>4366682.6550000003</v>
      </c>
      <c r="K574" s="7">
        <v>4366682.6550000003</v>
      </c>
      <c r="L574" s="7">
        <v>4366682.6550000003</v>
      </c>
      <c r="M574" s="7">
        <v>4366682.6550000003</v>
      </c>
    </row>
    <row r="575" spans="1:13" x14ac:dyDescent="0.35"/>
    <row r="576" spans="1:13" x14ac:dyDescent="0.35"/>
    <row r="577" spans="1:13" x14ac:dyDescent="0.35"/>
    <row r="578" spans="1:13" ht="15" thickBot="1" x14ac:dyDescent="0.4"/>
    <row r="579" spans="1:13" ht="33" customHeight="1" thickBot="1" x14ac:dyDescent="0.4">
      <c r="A579" s="78" t="s">
        <v>457</v>
      </c>
      <c r="B579" s="79"/>
      <c r="C579" s="79"/>
      <c r="D579" s="79"/>
      <c r="E579" s="79"/>
      <c r="F579" s="79"/>
      <c r="G579" s="79"/>
      <c r="H579" s="79"/>
      <c r="I579" s="79"/>
      <c r="J579" s="79"/>
      <c r="K579" s="79"/>
      <c r="L579" s="79"/>
      <c r="M579" s="80"/>
    </row>
    <row r="580" spans="1:13" ht="15" thickBot="1" x14ac:dyDescent="0.4">
      <c r="A580" s="9" t="s">
        <v>266</v>
      </c>
      <c r="B580" s="6">
        <v>44927</v>
      </c>
      <c r="C580" s="6">
        <v>44958</v>
      </c>
      <c r="D580" s="6">
        <v>44986</v>
      </c>
      <c r="E580" s="6">
        <v>45017</v>
      </c>
      <c r="F580" s="6">
        <v>45047</v>
      </c>
      <c r="G580" s="6">
        <v>45078</v>
      </c>
      <c r="H580" s="6">
        <v>45108</v>
      </c>
      <c r="I580" s="6">
        <v>45139</v>
      </c>
      <c r="J580" s="6">
        <v>45170</v>
      </c>
      <c r="K580" s="6">
        <v>45200</v>
      </c>
      <c r="L580" s="6">
        <v>45231</v>
      </c>
      <c r="M580" s="6">
        <v>45261</v>
      </c>
    </row>
    <row r="581" spans="1:13" x14ac:dyDescent="0.35">
      <c r="A581" s="2" t="s">
        <v>122</v>
      </c>
      <c r="B581" s="7">
        <v>146900</v>
      </c>
      <c r="C581" s="7">
        <v>146900</v>
      </c>
      <c r="D581" s="7">
        <v>146900</v>
      </c>
      <c r="E581" s="7">
        <v>146900</v>
      </c>
      <c r="F581" s="7">
        <v>146900</v>
      </c>
      <c r="G581" s="7">
        <v>146900</v>
      </c>
      <c r="H581" s="7">
        <v>146900</v>
      </c>
      <c r="I581" s="7">
        <v>146900</v>
      </c>
      <c r="J581" s="7">
        <v>146900</v>
      </c>
      <c r="K581" s="7">
        <v>146900</v>
      </c>
      <c r="L581" s="7">
        <v>146900</v>
      </c>
      <c r="M581" s="7">
        <v>146900</v>
      </c>
    </row>
    <row r="582" spans="1:13" x14ac:dyDescent="0.35"/>
    <row r="583" spans="1:13" x14ac:dyDescent="0.35"/>
    <row r="584" spans="1:13" ht="15" thickBot="1" x14ac:dyDescent="0.4"/>
    <row r="585" spans="1:13" ht="33" customHeight="1" thickBot="1" x14ac:dyDescent="0.4">
      <c r="A585" s="81" t="s">
        <v>459</v>
      </c>
      <c r="B585" s="82"/>
      <c r="C585" s="82"/>
      <c r="D585" s="82"/>
      <c r="E585" s="82"/>
      <c r="F585" s="82"/>
      <c r="G585" s="82"/>
      <c r="H585" s="82"/>
      <c r="I585" s="82"/>
      <c r="J585" s="82"/>
      <c r="K585" s="82"/>
      <c r="L585" s="82"/>
      <c r="M585" s="83"/>
    </row>
    <row r="586" spans="1:13" ht="15" thickBot="1" x14ac:dyDescent="0.4">
      <c r="A586" s="9" t="s">
        <v>267</v>
      </c>
      <c r="B586" s="6">
        <v>44927</v>
      </c>
      <c r="C586" s="6">
        <v>44958</v>
      </c>
      <c r="D586" s="6">
        <v>44986</v>
      </c>
      <c r="E586" s="6">
        <v>45017</v>
      </c>
      <c r="F586" s="6">
        <v>45047</v>
      </c>
      <c r="G586" s="6">
        <v>45078</v>
      </c>
      <c r="H586" s="6">
        <v>45108</v>
      </c>
      <c r="I586" s="6">
        <v>45139</v>
      </c>
      <c r="J586" s="6">
        <v>45170</v>
      </c>
      <c r="K586" s="6">
        <v>45200</v>
      </c>
      <c r="L586" s="6">
        <v>45231</v>
      </c>
      <c r="M586" s="6">
        <v>45261</v>
      </c>
    </row>
    <row r="587" spans="1:13" x14ac:dyDescent="0.35">
      <c r="A587" s="2" t="s">
        <v>298</v>
      </c>
      <c r="B587" s="7">
        <v>650880</v>
      </c>
      <c r="C587" s="7">
        <v>650880</v>
      </c>
      <c r="D587" s="7">
        <v>650880</v>
      </c>
      <c r="E587" s="7">
        <v>650880</v>
      </c>
      <c r="F587" s="7">
        <v>650880</v>
      </c>
      <c r="G587" s="7">
        <v>650880</v>
      </c>
      <c r="H587" s="7">
        <v>650880</v>
      </c>
      <c r="I587" s="7">
        <v>650880</v>
      </c>
      <c r="J587" s="7">
        <v>650880</v>
      </c>
      <c r="K587" s="7">
        <v>650880</v>
      </c>
      <c r="L587" s="7">
        <v>650880</v>
      </c>
      <c r="M587" s="7">
        <v>650880</v>
      </c>
    </row>
    <row r="588" spans="1:13" x14ac:dyDescent="0.35"/>
    <row r="589" spans="1:13" x14ac:dyDescent="0.35"/>
    <row r="590" spans="1:13" ht="15" thickBot="1" x14ac:dyDescent="0.4"/>
    <row r="591" spans="1:13" ht="33" customHeight="1" thickBot="1" x14ac:dyDescent="0.4">
      <c r="A591" s="78" t="s">
        <v>458</v>
      </c>
      <c r="B591" s="79"/>
      <c r="C591" s="79"/>
      <c r="D591" s="79"/>
      <c r="E591" s="79"/>
      <c r="F591" s="79"/>
      <c r="G591" s="79"/>
      <c r="H591" s="79"/>
      <c r="I591" s="79"/>
      <c r="J591" s="79"/>
      <c r="K591" s="79"/>
      <c r="L591" s="79"/>
      <c r="M591" s="80"/>
    </row>
    <row r="592" spans="1:13" ht="15" thickBot="1" x14ac:dyDescent="0.4">
      <c r="A592" s="9" t="s">
        <v>267</v>
      </c>
      <c r="B592" s="6">
        <v>44927</v>
      </c>
      <c r="C592" s="6">
        <v>44958</v>
      </c>
      <c r="D592" s="6">
        <v>44986</v>
      </c>
      <c r="E592" s="6">
        <v>45017</v>
      </c>
      <c r="F592" s="6">
        <v>45047</v>
      </c>
      <c r="G592" s="6">
        <v>45078</v>
      </c>
      <c r="H592" s="6">
        <v>45108</v>
      </c>
      <c r="I592" s="6">
        <v>45139</v>
      </c>
      <c r="J592" s="6">
        <v>45170</v>
      </c>
      <c r="K592" s="6">
        <v>45200</v>
      </c>
      <c r="L592" s="6">
        <v>45231</v>
      </c>
      <c r="M592" s="6">
        <v>45261</v>
      </c>
    </row>
    <row r="593" spans="1:13" x14ac:dyDescent="0.35">
      <c r="A593" s="14" t="s">
        <v>299</v>
      </c>
      <c r="B593" s="13">
        <f>+B594</f>
        <v>282500</v>
      </c>
      <c r="C593" s="13">
        <f t="shared" ref="C593:M593" si="1">+C594</f>
        <v>282500</v>
      </c>
      <c r="D593" s="13">
        <f t="shared" si="1"/>
        <v>282500</v>
      </c>
      <c r="E593" s="13">
        <f t="shared" si="1"/>
        <v>282500</v>
      </c>
      <c r="F593" s="13">
        <f t="shared" si="1"/>
        <v>282500</v>
      </c>
      <c r="G593" s="13">
        <f t="shared" si="1"/>
        <v>282500</v>
      </c>
      <c r="H593" s="13">
        <f t="shared" si="1"/>
        <v>282500</v>
      </c>
      <c r="I593" s="13">
        <f t="shared" si="1"/>
        <v>282500</v>
      </c>
      <c r="J593" s="13">
        <f t="shared" si="1"/>
        <v>282500</v>
      </c>
      <c r="K593" s="13">
        <f t="shared" si="1"/>
        <v>282500</v>
      </c>
      <c r="L593" s="13">
        <f t="shared" si="1"/>
        <v>282500</v>
      </c>
      <c r="M593" s="13">
        <f t="shared" si="1"/>
        <v>282500</v>
      </c>
    </row>
    <row r="594" spans="1:13" x14ac:dyDescent="0.35">
      <c r="A594" t="s">
        <v>300</v>
      </c>
      <c r="B594" s="7">
        <v>282500</v>
      </c>
      <c r="C594" s="7">
        <v>282500</v>
      </c>
      <c r="D594" s="7">
        <v>282500</v>
      </c>
      <c r="E594" s="7">
        <v>282500</v>
      </c>
      <c r="F594" s="7">
        <v>282500</v>
      </c>
      <c r="G594" s="7">
        <v>282500</v>
      </c>
      <c r="H594" s="7">
        <v>282500</v>
      </c>
      <c r="I594" s="7">
        <v>282500</v>
      </c>
      <c r="J594" s="7">
        <v>282500</v>
      </c>
      <c r="K594" s="7">
        <v>282500</v>
      </c>
      <c r="L594" s="7">
        <v>282500</v>
      </c>
      <c r="M594" s="7">
        <v>282500</v>
      </c>
    </row>
    <row r="595" spans="1:13" x14ac:dyDescent="0.35"/>
    <row r="596" spans="1:13" ht="15" thickBot="1" x14ac:dyDescent="0.4"/>
    <row r="597" spans="1:13" ht="33" customHeight="1" thickBot="1" x14ac:dyDescent="0.4">
      <c r="A597" s="78" t="s">
        <v>261</v>
      </c>
      <c r="B597" s="79"/>
      <c r="C597" s="79"/>
      <c r="D597" s="79"/>
      <c r="E597" s="79"/>
      <c r="F597" s="79"/>
      <c r="G597" s="79"/>
      <c r="H597" s="79"/>
      <c r="I597" s="79"/>
      <c r="J597" s="79"/>
      <c r="K597" s="79"/>
      <c r="L597" s="79"/>
      <c r="M597" s="80"/>
    </row>
    <row r="598" spans="1:13" ht="15" thickBot="1" x14ac:dyDescent="0.4">
      <c r="A598" s="9" t="s">
        <v>267</v>
      </c>
      <c r="B598" s="6">
        <v>44927</v>
      </c>
      <c r="C598" s="6">
        <v>44958</v>
      </c>
      <c r="D598" s="6">
        <v>44986</v>
      </c>
      <c r="E598" s="6">
        <v>45017</v>
      </c>
      <c r="F598" s="6">
        <v>45047</v>
      </c>
      <c r="G598" s="6">
        <v>45078</v>
      </c>
      <c r="H598" s="6">
        <v>45108</v>
      </c>
      <c r="I598" s="6">
        <v>45139</v>
      </c>
      <c r="J598" s="6">
        <v>45170</v>
      </c>
      <c r="K598" s="6">
        <v>45200</v>
      </c>
      <c r="L598" s="6">
        <v>45231</v>
      </c>
      <c r="M598" s="6">
        <v>45261</v>
      </c>
    </row>
    <row r="599" spans="1:13" x14ac:dyDescent="0.35">
      <c r="A599" s="14" t="s">
        <v>257</v>
      </c>
      <c r="B599" s="13">
        <f>+B600</f>
        <v>282500</v>
      </c>
      <c r="C599" s="13">
        <f t="shared" ref="C599:M599" si="2">+C600</f>
        <v>282500</v>
      </c>
      <c r="D599" s="13">
        <f t="shared" si="2"/>
        <v>282500</v>
      </c>
      <c r="E599" s="13">
        <f t="shared" si="2"/>
        <v>282500</v>
      </c>
      <c r="F599" s="13">
        <f t="shared" si="2"/>
        <v>282500</v>
      </c>
      <c r="G599" s="13">
        <f t="shared" si="2"/>
        <v>282500</v>
      </c>
      <c r="H599" s="13">
        <f t="shared" si="2"/>
        <v>282500</v>
      </c>
      <c r="I599" s="13">
        <f t="shared" si="2"/>
        <v>282500</v>
      </c>
      <c r="J599" s="13">
        <f t="shared" si="2"/>
        <v>282500</v>
      </c>
      <c r="K599" s="13">
        <f t="shared" si="2"/>
        <v>282500</v>
      </c>
      <c r="L599" s="13">
        <f t="shared" si="2"/>
        <v>282500</v>
      </c>
      <c r="M599" s="13">
        <f t="shared" si="2"/>
        <v>282500</v>
      </c>
    </row>
    <row r="600" spans="1:13" x14ac:dyDescent="0.35">
      <c r="A600" t="s">
        <v>301</v>
      </c>
      <c r="B600" s="7">
        <v>282500</v>
      </c>
      <c r="C600" s="7">
        <v>282500</v>
      </c>
      <c r="D600" s="7">
        <v>282500</v>
      </c>
      <c r="E600" s="7">
        <v>282500</v>
      </c>
      <c r="F600" s="7">
        <v>282500</v>
      </c>
      <c r="G600" s="7">
        <v>282500</v>
      </c>
      <c r="H600" s="7">
        <v>282500</v>
      </c>
      <c r="I600" s="7">
        <v>282500</v>
      </c>
      <c r="J600" s="7">
        <v>282500</v>
      </c>
      <c r="K600" s="7">
        <v>282500</v>
      </c>
      <c r="L600" s="7">
        <v>282500</v>
      </c>
      <c r="M600" s="7">
        <v>282500</v>
      </c>
    </row>
    <row r="601" spans="1:13" x14ac:dyDescent="0.35"/>
    <row r="602" spans="1:13" ht="15" thickBot="1" x14ac:dyDescent="0.4"/>
    <row r="603" spans="1:13" ht="33" customHeight="1" thickBot="1" x14ac:dyDescent="0.4">
      <c r="A603" s="78" t="s">
        <v>460</v>
      </c>
      <c r="B603" s="79"/>
      <c r="C603" s="79"/>
      <c r="D603" s="79"/>
      <c r="E603" s="79"/>
      <c r="F603" s="79"/>
      <c r="G603" s="79"/>
      <c r="H603" s="79"/>
      <c r="I603" s="79"/>
      <c r="J603" s="79"/>
      <c r="K603" s="79"/>
      <c r="L603" s="79"/>
      <c r="M603" s="80"/>
    </row>
    <row r="604" spans="1:13" ht="15" thickBot="1" x14ac:dyDescent="0.4">
      <c r="A604" s="9" t="s">
        <v>267</v>
      </c>
      <c r="B604" s="6">
        <v>44927</v>
      </c>
      <c r="C604" s="6">
        <v>44958</v>
      </c>
      <c r="D604" s="6">
        <v>44986</v>
      </c>
      <c r="E604" s="6">
        <v>45017</v>
      </c>
      <c r="F604" s="6">
        <v>45047</v>
      </c>
      <c r="G604" s="6">
        <v>45078</v>
      </c>
      <c r="H604" s="6">
        <v>45108</v>
      </c>
      <c r="I604" s="6">
        <v>45139</v>
      </c>
      <c r="J604" s="6">
        <v>45170</v>
      </c>
      <c r="K604" s="6">
        <v>45200</v>
      </c>
      <c r="L604" s="6">
        <v>45231</v>
      </c>
      <c r="M604" s="6">
        <v>45261</v>
      </c>
    </row>
    <row r="605" spans="1:13" x14ac:dyDescent="0.35">
      <c r="A605" s="2" t="s">
        <v>127</v>
      </c>
      <c r="B605" s="7">
        <v>367500</v>
      </c>
      <c r="C605" s="7">
        <v>367500</v>
      </c>
      <c r="D605" s="7">
        <v>367500</v>
      </c>
      <c r="E605" s="7">
        <v>367500</v>
      </c>
      <c r="F605" s="7">
        <v>367500</v>
      </c>
      <c r="G605" s="7">
        <v>367500</v>
      </c>
      <c r="H605" s="7">
        <v>367500</v>
      </c>
      <c r="I605" s="7">
        <v>367500</v>
      </c>
      <c r="J605" s="7">
        <v>367500</v>
      </c>
      <c r="K605" s="7">
        <v>367500</v>
      </c>
      <c r="L605" s="7">
        <v>367500</v>
      </c>
      <c r="M605" s="7">
        <v>367500</v>
      </c>
    </row>
    <row r="606" spans="1:13" x14ac:dyDescent="0.35"/>
    <row r="607" spans="1:13" x14ac:dyDescent="0.35"/>
    <row r="608" spans="1:13" ht="15" thickBot="1" x14ac:dyDescent="0.4"/>
    <row r="609" spans="1:13" ht="33" hidden="1" customHeight="1" thickBot="1" x14ac:dyDescent="0.4">
      <c r="A609" s="78" t="s">
        <v>261</v>
      </c>
      <c r="B609" s="79"/>
      <c r="C609" s="79"/>
      <c r="D609" s="79"/>
      <c r="E609" s="79"/>
      <c r="F609" s="79"/>
      <c r="G609" s="79"/>
      <c r="H609" s="79"/>
      <c r="I609" s="79"/>
      <c r="J609" s="79"/>
      <c r="K609" s="79"/>
      <c r="L609" s="79"/>
      <c r="M609" s="80"/>
    </row>
    <row r="610" spans="1:13" ht="15" hidden="1" thickBot="1" x14ac:dyDescent="0.4">
      <c r="A610" s="9" t="s">
        <v>302</v>
      </c>
      <c r="B610" s="6">
        <v>44927</v>
      </c>
      <c r="C610" s="6">
        <v>44958</v>
      </c>
      <c r="D610" s="6">
        <v>44986</v>
      </c>
      <c r="E610" s="6">
        <v>45017</v>
      </c>
      <c r="F610" s="6">
        <v>45047</v>
      </c>
      <c r="G610" s="6">
        <v>45078</v>
      </c>
      <c r="H610" s="6">
        <v>45108</v>
      </c>
      <c r="I610" s="6">
        <v>45139</v>
      </c>
      <c r="J610" s="6">
        <v>45170</v>
      </c>
      <c r="K610" s="6">
        <v>45200</v>
      </c>
      <c r="L610" s="6">
        <v>45231</v>
      </c>
      <c r="M610" s="6">
        <v>45261</v>
      </c>
    </row>
    <row r="611" spans="1:13" hidden="1" x14ac:dyDescent="0.35">
      <c r="A611" s="2" t="s">
        <v>129</v>
      </c>
      <c r="B611" s="7"/>
      <c r="C611" s="7"/>
      <c r="D611" s="7"/>
      <c r="E611" s="7"/>
      <c r="F611" s="7"/>
      <c r="G611" s="7"/>
      <c r="H611" s="7"/>
      <c r="I611" s="7"/>
      <c r="J611" s="7"/>
      <c r="K611" s="7"/>
      <c r="L611" s="7"/>
      <c r="M611" s="7"/>
    </row>
    <row r="614" spans="1:13" ht="15" hidden="1" thickBot="1" x14ac:dyDescent="0.4"/>
    <row r="615" spans="1:13" ht="33" hidden="1" customHeight="1" thickBot="1" x14ac:dyDescent="0.4">
      <c r="A615" s="78" t="s">
        <v>261</v>
      </c>
      <c r="B615" s="79"/>
      <c r="C615" s="79"/>
      <c r="D615" s="79"/>
      <c r="E615" s="79"/>
      <c r="F615" s="79"/>
      <c r="G615" s="79"/>
      <c r="H615" s="79"/>
      <c r="I615" s="79"/>
      <c r="J615" s="79"/>
      <c r="K615" s="79"/>
      <c r="L615" s="79"/>
      <c r="M615" s="80"/>
    </row>
    <row r="616" spans="1:13" ht="15" hidden="1" thickBot="1" x14ac:dyDescent="0.4">
      <c r="A616" s="9" t="s">
        <v>302</v>
      </c>
      <c r="B616" s="6">
        <v>44927</v>
      </c>
      <c r="C616" s="6">
        <v>44958</v>
      </c>
      <c r="D616" s="6">
        <v>44986</v>
      </c>
      <c r="E616" s="6">
        <v>45017</v>
      </c>
      <c r="F616" s="6">
        <v>45047</v>
      </c>
      <c r="G616" s="6">
        <v>45078</v>
      </c>
      <c r="H616" s="6">
        <v>45108</v>
      </c>
      <c r="I616" s="6">
        <v>45139</v>
      </c>
      <c r="J616" s="6">
        <v>45170</v>
      </c>
      <c r="K616" s="6">
        <v>45200</v>
      </c>
      <c r="L616" s="6">
        <v>45231</v>
      </c>
      <c r="M616" s="6">
        <v>45261</v>
      </c>
    </row>
    <row r="617" spans="1:13" hidden="1" x14ac:dyDescent="0.35">
      <c r="A617" s="2" t="s">
        <v>130</v>
      </c>
      <c r="B617" s="7"/>
      <c r="C617" s="7"/>
      <c r="D617" s="7"/>
      <c r="E617" s="7"/>
      <c r="F617" s="7"/>
      <c r="G617" s="7"/>
      <c r="H617" s="7"/>
      <c r="I617" s="7"/>
      <c r="J617" s="7"/>
      <c r="K617" s="7"/>
      <c r="L617" s="7"/>
      <c r="M617" s="7"/>
    </row>
    <row r="620" spans="1:13" ht="15" hidden="1" thickBot="1" x14ac:dyDescent="0.4"/>
    <row r="621" spans="1:13" ht="33" hidden="1" customHeight="1" thickBot="1" x14ac:dyDescent="0.4">
      <c r="A621" s="78" t="s">
        <v>261</v>
      </c>
      <c r="B621" s="79"/>
      <c r="C621" s="79"/>
      <c r="D621" s="79"/>
      <c r="E621" s="79"/>
      <c r="F621" s="79"/>
      <c r="G621" s="79"/>
      <c r="H621" s="79"/>
      <c r="I621" s="79"/>
      <c r="J621" s="79"/>
      <c r="K621" s="79"/>
      <c r="L621" s="79"/>
      <c r="M621" s="80"/>
    </row>
    <row r="622" spans="1:13" ht="15" hidden="1" thickBot="1" x14ac:dyDescent="0.4">
      <c r="A622" s="9" t="s">
        <v>266</v>
      </c>
      <c r="B622" s="6">
        <v>44927</v>
      </c>
      <c r="C622" s="6">
        <v>44958</v>
      </c>
      <c r="D622" s="6">
        <v>44986</v>
      </c>
      <c r="E622" s="6">
        <v>45017</v>
      </c>
      <c r="F622" s="6">
        <v>45047</v>
      </c>
      <c r="G622" s="6">
        <v>45078</v>
      </c>
      <c r="H622" s="6">
        <v>45108</v>
      </c>
      <c r="I622" s="6">
        <v>45139</v>
      </c>
      <c r="J622" s="6">
        <v>45170</v>
      </c>
      <c r="K622" s="6">
        <v>45200</v>
      </c>
      <c r="L622" s="6">
        <v>45231</v>
      </c>
      <c r="M622" s="6">
        <v>45261</v>
      </c>
    </row>
    <row r="623" spans="1:13" hidden="1" x14ac:dyDescent="0.35">
      <c r="A623" s="2" t="s">
        <v>132</v>
      </c>
      <c r="B623" s="7"/>
      <c r="C623" s="7"/>
      <c r="D623" s="7"/>
      <c r="E623" s="7"/>
      <c r="F623" s="7"/>
      <c r="G623" s="7"/>
      <c r="H623" s="7"/>
      <c r="I623" s="7"/>
      <c r="J623" s="7"/>
      <c r="K623" s="7"/>
      <c r="L623" s="7"/>
      <c r="M623" s="7"/>
    </row>
    <row r="626" spans="1:13" ht="15" hidden="1" thickBot="1" x14ac:dyDescent="0.4"/>
    <row r="627" spans="1:13" ht="33" hidden="1" customHeight="1" thickBot="1" x14ac:dyDescent="0.4">
      <c r="A627" s="78" t="s">
        <v>261</v>
      </c>
      <c r="B627" s="79"/>
      <c r="C627" s="79"/>
      <c r="D627" s="79"/>
      <c r="E627" s="79"/>
      <c r="F627" s="79"/>
      <c r="G627" s="79"/>
      <c r="H627" s="79"/>
      <c r="I627" s="79"/>
      <c r="J627" s="79"/>
      <c r="K627" s="79"/>
      <c r="L627" s="79"/>
      <c r="M627" s="80"/>
    </row>
    <row r="628" spans="1:13" ht="15" hidden="1" thickBot="1" x14ac:dyDescent="0.4">
      <c r="A628" s="9" t="s">
        <v>303</v>
      </c>
      <c r="B628" s="6">
        <v>44927</v>
      </c>
      <c r="C628" s="6">
        <v>44958</v>
      </c>
      <c r="D628" s="6">
        <v>44986</v>
      </c>
      <c r="E628" s="6">
        <v>45017</v>
      </c>
      <c r="F628" s="6">
        <v>45047</v>
      </c>
      <c r="G628" s="6">
        <v>45078</v>
      </c>
      <c r="H628" s="6">
        <v>45108</v>
      </c>
      <c r="I628" s="6">
        <v>45139</v>
      </c>
      <c r="J628" s="6">
        <v>45170</v>
      </c>
      <c r="K628" s="6">
        <v>45200</v>
      </c>
      <c r="L628" s="6">
        <v>45231</v>
      </c>
      <c r="M628" s="6">
        <v>45261</v>
      </c>
    </row>
    <row r="629" spans="1:13" hidden="1" x14ac:dyDescent="0.35">
      <c r="A629" s="2" t="s">
        <v>133</v>
      </c>
      <c r="B629" s="7"/>
      <c r="C629" s="7"/>
      <c r="D629" s="7"/>
      <c r="E629" s="7"/>
      <c r="F629" s="7"/>
      <c r="G629" s="7"/>
      <c r="H629" s="7"/>
      <c r="I629" s="7"/>
      <c r="J629" s="7"/>
      <c r="K629" s="7"/>
      <c r="L629" s="7"/>
      <c r="M629" s="7"/>
    </row>
    <row r="632" spans="1:13" ht="15" hidden="1" thickBot="1" x14ac:dyDescent="0.4"/>
    <row r="633" spans="1:13" ht="33" hidden="1" customHeight="1" thickBot="1" x14ac:dyDescent="0.4">
      <c r="A633" s="78" t="s">
        <v>261</v>
      </c>
      <c r="B633" s="79"/>
      <c r="C633" s="79"/>
      <c r="D633" s="79"/>
      <c r="E633" s="79"/>
      <c r="F633" s="79"/>
      <c r="G633" s="79"/>
      <c r="H633" s="79"/>
      <c r="I633" s="79"/>
      <c r="J633" s="79"/>
      <c r="K633" s="79"/>
      <c r="L633" s="79"/>
      <c r="M633" s="80"/>
    </row>
    <row r="634" spans="1:13" ht="15" hidden="1" thickBot="1" x14ac:dyDescent="0.4">
      <c r="A634" s="9" t="s">
        <v>303</v>
      </c>
      <c r="B634" s="6">
        <v>44927</v>
      </c>
      <c r="C634" s="6">
        <v>44958</v>
      </c>
      <c r="D634" s="6">
        <v>44986</v>
      </c>
      <c r="E634" s="6">
        <v>45017</v>
      </c>
      <c r="F634" s="6">
        <v>45047</v>
      </c>
      <c r="G634" s="6">
        <v>45078</v>
      </c>
      <c r="H634" s="6">
        <v>45108</v>
      </c>
      <c r="I634" s="6">
        <v>45139</v>
      </c>
      <c r="J634" s="6">
        <v>45170</v>
      </c>
      <c r="K634" s="6">
        <v>45200</v>
      </c>
      <c r="L634" s="6">
        <v>45231</v>
      </c>
      <c r="M634" s="6">
        <v>45261</v>
      </c>
    </row>
    <row r="635" spans="1:13" hidden="1" x14ac:dyDescent="0.35">
      <c r="A635" s="2" t="s">
        <v>134</v>
      </c>
      <c r="B635" s="7"/>
      <c r="C635" s="7"/>
      <c r="D635" s="7"/>
      <c r="E635" s="7"/>
      <c r="F635" s="7"/>
      <c r="G635" s="7"/>
      <c r="H635" s="7"/>
      <c r="I635" s="7"/>
      <c r="J635" s="7"/>
      <c r="K635" s="7"/>
      <c r="L635" s="7"/>
      <c r="M635" s="7"/>
    </row>
    <row r="638" spans="1:13" ht="15" hidden="1" thickBot="1" x14ac:dyDescent="0.4"/>
    <row r="639" spans="1:13" ht="33" hidden="1" customHeight="1" thickBot="1" x14ac:dyDescent="0.4">
      <c r="A639" s="78" t="s">
        <v>261</v>
      </c>
      <c r="B639" s="79"/>
      <c r="C639" s="79"/>
      <c r="D639" s="79"/>
      <c r="E639" s="79"/>
      <c r="F639" s="79"/>
      <c r="G639" s="79"/>
      <c r="H639" s="79"/>
      <c r="I639" s="79"/>
      <c r="J639" s="79"/>
      <c r="K639" s="79"/>
      <c r="L639" s="79"/>
      <c r="M639" s="80"/>
    </row>
    <row r="640" spans="1:13" ht="15" hidden="1" thickBot="1" x14ac:dyDescent="0.4">
      <c r="A640" s="9" t="s">
        <v>303</v>
      </c>
      <c r="B640" s="6">
        <v>44927</v>
      </c>
      <c r="C640" s="6">
        <v>44958</v>
      </c>
      <c r="D640" s="6">
        <v>44986</v>
      </c>
      <c r="E640" s="6">
        <v>45017</v>
      </c>
      <c r="F640" s="6">
        <v>45047</v>
      </c>
      <c r="G640" s="6">
        <v>45078</v>
      </c>
      <c r="H640" s="6">
        <v>45108</v>
      </c>
      <c r="I640" s="6">
        <v>45139</v>
      </c>
      <c r="J640" s="6">
        <v>45170</v>
      </c>
      <c r="K640" s="6">
        <v>45200</v>
      </c>
      <c r="L640" s="6">
        <v>45231</v>
      </c>
      <c r="M640" s="6">
        <v>45261</v>
      </c>
    </row>
    <row r="641" spans="1:13" hidden="1" x14ac:dyDescent="0.35">
      <c r="A641" s="2" t="s">
        <v>135</v>
      </c>
      <c r="B641" s="7"/>
      <c r="C641" s="7"/>
      <c r="D641" s="7"/>
      <c r="E641" s="7"/>
      <c r="F641" s="7"/>
      <c r="G641" s="7"/>
      <c r="H641" s="7"/>
      <c r="I641" s="7"/>
      <c r="J641" s="7"/>
      <c r="K641" s="7"/>
      <c r="L641" s="7"/>
      <c r="M641" s="7"/>
    </row>
    <row r="644" spans="1:13" ht="15" hidden="1" thickBot="1" x14ac:dyDescent="0.4"/>
    <row r="645" spans="1:13" ht="33" hidden="1" customHeight="1" thickBot="1" x14ac:dyDescent="0.4">
      <c r="A645" s="78" t="s">
        <v>261</v>
      </c>
      <c r="B645" s="79"/>
      <c r="C645" s="79"/>
      <c r="D645" s="79"/>
      <c r="E645" s="79"/>
      <c r="F645" s="79"/>
      <c r="G645" s="79"/>
      <c r="H645" s="79"/>
      <c r="I645" s="79"/>
      <c r="J645" s="79"/>
      <c r="K645" s="79"/>
      <c r="L645" s="79"/>
      <c r="M645" s="80"/>
    </row>
    <row r="646" spans="1:13" ht="15" hidden="1" thickBot="1" x14ac:dyDescent="0.4">
      <c r="A646" s="9" t="s">
        <v>303</v>
      </c>
      <c r="B646" s="6">
        <v>44927</v>
      </c>
      <c r="C646" s="6">
        <v>44958</v>
      </c>
      <c r="D646" s="6">
        <v>44986</v>
      </c>
      <c r="E646" s="6">
        <v>45017</v>
      </c>
      <c r="F646" s="6">
        <v>45047</v>
      </c>
      <c r="G646" s="6">
        <v>45078</v>
      </c>
      <c r="H646" s="6">
        <v>45108</v>
      </c>
      <c r="I646" s="6">
        <v>45139</v>
      </c>
      <c r="J646" s="6">
        <v>45170</v>
      </c>
      <c r="K646" s="6">
        <v>45200</v>
      </c>
      <c r="L646" s="6">
        <v>45231</v>
      </c>
      <c r="M646" s="6">
        <v>45261</v>
      </c>
    </row>
    <row r="647" spans="1:13" hidden="1" x14ac:dyDescent="0.35">
      <c r="A647" s="2" t="s">
        <v>136</v>
      </c>
      <c r="B647" s="7"/>
      <c r="C647" s="7"/>
      <c r="D647" s="7"/>
      <c r="E647" s="7"/>
      <c r="F647" s="7"/>
      <c r="G647" s="7"/>
      <c r="H647" s="7"/>
      <c r="I647" s="7"/>
      <c r="J647" s="7"/>
      <c r="K647" s="7"/>
      <c r="L647" s="7"/>
      <c r="M647" s="7"/>
    </row>
    <row r="651" spans="1:13" ht="15" hidden="1" thickBot="1" x14ac:dyDescent="0.4"/>
    <row r="652" spans="1:13" ht="33" hidden="1" customHeight="1" thickBot="1" x14ac:dyDescent="0.4">
      <c r="A652" s="78" t="s">
        <v>261</v>
      </c>
      <c r="B652" s="79"/>
      <c r="C652" s="79"/>
      <c r="D652" s="79"/>
      <c r="E652" s="79"/>
      <c r="F652" s="79"/>
      <c r="G652" s="79"/>
      <c r="H652" s="79"/>
      <c r="I652" s="79"/>
      <c r="J652" s="79"/>
      <c r="K652" s="79"/>
      <c r="L652" s="79"/>
      <c r="M652" s="80"/>
    </row>
    <row r="653" spans="1:13" ht="15" hidden="1" thickBot="1" x14ac:dyDescent="0.4">
      <c r="A653" s="9" t="s">
        <v>304</v>
      </c>
      <c r="B653" s="6">
        <v>44927</v>
      </c>
      <c r="C653" s="6">
        <v>44958</v>
      </c>
      <c r="D653" s="6">
        <v>44986</v>
      </c>
      <c r="E653" s="6">
        <v>45017</v>
      </c>
      <c r="F653" s="6">
        <v>45047</v>
      </c>
      <c r="G653" s="6">
        <v>45078</v>
      </c>
      <c r="H653" s="6">
        <v>45108</v>
      </c>
      <c r="I653" s="6">
        <v>45139</v>
      </c>
      <c r="J653" s="6">
        <v>45170</v>
      </c>
      <c r="K653" s="6">
        <v>45200</v>
      </c>
      <c r="L653" s="6">
        <v>45231</v>
      </c>
      <c r="M653" s="6">
        <v>45261</v>
      </c>
    </row>
    <row r="654" spans="1:13" hidden="1" x14ac:dyDescent="0.35">
      <c r="A654" s="2" t="s">
        <v>138</v>
      </c>
      <c r="B654" s="7"/>
      <c r="C654" s="7"/>
      <c r="D654" s="7"/>
      <c r="E654" s="7"/>
      <c r="F654" s="7"/>
      <c r="G654" s="7"/>
      <c r="H654" s="7"/>
      <c r="I654" s="7"/>
      <c r="J654" s="7"/>
      <c r="K654" s="7"/>
      <c r="L654" s="7"/>
      <c r="M654" s="7"/>
    </row>
    <row r="657" spans="1:13" ht="15" hidden="1" thickBot="1" x14ac:dyDescent="0.4"/>
    <row r="658" spans="1:13" ht="33" customHeight="1" thickBot="1" x14ac:dyDescent="0.4">
      <c r="A658" s="78" t="s">
        <v>261</v>
      </c>
      <c r="B658" s="79"/>
      <c r="C658" s="79"/>
      <c r="D658" s="79"/>
      <c r="E658" s="79"/>
      <c r="F658" s="79"/>
      <c r="G658" s="79"/>
      <c r="H658" s="79"/>
      <c r="I658" s="79"/>
      <c r="J658" s="79"/>
      <c r="K658" s="79"/>
      <c r="L658" s="79"/>
      <c r="M658" s="80"/>
    </row>
    <row r="659" spans="1:13" ht="15" thickBot="1" x14ac:dyDescent="0.4">
      <c r="A659" s="9" t="s">
        <v>305</v>
      </c>
      <c r="B659" s="6">
        <v>44927</v>
      </c>
      <c r="C659" s="6">
        <v>44958</v>
      </c>
      <c r="D659" s="6">
        <v>44986</v>
      </c>
      <c r="E659" s="6">
        <v>45017</v>
      </c>
      <c r="F659" s="6">
        <v>45047</v>
      </c>
      <c r="G659" s="6">
        <v>45078</v>
      </c>
      <c r="H659" s="6">
        <v>45108</v>
      </c>
      <c r="I659" s="6">
        <v>45139</v>
      </c>
      <c r="J659" s="6">
        <v>45170</v>
      </c>
      <c r="K659" s="6">
        <v>45200</v>
      </c>
      <c r="L659" s="6">
        <v>45231</v>
      </c>
      <c r="M659" s="6">
        <v>45261</v>
      </c>
    </row>
    <row r="660" spans="1:13" x14ac:dyDescent="0.35">
      <c r="A660" s="2" t="s">
        <v>140</v>
      </c>
      <c r="B660" s="7">
        <v>349060.51050000003</v>
      </c>
      <c r="C660" s="7">
        <v>349060.51050000003</v>
      </c>
      <c r="D660" s="7">
        <v>349060.51050000003</v>
      </c>
      <c r="E660" s="7">
        <v>349060.51050000003</v>
      </c>
      <c r="F660" s="7">
        <v>349060.51050000003</v>
      </c>
      <c r="G660" s="7">
        <v>349060.51050000003</v>
      </c>
      <c r="H660" s="7">
        <v>349060.51050000003</v>
      </c>
      <c r="I660" s="7">
        <v>349060.51050000003</v>
      </c>
      <c r="J660" s="7">
        <v>349060.51050000003</v>
      </c>
      <c r="K660" s="7">
        <v>349060.51050000003</v>
      </c>
      <c r="L660" s="7">
        <v>349060.51050000003</v>
      </c>
      <c r="M660" s="7">
        <v>349060.51050000003</v>
      </c>
    </row>
    <row r="661" spans="1:13" x14ac:dyDescent="0.35">
      <c r="B661" s="7"/>
      <c r="C661" s="7"/>
      <c r="D661" s="7"/>
      <c r="E661" s="7"/>
      <c r="F661" s="7"/>
      <c r="G661" s="7"/>
      <c r="H661" s="7"/>
      <c r="I661" s="7"/>
      <c r="J661" s="7"/>
      <c r="K661" s="7"/>
      <c r="L661" s="7"/>
      <c r="M661" s="7"/>
    </row>
    <row r="662" spans="1:13" x14ac:dyDescent="0.35"/>
    <row r="663" spans="1:13" ht="15" thickBot="1" x14ac:dyDescent="0.4"/>
    <row r="664" spans="1:13" ht="33" customHeight="1" thickBot="1" x14ac:dyDescent="0.4">
      <c r="A664" s="78" t="s">
        <v>488</v>
      </c>
      <c r="B664" s="79"/>
      <c r="C664" s="79"/>
      <c r="D664" s="79"/>
      <c r="E664" s="79"/>
      <c r="F664" s="79"/>
      <c r="G664" s="79"/>
      <c r="H664" s="79"/>
      <c r="I664" s="79"/>
      <c r="J664" s="79"/>
      <c r="K664" s="79"/>
      <c r="L664" s="79"/>
      <c r="M664" s="80"/>
    </row>
    <row r="665" spans="1:13" ht="15" thickBot="1" x14ac:dyDescent="0.4">
      <c r="A665" s="9" t="s">
        <v>305</v>
      </c>
      <c r="B665" s="6">
        <v>44927</v>
      </c>
      <c r="C665" s="6">
        <v>44958</v>
      </c>
      <c r="D665" s="6">
        <v>44986</v>
      </c>
      <c r="E665" s="6">
        <v>45017</v>
      </c>
      <c r="F665" s="6">
        <v>45047</v>
      </c>
      <c r="G665" s="6">
        <v>45078</v>
      </c>
      <c r="H665" s="6">
        <v>45108</v>
      </c>
      <c r="I665" s="6">
        <v>45139</v>
      </c>
      <c r="J665" s="6">
        <v>45170</v>
      </c>
      <c r="K665" s="6">
        <v>45200</v>
      </c>
      <c r="L665" s="6">
        <v>45231</v>
      </c>
      <c r="M665" s="6">
        <v>45261</v>
      </c>
    </row>
    <row r="666" spans="1:13" x14ac:dyDescent="0.35">
      <c r="A666" s="14" t="s">
        <v>141</v>
      </c>
      <c r="B666" s="13">
        <v>353600</v>
      </c>
      <c r="C666" s="13">
        <v>353600</v>
      </c>
      <c r="D666" s="13">
        <v>353600</v>
      </c>
      <c r="E666" s="13">
        <v>353600</v>
      </c>
      <c r="F666" s="13">
        <v>353600</v>
      </c>
      <c r="G666" s="13">
        <v>353600</v>
      </c>
      <c r="H666" s="13">
        <v>353600</v>
      </c>
      <c r="I666" s="13">
        <v>353600</v>
      </c>
      <c r="J666" s="13">
        <v>353600</v>
      </c>
      <c r="K666" s="13">
        <v>353600</v>
      </c>
      <c r="L666" s="13">
        <v>353600</v>
      </c>
      <c r="M666" s="13">
        <v>353600</v>
      </c>
    </row>
    <row r="667" spans="1:13" hidden="1" x14ac:dyDescent="0.35">
      <c r="A667" t="s">
        <v>489</v>
      </c>
      <c r="B667" s="7">
        <v>186933.33333333334</v>
      </c>
      <c r="C667" s="7">
        <v>186933.33333333334</v>
      </c>
      <c r="D667" s="7">
        <v>186933.33333333334</v>
      </c>
      <c r="E667" s="7">
        <v>186933.33333333334</v>
      </c>
      <c r="F667" s="7">
        <v>186933.33333333334</v>
      </c>
      <c r="G667" s="7">
        <v>186933.33333333334</v>
      </c>
      <c r="H667" s="7">
        <v>186933.33333333334</v>
      </c>
      <c r="I667" s="7">
        <v>186933.33333333334</v>
      </c>
      <c r="J667" s="7">
        <v>186933.33333333334</v>
      </c>
      <c r="K667" s="7">
        <v>186933.33333333334</v>
      </c>
      <c r="L667" s="7">
        <v>186933.33333333334</v>
      </c>
      <c r="M667" s="7">
        <v>186933.33333333334</v>
      </c>
    </row>
    <row r="668" spans="1:13" hidden="1" x14ac:dyDescent="0.35">
      <c r="A668" t="s">
        <v>490</v>
      </c>
      <c r="B668" s="7">
        <v>166666.66666666666</v>
      </c>
      <c r="C668" s="7">
        <v>166666.66666666666</v>
      </c>
      <c r="D668" s="7">
        <v>166666.66666666666</v>
      </c>
      <c r="E668" s="7">
        <v>166666.66666666666</v>
      </c>
      <c r="F668" s="7">
        <v>166666.66666666666</v>
      </c>
      <c r="G668" s="7">
        <v>166666.66666666666</v>
      </c>
      <c r="H668" s="7">
        <v>166666.66666666666</v>
      </c>
      <c r="I668" s="7">
        <v>166666.66666666666</v>
      </c>
      <c r="J668" s="7">
        <v>166666.66666666666</v>
      </c>
      <c r="K668" s="7">
        <v>166666.66666666666</v>
      </c>
      <c r="L668" s="7">
        <v>166666.66666666666</v>
      </c>
      <c r="M668" s="7">
        <v>166666.66666666666</v>
      </c>
    </row>
    <row r="669" spans="1:13" x14ac:dyDescent="0.35">
      <c r="B669" s="7"/>
      <c r="C669" s="7"/>
      <c r="D669" s="7"/>
      <c r="E669" s="7"/>
      <c r="F669" s="7"/>
      <c r="G669" s="7"/>
      <c r="H669" s="7"/>
      <c r="I669" s="7"/>
      <c r="J669" s="7"/>
      <c r="K669" s="7"/>
      <c r="L669" s="7"/>
      <c r="M669" s="7"/>
    </row>
    <row r="670" spans="1:13" x14ac:dyDescent="0.35"/>
    <row r="671" spans="1:13" ht="15" thickBot="1" x14ac:dyDescent="0.4"/>
    <row r="672" spans="1:13" ht="33" hidden="1" customHeight="1" thickBot="1" x14ac:dyDescent="0.4">
      <c r="A672" s="78" t="s">
        <v>261</v>
      </c>
      <c r="B672" s="79"/>
      <c r="C672" s="79"/>
      <c r="D672" s="79"/>
      <c r="E672" s="79"/>
      <c r="F672" s="79"/>
      <c r="G672" s="79"/>
      <c r="H672" s="79"/>
      <c r="I672" s="79"/>
      <c r="J672" s="79"/>
      <c r="K672" s="79"/>
      <c r="L672" s="79"/>
      <c r="M672" s="80"/>
    </row>
    <row r="673" spans="1:13" ht="15" hidden="1" thickBot="1" x14ac:dyDescent="0.4">
      <c r="A673" s="9" t="s">
        <v>306</v>
      </c>
      <c r="B673" s="6">
        <v>44927</v>
      </c>
      <c r="C673" s="6">
        <v>44958</v>
      </c>
      <c r="D673" s="6">
        <v>44986</v>
      </c>
      <c r="E673" s="6">
        <v>45017</v>
      </c>
      <c r="F673" s="6">
        <v>45047</v>
      </c>
      <c r="G673" s="6">
        <v>45078</v>
      </c>
      <c r="H673" s="6">
        <v>45108</v>
      </c>
      <c r="I673" s="6">
        <v>45139</v>
      </c>
      <c r="J673" s="6">
        <v>45170</v>
      </c>
      <c r="K673" s="6">
        <v>45200</v>
      </c>
      <c r="L673" s="6">
        <v>45231</v>
      </c>
      <c r="M673" s="6">
        <v>45261</v>
      </c>
    </row>
    <row r="674" spans="1:13" hidden="1" x14ac:dyDescent="0.35">
      <c r="A674" s="2" t="s">
        <v>307</v>
      </c>
      <c r="B674" s="7"/>
      <c r="C674" s="7"/>
      <c r="D674" s="7"/>
      <c r="E674" s="7"/>
      <c r="F674" s="7"/>
      <c r="G674" s="7"/>
      <c r="H674" s="7"/>
      <c r="I674" s="7"/>
      <c r="J674" s="7"/>
      <c r="K674" s="7"/>
      <c r="L674" s="7"/>
      <c r="M674" s="7"/>
    </row>
    <row r="677" spans="1:13" ht="15" hidden="1" thickBot="1" x14ac:dyDescent="0.4"/>
    <row r="678" spans="1:13" ht="33" hidden="1" customHeight="1" thickBot="1" x14ac:dyDescent="0.4">
      <c r="A678" s="78" t="s">
        <v>261</v>
      </c>
      <c r="B678" s="79"/>
      <c r="C678" s="79"/>
      <c r="D678" s="79"/>
      <c r="E678" s="79"/>
      <c r="F678" s="79"/>
      <c r="G678" s="79"/>
      <c r="H678" s="79"/>
      <c r="I678" s="79"/>
      <c r="J678" s="79"/>
      <c r="K678" s="79"/>
      <c r="L678" s="79"/>
      <c r="M678" s="80"/>
    </row>
    <row r="679" spans="1:13" ht="15" hidden="1" thickBot="1" x14ac:dyDescent="0.4">
      <c r="A679" s="9" t="s">
        <v>306</v>
      </c>
      <c r="B679" s="6">
        <v>44927</v>
      </c>
      <c r="C679" s="6">
        <v>44958</v>
      </c>
      <c r="D679" s="6">
        <v>44986</v>
      </c>
      <c r="E679" s="6">
        <v>45017</v>
      </c>
      <c r="F679" s="6">
        <v>45047</v>
      </c>
      <c r="G679" s="6">
        <v>45078</v>
      </c>
      <c r="H679" s="6">
        <v>45108</v>
      </c>
      <c r="I679" s="6">
        <v>45139</v>
      </c>
      <c r="J679" s="6">
        <v>45170</v>
      </c>
      <c r="K679" s="6">
        <v>45200</v>
      </c>
      <c r="L679" s="6">
        <v>45231</v>
      </c>
      <c r="M679" s="6">
        <v>45261</v>
      </c>
    </row>
    <row r="680" spans="1:13" hidden="1" x14ac:dyDescent="0.35">
      <c r="A680" s="2" t="s">
        <v>144</v>
      </c>
      <c r="B680" s="7"/>
      <c r="C680" s="7"/>
      <c r="D680" s="7"/>
      <c r="E680" s="7"/>
      <c r="F680" s="7"/>
      <c r="G680" s="7"/>
      <c r="H680" s="7"/>
      <c r="I680" s="7"/>
      <c r="J680" s="7"/>
      <c r="K680" s="7"/>
      <c r="L680" s="7"/>
      <c r="M680" s="7"/>
    </row>
    <row r="681" spans="1:13" hidden="1" x14ac:dyDescent="0.35">
      <c r="B681" s="7"/>
      <c r="C681" s="7"/>
      <c r="D681" s="7"/>
      <c r="E681" s="7"/>
      <c r="F681" s="7"/>
      <c r="G681" s="7"/>
      <c r="H681" s="7"/>
      <c r="I681" s="7"/>
      <c r="J681" s="7"/>
      <c r="K681" s="7"/>
      <c r="L681" s="7"/>
      <c r="M681" s="7"/>
    </row>
    <row r="682" spans="1:13" hidden="1" x14ac:dyDescent="0.35">
      <c r="B682" s="7"/>
      <c r="C682" s="7"/>
      <c r="D682" s="7"/>
      <c r="E682" s="7"/>
      <c r="F682" s="7"/>
      <c r="G682" s="7"/>
      <c r="H682" s="7"/>
      <c r="I682" s="7"/>
      <c r="J682" s="7"/>
      <c r="K682" s="7"/>
      <c r="L682" s="7"/>
      <c r="M682" s="7"/>
    </row>
    <row r="683" spans="1:13" ht="15" hidden="1" thickBot="1" x14ac:dyDescent="0.4">
      <c r="B683" s="7"/>
      <c r="C683" s="7"/>
      <c r="D683" s="7"/>
      <c r="E683" s="7"/>
      <c r="F683" s="7"/>
      <c r="G683" s="7"/>
      <c r="H683" s="7"/>
      <c r="I683" s="7"/>
      <c r="J683" s="7"/>
      <c r="K683" s="7"/>
      <c r="L683" s="7"/>
      <c r="M683" s="7"/>
    </row>
    <row r="684" spans="1:13" ht="33" hidden="1" customHeight="1" thickBot="1" x14ac:dyDescent="0.4">
      <c r="A684" s="78" t="s">
        <v>261</v>
      </c>
      <c r="B684" s="79"/>
      <c r="C684" s="79"/>
      <c r="D684" s="79"/>
      <c r="E684" s="79"/>
      <c r="F684" s="79"/>
      <c r="G684" s="79"/>
      <c r="H684" s="79"/>
      <c r="I684" s="79"/>
      <c r="J684" s="79"/>
      <c r="K684" s="79"/>
      <c r="L684" s="79"/>
      <c r="M684" s="80"/>
    </row>
    <row r="685" spans="1:13" ht="15" hidden="1" thickBot="1" x14ac:dyDescent="0.4">
      <c r="A685" s="9" t="s">
        <v>306</v>
      </c>
      <c r="B685" s="6">
        <v>44927</v>
      </c>
      <c r="C685" s="6">
        <v>44958</v>
      </c>
      <c r="D685" s="6">
        <v>44986</v>
      </c>
      <c r="E685" s="6">
        <v>45017</v>
      </c>
      <c r="F685" s="6">
        <v>45047</v>
      </c>
      <c r="G685" s="6">
        <v>45078</v>
      </c>
      <c r="H685" s="6">
        <v>45108</v>
      </c>
      <c r="I685" s="6">
        <v>45139</v>
      </c>
      <c r="J685" s="6">
        <v>45170</v>
      </c>
      <c r="K685" s="6">
        <v>45200</v>
      </c>
      <c r="L685" s="6">
        <v>45231</v>
      </c>
      <c r="M685" s="6">
        <v>45261</v>
      </c>
    </row>
    <row r="686" spans="1:13" hidden="1" x14ac:dyDescent="0.35">
      <c r="A686" s="2" t="s">
        <v>145</v>
      </c>
      <c r="B686" s="7"/>
      <c r="C686" s="7"/>
      <c r="D686" s="7"/>
      <c r="E686" s="7"/>
      <c r="F686" s="7"/>
      <c r="G686" s="7"/>
      <c r="H686" s="7"/>
      <c r="I686" s="7"/>
      <c r="J686" s="7"/>
      <c r="K686" s="7"/>
      <c r="L686" s="7"/>
      <c r="M686" s="7"/>
    </row>
    <row r="689" spans="1:13" ht="15" hidden="1" thickBot="1" x14ac:dyDescent="0.4"/>
    <row r="690" spans="1:13" ht="33" hidden="1" customHeight="1" thickBot="1" x14ac:dyDescent="0.4">
      <c r="A690" s="78" t="s">
        <v>261</v>
      </c>
      <c r="B690" s="79"/>
      <c r="C690" s="79"/>
      <c r="D690" s="79"/>
      <c r="E690" s="79"/>
      <c r="F690" s="79"/>
      <c r="G690" s="79"/>
      <c r="H690" s="79"/>
      <c r="I690" s="79"/>
      <c r="J690" s="79"/>
      <c r="K690" s="79"/>
      <c r="L690" s="79"/>
      <c r="M690" s="80"/>
    </row>
    <row r="691" spans="1:13" ht="15" hidden="1" thickBot="1" x14ac:dyDescent="0.4">
      <c r="A691" s="9" t="s">
        <v>306</v>
      </c>
      <c r="B691" s="6">
        <v>44927</v>
      </c>
      <c r="C691" s="6">
        <v>44958</v>
      </c>
      <c r="D691" s="6">
        <v>44986</v>
      </c>
      <c r="E691" s="6">
        <v>45017</v>
      </c>
      <c r="F691" s="6">
        <v>45047</v>
      </c>
      <c r="G691" s="6">
        <v>45078</v>
      </c>
      <c r="H691" s="6">
        <v>45108</v>
      </c>
      <c r="I691" s="6">
        <v>45139</v>
      </c>
      <c r="J691" s="6">
        <v>45170</v>
      </c>
      <c r="K691" s="6">
        <v>45200</v>
      </c>
      <c r="L691" s="6">
        <v>45231</v>
      </c>
      <c r="M691" s="6">
        <v>45261</v>
      </c>
    </row>
    <row r="692" spans="1:13" hidden="1" x14ac:dyDescent="0.35">
      <c r="A692" s="2" t="s">
        <v>146</v>
      </c>
      <c r="B692" s="7"/>
      <c r="C692" s="7"/>
      <c r="D692" s="7"/>
      <c r="E692" s="7"/>
      <c r="F692" s="7"/>
      <c r="G692" s="7"/>
      <c r="H692" s="7"/>
      <c r="I692" s="7"/>
      <c r="J692" s="7"/>
      <c r="K692" s="7"/>
      <c r="L692" s="7"/>
      <c r="M692" s="7"/>
    </row>
    <row r="695" spans="1:13" ht="15" hidden="1" thickBot="1" x14ac:dyDescent="0.4"/>
    <row r="696" spans="1:13" ht="33" hidden="1" customHeight="1" thickBot="1" x14ac:dyDescent="0.4">
      <c r="A696" s="78" t="s">
        <v>261</v>
      </c>
      <c r="B696" s="79"/>
      <c r="C696" s="79"/>
      <c r="D696" s="79"/>
      <c r="E696" s="79"/>
      <c r="F696" s="79"/>
      <c r="G696" s="79"/>
      <c r="H696" s="79"/>
      <c r="I696" s="79"/>
      <c r="J696" s="79"/>
      <c r="K696" s="79"/>
      <c r="L696" s="79"/>
      <c r="M696" s="80"/>
    </row>
    <row r="697" spans="1:13" ht="15" hidden="1" thickBot="1" x14ac:dyDescent="0.4">
      <c r="A697" s="9" t="s">
        <v>306</v>
      </c>
      <c r="B697" s="6">
        <v>44927</v>
      </c>
      <c r="C697" s="6">
        <v>44958</v>
      </c>
      <c r="D697" s="6">
        <v>44986</v>
      </c>
      <c r="E697" s="6">
        <v>45017</v>
      </c>
      <c r="F697" s="6">
        <v>45047</v>
      </c>
      <c r="G697" s="6">
        <v>45078</v>
      </c>
      <c r="H697" s="6">
        <v>45108</v>
      </c>
      <c r="I697" s="6">
        <v>45139</v>
      </c>
      <c r="J697" s="6">
        <v>45170</v>
      </c>
      <c r="K697" s="6">
        <v>45200</v>
      </c>
      <c r="L697" s="6">
        <v>45231</v>
      </c>
      <c r="M697" s="6">
        <v>45261</v>
      </c>
    </row>
    <row r="698" spans="1:13" hidden="1" x14ac:dyDescent="0.35">
      <c r="A698" s="2" t="s">
        <v>147</v>
      </c>
      <c r="B698" s="7"/>
      <c r="C698" s="7"/>
      <c r="D698" s="7"/>
      <c r="E698" s="7"/>
      <c r="F698" s="7"/>
      <c r="G698" s="7"/>
      <c r="H698" s="7"/>
      <c r="I698" s="7"/>
      <c r="J698" s="7"/>
      <c r="K698" s="7"/>
      <c r="L698" s="7"/>
      <c r="M698" s="7"/>
    </row>
    <row r="701" spans="1:13" ht="15" hidden="1" thickBot="1" x14ac:dyDescent="0.4"/>
    <row r="702" spans="1:13" ht="33" customHeight="1" thickBot="1" x14ac:dyDescent="0.4">
      <c r="A702" s="78" t="s">
        <v>520</v>
      </c>
      <c r="B702" s="79"/>
      <c r="C702" s="79"/>
      <c r="D702" s="79"/>
      <c r="E702" s="79"/>
      <c r="F702" s="79"/>
      <c r="G702" s="79"/>
      <c r="H702" s="79"/>
      <c r="I702" s="79"/>
      <c r="J702" s="79"/>
      <c r="K702" s="79"/>
      <c r="L702" s="79"/>
      <c r="M702" s="80"/>
    </row>
    <row r="703" spans="1:13" ht="15" thickBot="1" x14ac:dyDescent="0.4">
      <c r="A703" s="9" t="s">
        <v>306</v>
      </c>
      <c r="B703" s="6">
        <v>44927</v>
      </c>
      <c r="C703" s="6">
        <v>44958</v>
      </c>
      <c r="D703" s="6">
        <v>44986</v>
      </c>
      <c r="E703" s="6">
        <v>45017</v>
      </c>
      <c r="F703" s="6">
        <v>45047</v>
      </c>
      <c r="G703" s="6">
        <v>45078</v>
      </c>
      <c r="H703" s="6">
        <v>45108</v>
      </c>
      <c r="I703" s="6">
        <v>45139</v>
      </c>
      <c r="J703" s="6">
        <v>45170</v>
      </c>
      <c r="K703" s="6">
        <v>45200</v>
      </c>
      <c r="L703" s="6">
        <v>45231</v>
      </c>
      <c r="M703" s="6">
        <v>45261</v>
      </c>
    </row>
    <row r="704" spans="1:13" x14ac:dyDescent="0.35">
      <c r="A704" s="2" t="s">
        <v>491</v>
      </c>
      <c r="B704" s="7">
        <v>489306.58920000005</v>
      </c>
      <c r="C704" s="7">
        <v>489306.58920000005</v>
      </c>
      <c r="D704" s="7">
        <v>489306.58920000005</v>
      </c>
      <c r="E704" s="7">
        <v>489306.58920000005</v>
      </c>
      <c r="F704" s="7">
        <v>489306.58920000005</v>
      </c>
      <c r="G704" s="7">
        <v>489306.58920000005</v>
      </c>
      <c r="H704" s="7">
        <v>489306.58920000005</v>
      </c>
      <c r="I704" s="7">
        <v>489306.58920000005</v>
      </c>
      <c r="J704" s="7">
        <v>489306.58920000005</v>
      </c>
      <c r="K704" s="7">
        <v>489306.58920000005</v>
      </c>
      <c r="L704" s="7">
        <v>489306.58920000005</v>
      </c>
      <c r="M704" s="7">
        <v>489306.58920000005</v>
      </c>
    </row>
    <row r="705" spans="1:13" x14ac:dyDescent="0.35"/>
    <row r="706" spans="1:13" x14ac:dyDescent="0.35"/>
    <row r="707" spans="1:13" ht="15" thickBot="1" x14ac:dyDescent="0.4"/>
    <row r="708" spans="1:13" ht="33" customHeight="1" thickBot="1" x14ac:dyDescent="0.4">
      <c r="A708" s="78" t="s">
        <v>475</v>
      </c>
      <c r="B708" s="79"/>
      <c r="C708" s="79"/>
      <c r="D708" s="79"/>
      <c r="E708" s="79"/>
      <c r="F708" s="79"/>
      <c r="G708" s="79"/>
      <c r="H708" s="79"/>
      <c r="I708" s="79"/>
      <c r="J708" s="79"/>
      <c r="K708" s="79"/>
      <c r="L708" s="79"/>
      <c r="M708" s="80"/>
    </row>
    <row r="709" spans="1:13" ht="15" thickBot="1" x14ac:dyDescent="0.4">
      <c r="A709" s="9" t="s">
        <v>306</v>
      </c>
      <c r="B709" s="6">
        <v>44927</v>
      </c>
      <c r="C709" s="6">
        <v>44958</v>
      </c>
      <c r="D709" s="6">
        <v>44986</v>
      </c>
      <c r="E709" s="6">
        <v>45017</v>
      </c>
      <c r="F709" s="6">
        <v>45047</v>
      </c>
      <c r="G709" s="6">
        <v>45078</v>
      </c>
      <c r="H709" s="6">
        <v>45108</v>
      </c>
      <c r="I709" s="6">
        <v>45139</v>
      </c>
      <c r="J709" s="6">
        <v>45170</v>
      </c>
      <c r="K709" s="6">
        <v>45200</v>
      </c>
      <c r="L709" s="6">
        <v>45231</v>
      </c>
      <c r="M709" s="6">
        <v>45261</v>
      </c>
    </row>
    <row r="710" spans="1:13" x14ac:dyDescent="0.35">
      <c r="A710" s="2" t="s">
        <v>149</v>
      </c>
      <c r="B710" s="7">
        <v>371656.46959999995</v>
      </c>
      <c r="C710" s="7">
        <v>371656.46959999995</v>
      </c>
      <c r="D710" s="7">
        <v>371656.46959999995</v>
      </c>
      <c r="E710" s="7">
        <v>371656.46959999995</v>
      </c>
      <c r="F710" s="7">
        <v>371656.46959999995</v>
      </c>
      <c r="G710" s="7">
        <v>371656.46959999995</v>
      </c>
      <c r="H710" s="7">
        <v>371656.46959999995</v>
      </c>
      <c r="I710" s="7">
        <v>371656.46959999995</v>
      </c>
      <c r="J710" s="7">
        <v>371656.46959999995</v>
      </c>
      <c r="K710" s="7">
        <v>371656.46959999995</v>
      </c>
      <c r="L710" s="7">
        <v>371656.46959999995</v>
      </c>
      <c r="M710" s="7">
        <v>371656.46959999995</v>
      </c>
    </row>
    <row r="711" spans="1:13" x14ac:dyDescent="0.35"/>
    <row r="712" spans="1:13" x14ac:dyDescent="0.35"/>
    <row r="713" spans="1:13" ht="15" thickBot="1" x14ac:dyDescent="0.4"/>
    <row r="714" spans="1:13" ht="33" customHeight="1" thickBot="1" x14ac:dyDescent="0.4">
      <c r="A714" s="78" t="s">
        <v>461</v>
      </c>
      <c r="B714" s="79"/>
      <c r="C714" s="79"/>
      <c r="D714" s="79"/>
      <c r="E714" s="79"/>
      <c r="F714" s="79"/>
      <c r="G714" s="79"/>
      <c r="H714" s="79"/>
      <c r="I714" s="79"/>
      <c r="J714" s="79"/>
      <c r="K714" s="79"/>
      <c r="L714" s="79"/>
      <c r="M714" s="80"/>
    </row>
    <row r="715" spans="1:13" ht="15" thickBot="1" x14ac:dyDescent="0.4">
      <c r="A715" s="9" t="s">
        <v>306</v>
      </c>
      <c r="B715" s="6">
        <v>44927</v>
      </c>
      <c r="C715" s="6">
        <v>44958</v>
      </c>
      <c r="D715" s="6">
        <v>44986</v>
      </c>
      <c r="E715" s="6">
        <v>45017</v>
      </c>
      <c r="F715" s="6">
        <v>45047</v>
      </c>
      <c r="G715" s="6">
        <v>45078</v>
      </c>
      <c r="H715" s="6">
        <v>45108</v>
      </c>
      <c r="I715" s="6">
        <v>45139</v>
      </c>
      <c r="J715" s="6">
        <v>45170</v>
      </c>
      <c r="K715" s="6">
        <v>45200</v>
      </c>
      <c r="L715" s="6">
        <v>45231</v>
      </c>
      <c r="M715" s="6">
        <v>45261</v>
      </c>
    </row>
    <row r="716" spans="1:13" x14ac:dyDescent="0.35">
      <c r="A716" s="2" t="s">
        <v>150</v>
      </c>
      <c r="B716" s="7">
        <v>1703667.0359082699</v>
      </c>
      <c r="C716" s="7">
        <v>1703667.0359082699</v>
      </c>
      <c r="D716" s="7">
        <v>1703667.0359082699</v>
      </c>
      <c r="E716" s="7">
        <v>1703667.0359082699</v>
      </c>
      <c r="F716" s="7">
        <v>1703667.0359082699</v>
      </c>
      <c r="G716" s="7">
        <v>1703667.0359082699</v>
      </c>
      <c r="H716" s="7">
        <v>1703667.0359082699</v>
      </c>
      <c r="I716" s="7">
        <v>1703667.0359082699</v>
      </c>
      <c r="J716" s="7">
        <v>1703667.0359082699</v>
      </c>
      <c r="K716" s="7">
        <v>1703667.0359082699</v>
      </c>
      <c r="L716" s="7">
        <v>1703667.0359082699</v>
      </c>
      <c r="M716" s="7">
        <v>1941999.2359082701</v>
      </c>
    </row>
    <row r="717" spans="1:13" x14ac:dyDescent="0.35"/>
    <row r="718" spans="1:13" x14ac:dyDescent="0.35"/>
    <row r="719" spans="1:13" ht="15" thickBot="1" x14ac:dyDescent="0.4"/>
    <row r="720" spans="1:13" ht="33" customHeight="1" thickBot="1" x14ac:dyDescent="0.4">
      <c r="A720" s="78" t="s">
        <v>474</v>
      </c>
      <c r="B720" s="79"/>
      <c r="C720" s="79"/>
      <c r="D720" s="79"/>
      <c r="E720" s="79"/>
      <c r="F720" s="79"/>
      <c r="G720" s="79"/>
      <c r="H720" s="79"/>
      <c r="I720" s="79"/>
      <c r="J720" s="79"/>
      <c r="K720" s="79"/>
      <c r="L720" s="79"/>
      <c r="M720" s="80"/>
    </row>
    <row r="721" spans="1:13" ht="15" thickBot="1" x14ac:dyDescent="0.4">
      <c r="A721" s="9" t="s">
        <v>306</v>
      </c>
      <c r="B721" s="6">
        <v>44927</v>
      </c>
      <c r="C721" s="6">
        <v>44958</v>
      </c>
      <c r="D721" s="6">
        <v>44986</v>
      </c>
      <c r="E721" s="6">
        <v>45017</v>
      </c>
      <c r="F721" s="6">
        <v>45047</v>
      </c>
      <c r="G721" s="6">
        <v>45078</v>
      </c>
      <c r="H721" s="6">
        <v>45108</v>
      </c>
      <c r="I721" s="6">
        <v>45139</v>
      </c>
      <c r="J721" s="6">
        <v>45170</v>
      </c>
      <c r="K721" s="6">
        <v>45200</v>
      </c>
      <c r="L721" s="6">
        <v>45231</v>
      </c>
      <c r="M721" s="6">
        <v>45261</v>
      </c>
    </row>
    <row r="722" spans="1:13" x14ac:dyDescent="0.35">
      <c r="A722" s="2" t="s">
        <v>151</v>
      </c>
      <c r="B722" s="7">
        <v>502502.58110000001</v>
      </c>
      <c r="C722" s="7">
        <v>502502.58110000001</v>
      </c>
      <c r="D722" s="7">
        <v>502502.58110000001</v>
      </c>
      <c r="E722" s="7">
        <v>502502.58110000001</v>
      </c>
      <c r="F722" s="7">
        <v>502502.58110000001</v>
      </c>
      <c r="G722" s="7">
        <v>502502.58110000001</v>
      </c>
      <c r="H722" s="7">
        <v>502502.58110000001</v>
      </c>
      <c r="I722" s="7">
        <v>502502.58110000001</v>
      </c>
      <c r="J722" s="7">
        <v>502502.58110000001</v>
      </c>
      <c r="K722" s="7">
        <v>502502.58110000001</v>
      </c>
      <c r="L722" s="7">
        <v>502502.58110000001</v>
      </c>
      <c r="M722" s="7">
        <v>502502.58110000001</v>
      </c>
    </row>
    <row r="723" spans="1:13" x14ac:dyDescent="0.35"/>
    <row r="724" spans="1:13" x14ac:dyDescent="0.35"/>
    <row r="725" spans="1:13" ht="15" thickBot="1" x14ac:dyDescent="0.4"/>
    <row r="726" spans="1:13" ht="33" customHeight="1" thickBot="1" x14ac:dyDescent="0.4">
      <c r="A726" s="78" t="s">
        <v>463</v>
      </c>
      <c r="B726" s="79"/>
      <c r="C726" s="79"/>
      <c r="D726" s="79"/>
      <c r="E726" s="79"/>
      <c r="F726" s="79"/>
      <c r="G726" s="79"/>
      <c r="H726" s="79"/>
      <c r="I726" s="79"/>
      <c r="J726" s="79"/>
      <c r="K726" s="79"/>
      <c r="L726" s="79"/>
      <c r="M726" s="80"/>
    </row>
    <row r="727" spans="1:13" ht="15" thickBot="1" x14ac:dyDescent="0.4">
      <c r="A727" s="9" t="s">
        <v>269</v>
      </c>
      <c r="B727" s="6">
        <v>44927</v>
      </c>
      <c r="C727" s="6">
        <v>44958</v>
      </c>
      <c r="D727" s="6">
        <v>44986</v>
      </c>
      <c r="E727" s="6">
        <v>45017</v>
      </c>
      <c r="F727" s="6">
        <v>45047</v>
      </c>
      <c r="G727" s="6">
        <v>45078</v>
      </c>
      <c r="H727" s="6">
        <v>45108</v>
      </c>
      <c r="I727" s="6">
        <v>45139</v>
      </c>
      <c r="J727" s="6">
        <v>45170</v>
      </c>
      <c r="K727" s="6">
        <v>45200</v>
      </c>
      <c r="L727" s="6">
        <v>45231</v>
      </c>
      <c r="M727" s="6">
        <v>45261</v>
      </c>
    </row>
    <row r="728" spans="1:13" x14ac:dyDescent="0.35">
      <c r="A728" s="5" t="s">
        <v>462</v>
      </c>
      <c r="B728" s="7">
        <v>1166666.6666666667</v>
      </c>
      <c r="C728" s="7">
        <v>1166666.6666666667</v>
      </c>
      <c r="D728" s="7">
        <v>1166666.6666666667</v>
      </c>
      <c r="E728" s="7">
        <v>1166666.6666666667</v>
      </c>
      <c r="F728" s="7">
        <v>1166666.6666666667</v>
      </c>
      <c r="G728" s="7">
        <v>1166666.6666666667</v>
      </c>
      <c r="H728" s="7">
        <v>1166666.6666666667</v>
      </c>
      <c r="I728" s="7">
        <v>1166666.6666666667</v>
      </c>
      <c r="J728" s="7">
        <v>1166666.6666666667</v>
      </c>
      <c r="K728" s="7">
        <v>1166666.6666666667</v>
      </c>
      <c r="L728" s="7">
        <v>1166666.6666666667</v>
      </c>
      <c r="M728" s="7">
        <v>1166666.6666666667</v>
      </c>
    </row>
    <row r="729" spans="1:13" x14ac:dyDescent="0.35"/>
    <row r="730" spans="1:13" x14ac:dyDescent="0.35"/>
    <row r="731" spans="1:13" x14ac:dyDescent="0.35"/>
    <row r="732" spans="1:13" ht="33" hidden="1" customHeight="1" thickBot="1" x14ac:dyDescent="0.4">
      <c r="A732" s="78" t="s">
        <v>261</v>
      </c>
      <c r="B732" s="79"/>
      <c r="C732" s="79"/>
      <c r="D732" s="79"/>
      <c r="E732" s="79"/>
      <c r="F732" s="79"/>
      <c r="G732" s="79"/>
      <c r="H732" s="79"/>
      <c r="I732" s="79"/>
      <c r="J732" s="79"/>
      <c r="K732" s="79"/>
      <c r="L732" s="79"/>
      <c r="M732" s="80"/>
    </row>
    <row r="733" spans="1:13" ht="15" hidden="1" thickBot="1" x14ac:dyDescent="0.4">
      <c r="A733" s="9" t="s">
        <v>308</v>
      </c>
      <c r="B733" s="6">
        <v>44927</v>
      </c>
      <c r="C733" s="6">
        <v>44958</v>
      </c>
      <c r="D733" s="6">
        <v>44986</v>
      </c>
      <c r="E733" s="6">
        <v>45017</v>
      </c>
      <c r="F733" s="6">
        <v>45047</v>
      </c>
      <c r="G733" s="6">
        <v>45078</v>
      </c>
      <c r="H733" s="6">
        <v>45108</v>
      </c>
      <c r="I733" s="6">
        <v>45139</v>
      </c>
      <c r="J733" s="6">
        <v>45170</v>
      </c>
      <c r="K733" s="6">
        <v>45200</v>
      </c>
      <c r="L733" s="6">
        <v>45231</v>
      </c>
      <c r="M733" s="6">
        <v>45261</v>
      </c>
    </row>
    <row r="734" spans="1:13" s="26" customFormat="1" hidden="1" x14ac:dyDescent="0.35">
      <c r="A734" s="24" t="s">
        <v>155</v>
      </c>
      <c r="B734" s="25"/>
      <c r="C734" s="25"/>
      <c r="D734" s="25"/>
      <c r="E734" s="25"/>
      <c r="F734" s="25"/>
      <c r="G734" s="25"/>
      <c r="H734" s="25"/>
      <c r="I734" s="25"/>
      <c r="J734" s="25"/>
      <c r="K734" s="25"/>
      <c r="L734" s="25"/>
      <c r="M734" s="25">
        <v>0</v>
      </c>
    </row>
    <row r="737" spans="1:13" ht="15" hidden="1" thickBot="1" x14ac:dyDescent="0.4"/>
    <row r="738" spans="1:13" ht="33" hidden="1" customHeight="1" thickBot="1" x14ac:dyDescent="0.4">
      <c r="A738" s="78" t="s">
        <v>261</v>
      </c>
      <c r="B738" s="79"/>
      <c r="C738" s="79"/>
      <c r="D738" s="79"/>
      <c r="E738" s="79"/>
      <c r="F738" s="79"/>
      <c r="G738" s="79"/>
      <c r="H738" s="79"/>
      <c r="I738" s="79"/>
      <c r="J738" s="79"/>
      <c r="K738" s="79"/>
      <c r="L738" s="79"/>
      <c r="M738" s="80"/>
    </row>
    <row r="739" spans="1:13" ht="15" hidden="1" thickBot="1" x14ac:dyDescent="0.4">
      <c r="A739" s="9" t="s">
        <v>308</v>
      </c>
      <c r="B739" s="6">
        <v>44927</v>
      </c>
      <c r="C739" s="6">
        <v>44958</v>
      </c>
      <c r="D739" s="6">
        <v>44986</v>
      </c>
      <c r="E739" s="6">
        <v>45017</v>
      </c>
      <c r="F739" s="6">
        <v>45047</v>
      </c>
      <c r="G739" s="6">
        <v>45078</v>
      </c>
      <c r="H739" s="6">
        <v>45108</v>
      </c>
      <c r="I739" s="6">
        <v>45139</v>
      </c>
      <c r="J739" s="6">
        <v>45170</v>
      </c>
      <c r="K739" s="6">
        <v>45200</v>
      </c>
      <c r="L739" s="6">
        <v>45231</v>
      </c>
      <c r="M739" s="6">
        <v>45261</v>
      </c>
    </row>
    <row r="740" spans="1:13" s="26" customFormat="1" hidden="1" x14ac:dyDescent="0.35">
      <c r="A740" s="28" t="s">
        <v>156</v>
      </c>
      <c r="B740" s="29">
        <v>0</v>
      </c>
      <c r="C740" s="29">
        <v>0</v>
      </c>
      <c r="D740" s="29">
        <v>0</v>
      </c>
      <c r="E740" s="29">
        <v>0</v>
      </c>
      <c r="F740" s="29">
        <v>0</v>
      </c>
      <c r="G740" s="29">
        <v>0</v>
      </c>
      <c r="H740" s="29">
        <v>0</v>
      </c>
      <c r="I740" s="29">
        <v>0</v>
      </c>
      <c r="J740" s="29">
        <v>0</v>
      </c>
      <c r="K740" s="29">
        <v>0</v>
      </c>
      <c r="L740" s="29">
        <v>0</v>
      </c>
      <c r="M740" s="29">
        <v>0</v>
      </c>
    </row>
    <row r="741" spans="1:13" s="26" customFormat="1" hidden="1" x14ac:dyDescent="0.35">
      <c r="A741" s="24" t="s">
        <v>309</v>
      </c>
      <c r="B741" s="25"/>
      <c r="C741" s="25"/>
      <c r="D741" s="25"/>
      <c r="E741" s="25"/>
      <c r="F741" s="25"/>
      <c r="G741" s="25"/>
      <c r="H741" s="25"/>
      <c r="I741" s="25"/>
      <c r="J741" s="25"/>
      <c r="K741" s="25"/>
      <c r="L741" s="25"/>
      <c r="M741" s="25"/>
    </row>
    <row r="742" spans="1:13" s="26" customFormat="1" hidden="1" x14ac:dyDescent="0.35">
      <c r="A742" s="24" t="s">
        <v>310</v>
      </c>
      <c r="B742" s="25"/>
      <c r="C742" s="25"/>
      <c r="D742" s="25"/>
      <c r="E742" s="25"/>
      <c r="F742" s="25"/>
      <c r="G742" s="25"/>
      <c r="H742" s="25"/>
      <c r="I742" s="25"/>
      <c r="J742" s="25"/>
      <c r="K742" s="25"/>
      <c r="L742" s="25"/>
      <c r="M742" s="25"/>
    </row>
    <row r="743" spans="1:13" s="26" customFormat="1" hidden="1" x14ac:dyDescent="0.35">
      <c r="A743" s="24" t="s">
        <v>311</v>
      </c>
      <c r="B743" s="25"/>
      <c r="C743" s="25"/>
      <c r="D743" s="25"/>
      <c r="E743" s="25"/>
      <c r="F743" s="25"/>
      <c r="G743" s="25"/>
      <c r="H743" s="25"/>
      <c r="I743" s="25"/>
      <c r="J743" s="25"/>
      <c r="K743" s="25"/>
      <c r="L743" s="25"/>
      <c r="M743" s="25"/>
    </row>
    <row r="744" spans="1:13" s="26" customFormat="1" hidden="1" x14ac:dyDescent="0.35">
      <c r="A744" s="24" t="s">
        <v>312</v>
      </c>
      <c r="B744" s="25"/>
      <c r="C744" s="25"/>
      <c r="D744" s="25"/>
      <c r="E744" s="25"/>
      <c r="F744" s="25"/>
      <c r="G744" s="25"/>
      <c r="H744" s="25"/>
      <c r="I744" s="25"/>
      <c r="J744" s="25"/>
      <c r="K744" s="25"/>
      <c r="L744" s="25"/>
      <c r="M744" s="25"/>
    </row>
    <row r="745" spans="1:13" s="26" customFormat="1" hidden="1" x14ac:dyDescent="0.35">
      <c r="A745" s="26" t="s">
        <v>313</v>
      </c>
      <c r="B745" s="25"/>
      <c r="C745" s="25"/>
      <c r="D745" s="25"/>
      <c r="E745" s="25"/>
      <c r="F745" s="25"/>
      <c r="G745" s="25"/>
      <c r="H745" s="25"/>
      <c r="I745" s="25"/>
      <c r="J745" s="25"/>
      <c r="K745" s="25"/>
      <c r="L745" s="25"/>
      <c r="M745" s="25"/>
    </row>
    <row r="746" spans="1:13" s="26" customFormat="1" hidden="1" x14ac:dyDescent="0.35">
      <c r="A746" s="26" t="s">
        <v>314</v>
      </c>
      <c r="B746" s="25"/>
      <c r="C746" s="25"/>
      <c r="D746" s="25"/>
      <c r="E746" s="25"/>
      <c r="F746" s="25"/>
      <c r="G746" s="25"/>
      <c r="H746" s="25"/>
      <c r="I746" s="25"/>
      <c r="J746" s="25"/>
      <c r="K746" s="25"/>
      <c r="L746" s="25"/>
      <c r="M746" s="25"/>
    </row>
    <row r="747" spans="1:13" s="26" customFormat="1" hidden="1" x14ac:dyDescent="0.35">
      <c r="A747" s="26" t="s">
        <v>315</v>
      </c>
      <c r="B747" s="25"/>
      <c r="C747" s="25"/>
      <c r="D747" s="25"/>
      <c r="E747" s="25"/>
      <c r="F747" s="25"/>
      <c r="G747" s="25"/>
      <c r="H747" s="25"/>
      <c r="I747" s="25"/>
      <c r="J747" s="25"/>
      <c r="K747" s="25"/>
      <c r="L747" s="25"/>
      <c r="M747" s="25"/>
    </row>
    <row r="748" spans="1:13" s="26" customFormat="1" hidden="1" x14ac:dyDescent="0.35">
      <c r="A748" s="26" t="s">
        <v>316</v>
      </c>
      <c r="B748" s="25"/>
      <c r="C748" s="25"/>
      <c r="D748" s="25"/>
      <c r="E748" s="25"/>
      <c r="F748" s="25"/>
      <c r="G748" s="25"/>
      <c r="H748" s="25"/>
      <c r="I748" s="25"/>
      <c r="J748" s="25"/>
      <c r="K748" s="25"/>
      <c r="L748" s="25"/>
      <c r="M748" s="25"/>
    </row>
    <row r="749" spans="1:13" s="26" customFormat="1" hidden="1" x14ac:dyDescent="0.35">
      <c r="A749" s="26" t="s">
        <v>317</v>
      </c>
      <c r="B749" s="25"/>
      <c r="C749" s="25"/>
      <c r="D749" s="25"/>
      <c r="E749" s="25"/>
      <c r="F749" s="25"/>
      <c r="G749" s="25"/>
      <c r="H749" s="25"/>
      <c r="I749" s="25"/>
      <c r="J749" s="25"/>
      <c r="K749" s="25"/>
      <c r="L749" s="25"/>
      <c r="M749" s="25"/>
    </row>
    <row r="750" spans="1:13" s="26" customFormat="1" hidden="1" x14ac:dyDescent="0.35">
      <c r="A750" s="26" t="s">
        <v>318</v>
      </c>
      <c r="B750" s="25"/>
      <c r="C750" s="25"/>
      <c r="D750" s="25"/>
      <c r="E750" s="25"/>
      <c r="F750" s="25"/>
      <c r="G750" s="25"/>
      <c r="H750" s="25"/>
      <c r="I750" s="25"/>
      <c r="J750" s="25"/>
      <c r="K750" s="25"/>
      <c r="L750" s="25"/>
      <c r="M750" s="25"/>
    </row>
    <row r="751" spans="1:13" s="26" customFormat="1" hidden="1" x14ac:dyDescent="0.35">
      <c r="A751" s="26" t="s">
        <v>319</v>
      </c>
      <c r="B751" s="25"/>
      <c r="C751" s="25"/>
      <c r="D751" s="25"/>
      <c r="E751" s="25"/>
      <c r="F751" s="25"/>
      <c r="G751" s="25"/>
      <c r="H751" s="25"/>
      <c r="I751" s="25"/>
      <c r="J751" s="25"/>
      <c r="K751" s="25"/>
      <c r="L751" s="25"/>
      <c r="M751" s="25"/>
    </row>
    <row r="752" spans="1:13" s="26" customFormat="1" hidden="1" x14ac:dyDescent="0.35">
      <c r="A752" s="26" t="s">
        <v>320</v>
      </c>
      <c r="B752" s="25"/>
      <c r="C752" s="25"/>
      <c r="D752" s="25"/>
      <c r="E752" s="25"/>
      <c r="F752" s="25"/>
      <c r="G752" s="25"/>
      <c r="H752" s="25"/>
      <c r="I752" s="25"/>
      <c r="J752" s="25"/>
      <c r="K752" s="25"/>
      <c r="L752" s="25"/>
      <c r="M752" s="25"/>
    </row>
    <row r="753" spans="1:13" hidden="1" x14ac:dyDescent="0.35">
      <c r="B753" s="7"/>
      <c r="C753" s="7"/>
      <c r="D753" s="7"/>
      <c r="E753" s="7"/>
      <c r="F753" s="7"/>
      <c r="G753" s="7"/>
      <c r="H753" s="7"/>
      <c r="I753" s="7"/>
      <c r="J753" s="7"/>
      <c r="K753" s="7"/>
      <c r="L753" s="7"/>
      <c r="M753" s="7"/>
    </row>
    <row r="754" spans="1:13" hidden="1" x14ac:dyDescent="0.35">
      <c r="B754" s="7"/>
      <c r="C754" s="7"/>
      <c r="D754" s="7"/>
      <c r="E754" s="7"/>
      <c r="F754" s="7"/>
      <c r="G754" s="7"/>
      <c r="H754" s="7"/>
      <c r="I754" s="7"/>
      <c r="J754" s="7"/>
      <c r="K754" s="7"/>
      <c r="L754" s="7"/>
      <c r="M754" s="7"/>
    </row>
    <row r="755" spans="1:13" ht="15" thickBot="1" x14ac:dyDescent="0.4">
      <c r="B755" s="7"/>
      <c r="C755" s="7"/>
      <c r="D755" s="7"/>
      <c r="E755" s="7"/>
      <c r="F755" s="7"/>
      <c r="G755" s="7"/>
      <c r="H755" s="7"/>
      <c r="I755" s="7"/>
      <c r="J755" s="7"/>
      <c r="K755" s="7"/>
      <c r="L755" s="7"/>
      <c r="M755" s="7"/>
    </row>
    <row r="756" spans="1:13" ht="33" customHeight="1" thickBot="1" x14ac:dyDescent="0.4">
      <c r="A756" s="81" t="s">
        <v>321</v>
      </c>
      <c r="B756" s="79"/>
      <c r="C756" s="79"/>
      <c r="D756" s="79"/>
      <c r="E756" s="79"/>
      <c r="F756" s="79"/>
      <c r="G756" s="79"/>
      <c r="H756" s="79"/>
      <c r="I756" s="79"/>
      <c r="J756" s="79"/>
      <c r="K756" s="79"/>
      <c r="L756" s="79"/>
      <c r="M756" s="80"/>
    </row>
    <row r="757" spans="1:13" ht="15" thickBot="1" x14ac:dyDescent="0.4">
      <c r="A757" s="9" t="s">
        <v>308</v>
      </c>
      <c r="B757" s="6">
        <v>44927</v>
      </c>
      <c r="C757" s="6">
        <v>44958</v>
      </c>
      <c r="D757" s="6">
        <v>44986</v>
      </c>
      <c r="E757" s="6">
        <v>45017</v>
      </c>
      <c r="F757" s="6">
        <v>45047</v>
      </c>
      <c r="G757" s="6">
        <v>45078</v>
      </c>
      <c r="H757" s="6">
        <v>45108</v>
      </c>
      <c r="I757" s="6">
        <v>45139</v>
      </c>
      <c r="J757" s="6">
        <v>45170</v>
      </c>
      <c r="K757" s="6">
        <v>45200</v>
      </c>
      <c r="L757" s="6">
        <v>45231</v>
      </c>
      <c r="M757" s="6">
        <v>45261</v>
      </c>
    </row>
    <row r="758" spans="1:13" x14ac:dyDescent="0.35">
      <c r="A758" s="21" t="s">
        <v>157</v>
      </c>
      <c r="B758" s="22">
        <f>SUM(B759:B762)</f>
        <v>500000</v>
      </c>
      <c r="C758" s="22">
        <f t="shared" ref="C758:M758" si="3">SUM(C759:C762)</f>
        <v>0</v>
      </c>
      <c r="D758" s="22">
        <f t="shared" si="3"/>
        <v>2000000</v>
      </c>
      <c r="E758" s="22">
        <f t="shared" si="3"/>
        <v>500000</v>
      </c>
      <c r="F758" s="22">
        <f t="shared" si="3"/>
        <v>0</v>
      </c>
      <c r="G758" s="22">
        <f t="shared" si="3"/>
        <v>0</v>
      </c>
      <c r="H758" s="22">
        <f t="shared" si="3"/>
        <v>0</v>
      </c>
      <c r="I758" s="22">
        <f t="shared" si="3"/>
        <v>0</v>
      </c>
      <c r="J758" s="22">
        <f t="shared" si="3"/>
        <v>0</v>
      </c>
      <c r="K758" s="22">
        <f t="shared" si="3"/>
        <v>0</v>
      </c>
      <c r="L758" s="22">
        <f t="shared" si="3"/>
        <v>1000000</v>
      </c>
      <c r="M758" s="22">
        <f t="shared" si="3"/>
        <v>0</v>
      </c>
    </row>
    <row r="759" spans="1:13" x14ac:dyDescent="0.35">
      <c r="A759" t="s">
        <v>322</v>
      </c>
      <c r="B759" s="7">
        <v>0</v>
      </c>
      <c r="C759" s="7">
        <v>0</v>
      </c>
      <c r="D759" s="7">
        <v>0</v>
      </c>
      <c r="E759" s="7">
        <v>0</v>
      </c>
      <c r="F759" s="7">
        <v>0</v>
      </c>
      <c r="G759" s="7">
        <v>0</v>
      </c>
      <c r="H759" s="7">
        <v>0</v>
      </c>
      <c r="I759" s="7">
        <v>0</v>
      </c>
      <c r="J759" s="7">
        <v>0</v>
      </c>
      <c r="K759" s="7">
        <v>0</v>
      </c>
      <c r="L759" s="7">
        <v>1000000</v>
      </c>
      <c r="M759" s="7">
        <v>0</v>
      </c>
    </row>
    <row r="760" spans="1:13" x14ac:dyDescent="0.35">
      <c r="A760" t="s">
        <v>323</v>
      </c>
      <c r="B760" s="7">
        <v>0</v>
      </c>
      <c r="C760" s="7">
        <v>0</v>
      </c>
      <c r="D760" s="7">
        <v>2000000</v>
      </c>
      <c r="E760" s="7">
        <v>0</v>
      </c>
      <c r="F760" s="7">
        <v>0</v>
      </c>
      <c r="G760" s="7">
        <v>0</v>
      </c>
      <c r="H760" s="7">
        <v>0</v>
      </c>
      <c r="I760" s="7">
        <v>0</v>
      </c>
      <c r="J760" s="7">
        <v>0</v>
      </c>
      <c r="K760" s="7">
        <v>0</v>
      </c>
      <c r="L760" s="7">
        <v>0</v>
      </c>
      <c r="M760" s="7">
        <v>0</v>
      </c>
    </row>
    <row r="761" spans="1:13" x14ac:dyDescent="0.35">
      <c r="A761" t="s">
        <v>324</v>
      </c>
      <c r="B761" s="7">
        <v>500000</v>
      </c>
      <c r="C761" s="7">
        <v>0</v>
      </c>
      <c r="D761" s="7">
        <v>0</v>
      </c>
      <c r="E761" s="7">
        <v>0</v>
      </c>
      <c r="F761" s="7">
        <v>0</v>
      </c>
      <c r="G761" s="7">
        <v>0</v>
      </c>
      <c r="H761" s="7">
        <v>0</v>
      </c>
      <c r="I761" s="7">
        <v>0</v>
      </c>
      <c r="J761" s="7">
        <v>0</v>
      </c>
      <c r="K761" s="7">
        <v>0</v>
      </c>
      <c r="L761" s="7">
        <v>0</v>
      </c>
      <c r="M761" s="7">
        <v>0</v>
      </c>
    </row>
    <row r="762" spans="1:13" x14ac:dyDescent="0.35">
      <c r="A762" t="s">
        <v>325</v>
      </c>
      <c r="B762" s="7">
        <v>0</v>
      </c>
      <c r="C762" s="7">
        <v>0</v>
      </c>
      <c r="D762" s="7">
        <v>0</v>
      </c>
      <c r="E762" s="7">
        <v>500000</v>
      </c>
      <c r="F762" s="7">
        <v>0</v>
      </c>
      <c r="G762" s="7">
        <v>0</v>
      </c>
      <c r="H762" s="7">
        <v>0</v>
      </c>
      <c r="I762" s="7">
        <v>0</v>
      </c>
      <c r="J762" s="7">
        <v>0</v>
      </c>
      <c r="K762" s="7">
        <v>0</v>
      </c>
      <c r="L762" s="7">
        <v>0</v>
      </c>
      <c r="M762" s="7">
        <v>0</v>
      </c>
    </row>
    <row r="763" spans="1:13" x14ac:dyDescent="0.35"/>
    <row r="764" spans="1:13" x14ac:dyDescent="0.35"/>
    <row r="765" spans="1:13" x14ac:dyDescent="0.35"/>
    <row r="766" spans="1:13" ht="15" thickBot="1" x14ac:dyDescent="0.4"/>
    <row r="767" spans="1:13" ht="33" customHeight="1" thickBot="1" x14ac:dyDescent="0.4">
      <c r="A767" s="78" t="s">
        <v>464</v>
      </c>
      <c r="B767" s="79"/>
      <c r="C767" s="79"/>
      <c r="D767" s="79"/>
      <c r="E767" s="79"/>
      <c r="F767" s="79"/>
      <c r="G767" s="79"/>
      <c r="H767" s="79"/>
      <c r="I767" s="79"/>
      <c r="J767" s="79"/>
      <c r="K767" s="79"/>
      <c r="L767" s="79"/>
      <c r="M767" s="80"/>
    </row>
    <row r="768" spans="1:13" ht="15" thickBot="1" x14ac:dyDescent="0.4">
      <c r="A768" s="9" t="s">
        <v>308</v>
      </c>
      <c r="B768" s="6">
        <v>44927</v>
      </c>
      <c r="C768" s="6">
        <v>44958</v>
      </c>
      <c r="D768" s="6">
        <v>44986</v>
      </c>
      <c r="E768" s="6">
        <v>45017</v>
      </c>
      <c r="F768" s="6">
        <v>45047</v>
      </c>
      <c r="G768" s="6">
        <v>45078</v>
      </c>
      <c r="H768" s="6">
        <v>45108</v>
      </c>
      <c r="I768" s="6">
        <v>45139</v>
      </c>
      <c r="J768" s="6">
        <v>45170</v>
      </c>
      <c r="K768" s="6">
        <v>45200</v>
      </c>
      <c r="L768" s="6">
        <v>45231</v>
      </c>
      <c r="M768" s="6">
        <v>45261</v>
      </c>
    </row>
    <row r="769" spans="1:13" x14ac:dyDescent="0.35">
      <c r="A769" s="16" t="s">
        <v>158</v>
      </c>
      <c r="B769" s="13">
        <f>SUM(B770:B772)</f>
        <v>140000</v>
      </c>
      <c r="C769" s="13">
        <f t="shared" ref="C769:M769" si="4">SUM(C770:C772)</f>
        <v>140000</v>
      </c>
      <c r="D769" s="13">
        <f t="shared" si="4"/>
        <v>140000</v>
      </c>
      <c r="E769" s="13">
        <f t="shared" si="4"/>
        <v>140000</v>
      </c>
      <c r="F769" s="13">
        <f t="shared" si="4"/>
        <v>140000</v>
      </c>
      <c r="G769" s="13">
        <f t="shared" si="4"/>
        <v>140000</v>
      </c>
      <c r="H769" s="13">
        <f t="shared" si="4"/>
        <v>140000</v>
      </c>
      <c r="I769" s="13">
        <f t="shared" si="4"/>
        <v>140000</v>
      </c>
      <c r="J769" s="13">
        <f t="shared" si="4"/>
        <v>140000</v>
      </c>
      <c r="K769" s="13">
        <f t="shared" si="4"/>
        <v>140000</v>
      </c>
      <c r="L769" s="13">
        <f t="shared" si="4"/>
        <v>140000</v>
      </c>
      <c r="M769" s="13">
        <f t="shared" si="4"/>
        <v>140000</v>
      </c>
    </row>
    <row r="770" spans="1:13" x14ac:dyDescent="0.35">
      <c r="A770" s="5" t="s">
        <v>326</v>
      </c>
      <c r="B770" s="56">
        <v>140000</v>
      </c>
      <c r="C770" s="56">
        <v>140000</v>
      </c>
      <c r="D770" s="56">
        <v>140000</v>
      </c>
      <c r="E770" s="56">
        <v>140000</v>
      </c>
      <c r="F770" s="56">
        <v>140000</v>
      </c>
      <c r="G770" s="56">
        <v>140000</v>
      </c>
      <c r="H770" s="56">
        <v>140000</v>
      </c>
      <c r="I770" s="56">
        <v>140000</v>
      </c>
      <c r="J770" s="56">
        <v>140000</v>
      </c>
      <c r="K770" s="56">
        <v>140000</v>
      </c>
      <c r="L770" s="56">
        <v>140000</v>
      </c>
      <c r="M770" s="56">
        <v>140000</v>
      </c>
    </row>
    <row r="771" spans="1:13" x14ac:dyDescent="0.35">
      <c r="A771" s="5" t="s">
        <v>327</v>
      </c>
      <c r="B771" s="56">
        <v>0</v>
      </c>
      <c r="C771" s="56">
        <v>0</v>
      </c>
      <c r="D771" s="56">
        <v>0</v>
      </c>
      <c r="E771" s="56">
        <v>0</v>
      </c>
      <c r="F771" s="56">
        <v>0</v>
      </c>
      <c r="G771" s="56">
        <v>0</v>
      </c>
      <c r="H771" s="56">
        <v>0</v>
      </c>
      <c r="I771" s="56">
        <v>0</v>
      </c>
      <c r="J771" s="56">
        <v>0</v>
      </c>
      <c r="K771" s="56">
        <v>0</v>
      </c>
      <c r="L771" s="56">
        <v>0</v>
      </c>
      <c r="M771" s="56">
        <v>0</v>
      </c>
    </row>
    <row r="772" spans="1:13" x14ac:dyDescent="0.35">
      <c r="A772" s="5" t="s">
        <v>492</v>
      </c>
      <c r="B772" s="56">
        <v>0</v>
      </c>
      <c r="C772" s="56">
        <v>0</v>
      </c>
      <c r="D772" s="56">
        <v>0</v>
      </c>
      <c r="E772" s="56">
        <v>0</v>
      </c>
      <c r="F772" s="56">
        <v>0</v>
      </c>
      <c r="G772" s="56">
        <v>0</v>
      </c>
      <c r="H772" s="56">
        <v>0</v>
      </c>
      <c r="I772" s="56">
        <v>0</v>
      </c>
      <c r="J772" s="56">
        <v>0</v>
      </c>
      <c r="K772" s="56">
        <v>0</v>
      </c>
      <c r="L772" s="56">
        <v>0</v>
      </c>
      <c r="M772" s="56">
        <v>0</v>
      </c>
    </row>
    <row r="773" spans="1:13" x14ac:dyDescent="0.35">
      <c r="A773" s="5"/>
      <c r="B773" s="7"/>
      <c r="C773" s="7"/>
      <c r="D773" s="7"/>
      <c r="E773" s="7"/>
      <c r="F773" s="7"/>
      <c r="G773" s="7"/>
      <c r="H773" s="7"/>
      <c r="I773" s="7"/>
      <c r="J773" s="7"/>
      <c r="K773" s="7"/>
      <c r="L773" s="7"/>
      <c r="M773" s="7"/>
    </row>
    <row r="774" spans="1:13" ht="15" thickBot="1" x14ac:dyDescent="0.4"/>
    <row r="775" spans="1:13" ht="33" hidden="1" customHeight="1" thickBot="1" x14ac:dyDescent="0.4">
      <c r="A775" s="78" t="s">
        <v>470</v>
      </c>
      <c r="B775" s="79"/>
      <c r="C775" s="79"/>
      <c r="D775" s="79"/>
      <c r="E775" s="79"/>
      <c r="F775" s="79"/>
      <c r="G775" s="79"/>
      <c r="H775" s="79"/>
      <c r="I775" s="79"/>
      <c r="J775" s="79"/>
      <c r="K775" s="79"/>
      <c r="L775" s="79"/>
      <c r="M775" s="80"/>
    </row>
    <row r="776" spans="1:13" ht="15" hidden="1" thickBot="1" x14ac:dyDescent="0.4">
      <c r="A776" s="9" t="s">
        <v>308</v>
      </c>
      <c r="B776" s="6">
        <v>44927</v>
      </c>
      <c r="C776" s="6">
        <v>44958</v>
      </c>
      <c r="D776" s="6">
        <v>44986</v>
      </c>
      <c r="E776" s="6">
        <v>45017</v>
      </c>
      <c r="F776" s="6">
        <v>45047</v>
      </c>
      <c r="G776" s="6">
        <v>45078</v>
      </c>
      <c r="H776" s="6">
        <v>45108</v>
      </c>
      <c r="I776" s="6">
        <v>45139</v>
      </c>
      <c r="J776" s="6">
        <v>45170</v>
      </c>
      <c r="K776" s="6">
        <v>45200</v>
      </c>
      <c r="L776" s="6">
        <v>45231</v>
      </c>
      <c r="M776" s="6">
        <v>45261</v>
      </c>
    </row>
    <row r="777" spans="1:13" s="26" customFormat="1" hidden="1" x14ac:dyDescent="0.35">
      <c r="A777" s="24" t="s">
        <v>493</v>
      </c>
      <c r="B777" s="25"/>
      <c r="D777" s="25">
        <v>0</v>
      </c>
      <c r="E777" s="25"/>
      <c r="F777" s="25"/>
      <c r="G777" s="25"/>
      <c r="H777" s="25"/>
      <c r="I777" s="25">
        <v>0</v>
      </c>
      <c r="J777" s="25"/>
      <c r="K777" s="25"/>
      <c r="L777" s="25">
        <v>0</v>
      </c>
      <c r="M777" s="25"/>
    </row>
    <row r="778" spans="1:13" hidden="1" x14ac:dyDescent="0.35">
      <c r="D778" s="7"/>
      <c r="E778" s="7"/>
      <c r="F778" s="7"/>
      <c r="G778" s="7"/>
      <c r="H778" s="7"/>
      <c r="I778" s="7"/>
      <c r="J778" s="7"/>
      <c r="K778" s="7"/>
      <c r="L778" s="7"/>
      <c r="M778" s="7"/>
    </row>
    <row r="780" spans="1:13" ht="15" hidden="1" thickBot="1" x14ac:dyDescent="0.4"/>
    <row r="781" spans="1:13" ht="33" customHeight="1" thickBot="1" x14ac:dyDescent="0.4">
      <c r="A781" s="78" t="s">
        <v>465</v>
      </c>
      <c r="B781" s="79"/>
      <c r="C781" s="79"/>
      <c r="D781" s="79"/>
      <c r="E781" s="79"/>
      <c r="F781" s="79"/>
      <c r="G781" s="79"/>
      <c r="H781" s="79"/>
      <c r="I781" s="79"/>
      <c r="J781" s="79"/>
      <c r="K781" s="79"/>
      <c r="L781" s="79"/>
      <c r="M781" s="80"/>
    </row>
    <row r="782" spans="1:13" ht="15" thickBot="1" x14ac:dyDescent="0.4">
      <c r="A782" s="9" t="s">
        <v>308</v>
      </c>
      <c r="B782" s="6">
        <v>44927</v>
      </c>
      <c r="C782" s="6">
        <v>44958</v>
      </c>
      <c r="D782" s="6">
        <v>44986</v>
      </c>
      <c r="E782" s="6">
        <v>45017</v>
      </c>
      <c r="F782" s="6">
        <v>45047</v>
      </c>
      <c r="G782" s="6">
        <v>45078</v>
      </c>
      <c r="H782" s="6">
        <v>45108</v>
      </c>
      <c r="I782" s="6">
        <v>45139</v>
      </c>
      <c r="J782" s="6">
        <v>45170</v>
      </c>
      <c r="K782" s="6">
        <v>45200</v>
      </c>
      <c r="L782" s="6">
        <v>45231</v>
      </c>
      <c r="M782" s="6">
        <v>45261</v>
      </c>
    </row>
    <row r="783" spans="1:13" x14ac:dyDescent="0.35">
      <c r="A783" s="5" t="s">
        <v>160</v>
      </c>
      <c r="B783" s="7">
        <v>118000</v>
      </c>
      <c r="C783" s="7">
        <v>118000</v>
      </c>
      <c r="D783" s="7">
        <v>118000</v>
      </c>
      <c r="E783" s="7">
        <v>118000</v>
      </c>
      <c r="F783" s="7">
        <v>118000</v>
      </c>
      <c r="G783" s="7">
        <v>118000</v>
      </c>
      <c r="H783" s="7">
        <v>118000</v>
      </c>
      <c r="I783" s="7">
        <v>118000</v>
      </c>
      <c r="J783" s="7">
        <v>118000</v>
      </c>
      <c r="K783" s="7">
        <v>118000</v>
      </c>
      <c r="L783" s="7">
        <v>118000</v>
      </c>
      <c r="M783" s="7">
        <v>118000</v>
      </c>
    </row>
    <row r="784" spans="1:13" x14ac:dyDescent="0.35"/>
    <row r="785" spans="1:13" x14ac:dyDescent="0.35"/>
    <row r="786" spans="1:13" ht="15" thickBot="1" x14ac:dyDescent="0.4"/>
    <row r="787" spans="1:13" ht="33" customHeight="1" thickBot="1" x14ac:dyDescent="0.4">
      <c r="A787" s="78" t="s">
        <v>466</v>
      </c>
      <c r="B787" s="79"/>
      <c r="C787" s="79"/>
      <c r="D787" s="79"/>
      <c r="E787" s="79"/>
      <c r="F787" s="79"/>
      <c r="G787" s="79"/>
      <c r="H787" s="79"/>
      <c r="I787" s="79"/>
      <c r="J787" s="79"/>
      <c r="K787" s="79"/>
      <c r="L787" s="79"/>
      <c r="M787" s="80"/>
    </row>
    <row r="788" spans="1:13" ht="15" thickBot="1" x14ac:dyDescent="0.4">
      <c r="A788" s="9" t="s">
        <v>308</v>
      </c>
      <c r="B788" s="6">
        <v>44927</v>
      </c>
      <c r="C788" s="6">
        <v>44958</v>
      </c>
      <c r="D788" s="6">
        <v>44986</v>
      </c>
      <c r="E788" s="6">
        <v>45017</v>
      </c>
      <c r="F788" s="6">
        <v>45047</v>
      </c>
      <c r="G788" s="6">
        <v>45078</v>
      </c>
      <c r="H788" s="6">
        <v>45108</v>
      </c>
      <c r="I788" s="6">
        <v>45139</v>
      </c>
      <c r="J788" s="6">
        <v>45170</v>
      </c>
      <c r="K788" s="6">
        <v>45200</v>
      </c>
      <c r="L788" s="6">
        <v>45231</v>
      </c>
      <c r="M788" s="6">
        <v>45261</v>
      </c>
    </row>
    <row r="789" spans="1:13" x14ac:dyDescent="0.35">
      <c r="A789" s="5" t="s">
        <v>161</v>
      </c>
      <c r="B789" s="7">
        <v>1482497.9166666667</v>
      </c>
      <c r="C789" s="7">
        <v>1482497.9166666667</v>
      </c>
      <c r="D789" s="7">
        <v>1482497.9166666667</v>
      </c>
      <c r="E789" s="7">
        <v>1482497.9166666667</v>
      </c>
      <c r="F789" s="7">
        <v>1482497.9166666667</v>
      </c>
      <c r="G789" s="7">
        <v>1482497.9166666667</v>
      </c>
      <c r="H789" s="7">
        <v>1482497.9166666667</v>
      </c>
      <c r="I789" s="7">
        <v>1482497.9166666667</v>
      </c>
      <c r="J789" s="7">
        <v>1482497.9166666667</v>
      </c>
      <c r="K789" s="7">
        <v>1482497.9166666667</v>
      </c>
      <c r="L789" s="7">
        <v>1482497.9166666667</v>
      </c>
      <c r="M789" s="7">
        <v>1482497.9166666667</v>
      </c>
    </row>
    <row r="790" spans="1:13" x14ac:dyDescent="0.35"/>
    <row r="791" spans="1:13" x14ac:dyDescent="0.35"/>
    <row r="792" spans="1:13" ht="15" thickBot="1" x14ac:dyDescent="0.4"/>
    <row r="793" spans="1:13" ht="33" customHeight="1" thickBot="1" x14ac:dyDescent="0.4">
      <c r="A793" s="78" t="s">
        <v>467</v>
      </c>
      <c r="B793" s="79"/>
      <c r="C793" s="79"/>
      <c r="D793" s="79"/>
      <c r="E793" s="79"/>
      <c r="F793" s="79"/>
      <c r="G793" s="79"/>
      <c r="H793" s="79"/>
      <c r="I793" s="79"/>
      <c r="J793" s="79"/>
      <c r="K793" s="79"/>
      <c r="L793" s="79"/>
      <c r="M793" s="80"/>
    </row>
    <row r="794" spans="1:13" ht="15" thickBot="1" x14ac:dyDescent="0.4">
      <c r="A794" s="9" t="s">
        <v>308</v>
      </c>
      <c r="B794" s="6">
        <v>44927</v>
      </c>
      <c r="C794" s="6">
        <v>44958</v>
      </c>
      <c r="D794" s="6">
        <v>44986</v>
      </c>
      <c r="E794" s="6">
        <v>45017</v>
      </c>
      <c r="F794" s="6">
        <v>45047</v>
      </c>
      <c r="G794" s="6">
        <v>45078</v>
      </c>
      <c r="H794" s="6">
        <v>45108</v>
      </c>
      <c r="I794" s="6">
        <v>45139</v>
      </c>
      <c r="J794" s="6">
        <v>45170</v>
      </c>
      <c r="K794" s="6">
        <v>45200</v>
      </c>
      <c r="L794" s="6">
        <v>45231</v>
      </c>
      <c r="M794" s="6">
        <v>45261</v>
      </c>
    </row>
    <row r="795" spans="1:13" x14ac:dyDescent="0.35">
      <c r="A795" s="5" t="s">
        <v>162</v>
      </c>
      <c r="B795" s="56">
        <v>1200000</v>
      </c>
      <c r="C795" s="56">
        <v>1200000</v>
      </c>
      <c r="D795" s="56">
        <v>1200000</v>
      </c>
      <c r="E795" s="56">
        <v>1200000</v>
      </c>
      <c r="F795" s="56">
        <v>1200000</v>
      </c>
      <c r="G795" s="56">
        <v>1200000</v>
      </c>
      <c r="H795" s="56">
        <v>1200000</v>
      </c>
      <c r="I795" s="56">
        <v>1200000</v>
      </c>
      <c r="J795" s="56">
        <v>1200000</v>
      </c>
      <c r="K795" s="56">
        <v>1200000</v>
      </c>
      <c r="L795" s="56">
        <v>1200000</v>
      </c>
      <c r="M795" s="56">
        <v>1200000</v>
      </c>
    </row>
    <row r="796" spans="1:13" x14ac:dyDescent="0.35"/>
    <row r="797" spans="1:13" x14ac:dyDescent="0.35"/>
    <row r="798" spans="1:13" ht="15" thickBot="1" x14ac:dyDescent="0.4"/>
    <row r="799" spans="1:13" ht="33" hidden="1" customHeight="1" thickBot="1" x14ac:dyDescent="0.4">
      <c r="A799" s="78" t="s">
        <v>261</v>
      </c>
      <c r="B799" s="79"/>
      <c r="C799" s="79"/>
      <c r="D799" s="79"/>
      <c r="E799" s="79"/>
      <c r="F799" s="79"/>
      <c r="G799" s="79"/>
      <c r="H799" s="79"/>
      <c r="I799" s="79"/>
      <c r="J799" s="79"/>
      <c r="K799" s="79"/>
      <c r="L799" s="79"/>
      <c r="M799" s="80"/>
    </row>
    <row r="800" spans="1:13" ht="15" hidden="1" thickBot="1" x14ac:dyDescent="0.4">
      <c r="A800" s="9" t="s">
        <v>308</v>
      </c>
      <c r="B800" s="6">
        <v>44927</v>
      </c>
      <c r="C800" s="6">
        <v>44958</v>
      </c>
      <c r="D800" s="6">
        <v>44986</v>
      </c>
      <c r="E800" s="6">
        <v>45017</v>
      </c>
      <c r="F800" s="6">
        <v>45047</v>
      </c>
      <c r="G800" s="6">
        <v>45078</v>
      </c>
      <c r="H800" s="6">
        <v>45108</v>
      </c>
      <c r="I800" s="6">
        <v>45139</v>
      </c>
      <c r="J800" s="6">
        <v>45170</v>
      </c>
      <c r="K800" s="6">
        <v>45200</v>
      </c>
      <c r="L800" s="6">
        <v>45231</v>
      </c>
      <c r="M800" s="6">
        <v>45261</v>
      </c>
    </row>
    <row r="801" spans="1:13" s="26" customFormat="1" hidden="1" x14ac:dyDescent="0.35">
      <c r="A801" s="24" t="s">
        <v>163</v>
      </c>
      <c r="B801" s="25">
        <v>0</v>
      </c>
      <c r="C801" s="25">
        <v>0</v>
      </c>
      <c r="D801" s="25">
        <v>0</v>
      </c>
      <c r="E801" s="25">
        <v>0</v>
      </c>
      <c r="F801" s="25">
        <v>0</v>
      </c>
      <c r="G801" s="25">
        <v>0</v>
      </c>
      <c r="H801" s="25">
        <v>0</v>
      </c>
      <c r="I801" s="25">
        <v>0</v>
      </c>
      <c r="J801" s="25">
        <v>0</v>
      </c>
      <c r="K801" s="25">
        <v>0</v>
      </c>
      <c r="L801" s="25">
        <v>0</v>
      </c>
      <c r="M801" s="25">
        <v>0</v>
      </c>
    </row>
    <row r="804" spans="1:13" ht="15" hidden="1" thickBot="1" x14ac:dyDescent="0.4"/>
    <row r="805" spans="1:13" ht="33" customHeight="1" thickBot="1" x14ac:dyDescent="0.4">
      <c r="A805" s="81" t="s">
        <v>468</v>
      </c>
      <c r="B805" s="79"/>
      <c r="C805" s="79"/>
      <c r="D805" s="79"/>
      <c r="E805" s="79"/>
      <c r="F805" s="79"/>
      <c r="G805" s="79"/>
      <c r="H805" s="79"/>
      <c r="I805" s="79"/>
      <c r="J805" s="79"/>
      <c r="K805" s="79"/>
      <c r="L805" s="79"/>
      <c r="M805" s="80"/>
    </row>
    <row r="806" spans="1:13" ht="15" thickBot="1" x14ac:dyDescent="0.4">
      <c r="A806" s="9" t="s">
        <v>308</v>
      </c>
      <c r="B806" s="6">
        <v>44927</v>
      </c>
      <c r="C806" s="6">
        <v>44958</v>
      </c>
      <c r="D806" s="6">
        <v>44986</v>
      </c>
      <c r="E806" s="6">
        <v>45017</v>
      </c>
      <c r="F806" s="6">
        <v>45047</v>
      </c>
      <c r="G806" s="6">
        <v>45078</v>
      </c>
      <c r="H806" s="6">
        <v>45108</v>
      </c>
      <c r="I806" s="6">
        <v>45139</v>
      </c>
      <c r="J806" s="6">
        <v>45170</v>
      </c>
      <c r="K806" s="6">
        <v>45200</v>
      </c>
      <c r="L806" s="6">
        <v>45231</v>
      </c>
      <c r="M806" s="6">
        <v>45261</v>
      </c>
    </row>
    <row r="807" spans="1:13" x14ac:dyDescent="0.35">
      <c r="A807" s="5" t="s">
        <v>164</v>
      </c>
      <c r="B807" s="7">
        <v>463372.72625000001</v>
      </c>
      <c r="C807" s="7">
        <v>463372.72625000001</v>
      </c>
      <c r="D807" s="7">
        <v>463372.72625000001</v>
      </c>
      <c r="E807" s="7">
        <v>463372.72625000001</v>
      </c>
      <c r="F807" s="7">
        <v>463372.72625000001</v>
      </c>
      <c r="G807" s="7">
        <v>463372.72625000001</v>
      </c>
      <c r="H807" s="7">
        <v>463372.72625000001</v>
      </c>
      <c r="I807" s="7">
        <v>463372.72625000001</v>
      </c>
      <c r="J807" s="7">
        <v>463372.72625000001</v>
      </c>
      <c r="K807" s="7">
        <v>463372.72625000001</v>
      </c>
      <c r="L807" s="7">
        <v>463372.72625000001</v>
      </c>
      <c r="M807" s="7">
        <v>463372.72625000001</v>
      </c>
    </row>
    <row r="808" spans="1:13" x14ac:dyDescent="0.35"/>
    <row r="809" spans="1:13" x14ac:dyDescent="0.35"/>
    <row r="810" spans="1:13" ht="15" thickBot="1" x14ac:dyDescent="0.4"/>
    <row r="811" spans="1:13" ht="33" customHeight="1" thickBot="1" x14ac:dyDescent="0.4">
      <c r="A811" s="78" t="s">
        <v>469</v>
      </c>
      <c r="B811" s="79"/>
      <c r="C811" s="79"/>
      <c r="D811" s="79"/>
      <c r="E811" s="79"/>
      <c r="F811" s="79"/>
      <c r="G811" s="79"/>
      <c r="H811" s="79"/>
      <c r="I811" s="79"/>
      <c r="J811" s="79"/>
      <c r="K811" s="79"/>
      <c r="L811" s="79"/>
      <c r="M811" s="80"/>
    </row>
    <row r="812" spans="1:13" ht="15" thickBot="1" x14ac:dyDescent="0.4">
      <c r="A812" s="9" t="s">
        <v>308</v>
      </c>
      <c r="B812" s="6">
        <v>44927</v>
      </c>
      <c r="C812" s="6">
        <v>44958</v>
      </c>
      <c r="D812" s="6">
        <v>44986</v>
      </c>
      <c r="E812" s="6">
        <v>45017</v>
      </c>
      <c r="F812" s="6">
        <v>45047</v>
      </c>
      <c r="G812" s="6">
        <v>45078</v>
      </c>
      <c r="H812" s="6">
        <v>45108</v>
      </c>
      <c r="I812" s="6">
        <v>45139</v>
      </c>
      <c r="J812" s="6">
        <v>45170</v>
      </c>
      <c r="K812" s="6">
        <v>45200</v>
      </c>
      <c r="L812" s="6">
        <v>45231</v>
      </c>
      <c r="M812" s="6">
        <v>45261</v>
      </c>
    </row>
    <row r="813" spans="1:13" x14ac:dyDescent="0.35">
      <c r="A813" s="58" t="s">
        <v>165</v>
      </c>
      <c r="B813" s="7">
        <v>0</v>
      </c>
      <c r="C813" s="7">
        <v>0</v>
      </c>
      <c r="D813" s="7">
        <v>3000000</v>
      </c>
      <c r="E813" s="7">
        <v>0</v>
      </c>
      <c r="F813" s="7">
        <v>0</v>
      </c>
      <c r="G813" s="7">
        <v>0</v>
      </c>
      <c r="H813" s="7">
        <v>0</v>
      </c>
      <c r="I813" s="7">
        <v>0</v>
      </c>
      <c r="J813" s="7">
        <v>0</v>
      </c>
      <c r="K813" s="7">
        <v>0</v>
      </c>
      <c r="L813" s="7">
        <v>0</v>
      </c>
      <c r="M813" s="7">
        <v>0</v>
      </c>
    </row>
    <row r="814" spans="1:13" x14ac:dyDescent="0.35"/>
    <row r="815" spans="1:13" x14ac:dyDescent="0.35"/>
    <row r="816" spans="1:13" ht="15" thickBot="1" x14ac:dyDescent="0.4"/>
    <row r="817" spans="1:13" ht="33" hidden="1" customHeight="1" thickBot="1" x14ac:dyDescent="0.4">
      <c r="A817" s="78" t="s">
        <v>261</v>
      </c>
      <c r="B817" s="79"/>
      <c r="C817" s="79"/>
      <c r="D817" s="79"/>
      <c r="E817" s="79"/>
      <c r="F817" s="79"/>
      <c r="G817" s="79"/>
      <c r="H817" s="79"/>
      <c r="I817" s="79"/>
      <c r="J817" s="79"/>
      <c r="K817" s="79"/>
      <c r="L817" s="79"/>
      <c r="M817" s="80"/>
    </row>
    <row r="818" spans="1:13" ht="15" hidden="1" thickBot="1" x14ac:dyDescent="0.4">
      <c r="A818" s="9" t="s">
        <v>308</v>
      </c>
      <c r="B818" s="6">
        <v>44927</v>
      </c>
      <c r="C818" s="6">
        <v>44958</v>
      </c>
      <c r="D818" s="6">
        <v>44986</v>
      </c>
      <c r="E818" s="6">
        <v>45017</v>
      </c>
      <c r="F818" s="6">
        <v>45047</v>
      </c>
      <c r="G818" s="6">
        <v>45078</v>
      </c>
      <c r="H818" s="6">
        <v>45108</v>
      </c>
      <c r="I818" s="6">
        <v>45139</v>
      </c>
      <c r="J818" s="6">
        <v>45170</v>
      </c>
      <c r="K818" s="6">
        <v>45200</v>
      </c>
      <c r="L818" s="6">
        <v>45231</v>
      </c>
      <c r="M818" s="6">
        <v>45261</v>
      </c>
    </row>
    <row r="819" spans="1:13" s="26" customFormat="1" hidden="1" x14ac:dyDescent="0.35">
      <c r="A819" s="24" t="s">
        <v>166</v>
      </c>
      <c r="B819" s="25">
        <v>0</v>
      </c>
      <c r="C819" s="25">
        <v>0</v>
      </c>
      <c r="D819" s="25">
        <v>0</v>
      </c>
      <c r="E819" s="25">
        <v>0</v>
      </c>
      <c r="F819" s="25">
        <v>0</v>
      </c>
      <c r="G819" s="25">
        <v>0</v>
      </c>
      <c r="H819" s="25">
        <v>0</v>
      </c>
      <c r="I819" s="25">
        <v>0</v>
      </c>
      <c r="J819" s="25">
        <v>0</v>
      </c>
      <c r="K819" s="25">
        <v>0</v>
      </c>
      <c r="L819" s="25">
        <v>0</v>
      </c>
      <c r="M819" s="25">
        <v>0</v>
      </c>
    </row>
    <row r="822" spans="1:13" ht="15" hidden="1" thickBot="1" x14ac:dyDescent="0.4"/>
    <row r="823" spans="1:13" ht="33" hidden="1" customHeight="1" thickBot="1" x14ac:dyDescent="0.4">
      <c r="A823" s="78" t="s">
        <v>261</v>
      </c>
      <c r="B823" s="79"/>
      <c r="C823" s="79"/>
      <c r="D823" s="79"/>
      <c r="E823" s="79"/>
      <c r="F823" s="79"/>
      <c r="G823" s="79"/>
      <c r="H823" s="79"/>
      <c r="I823" s="79"/>
      <c r="J823" s="79"/>
      <c r="K823" s="79"/>
      <c r="L823" s="79"/>
      <c r="M823" s="80"/>
    </row>
    <row r="824" spans="1:13" ht="15" hidden="1" thickBot="1" x14ac:dyDescent="0.4">
      <c r="A824" s="9" t="s">
        <v>308</v>
      </c>
      <c r="B824" s="6">
        <v>44927</v>
      </c>
      <c r="C824" s="6">
        <v>44958</v>
      </c>
      <c r="D824" s="6">
        <v>44986</v>
      </c>
      <c r="E824" s="6">
        <v>45017</v>
      </c>
      <c r="F824" s="6">
        <v>45047</v>
      </c>
      <c r="G824" s="6">
        <v>45078</v>
      </c>
      <c r="H824" s="6">
        <v>45108</v>
      </c>
      <c r="I824" s="6">
        <v>45139</v>
      </c>
      <c r="J824" s="6">
        <v>45170</v>
      </c>
      <c r="K824" s="6">
        <v>45200</v>
      </c>
      <c r="L824" s="6">
        <v>45231</v>
      </c>
      <c r="M824" s="6">
        <v>45261</v>
      </c>
    </row>
    <row r="825" spans="1:13" hidden="1" x14ac:dyDescent="0.35">
      <c r="A825" s="5" t="s">
        <v>167</v>
      </c>
    </row>
    <row r="828" spans="1:13" ht="15" hidden="1" thickBot="1" x14ac:dyDescent="0.4"/>
    <row r="829" spans="1:13" ht="33" customHeight="1" thickBot="1" x14ac:dyDescent="0.4">
      <c r="A829" s="78" t="s">
        <v>261</v>
      </c>
      <c r="B829" s="79"/>
      <c r="C829" s="79"/>
      <c r="D829" s="79"/>
      <c r="E829" s="79"/>
      <c r="F829" s="79"/>
      <c r="G829" s="79"/>
      <c r="H829" s="79"/>
      <c r="I829" s="79"/>
      <c r="J829" s="79"/>
      <c r="K829" s="79"/>
      <c r="L829" s="79"/>
      <c r="M829" s="80"/>
    </row>
    <row r="830" spans="1:13" ht="15" thickBot="1" x14ac:dyDescent="0.4">
      <c r="A830" s="9" t="s">
        <v>308</v>
      </c>
      <c r="B830" s="6">
        <v>44927</v>
      </c>
      <c r="C830" s="6">
        <v>44958</v>
      </c>
      <c r="D830" s="6">
        <v>44986</v>
      </c>
      <c r="E830" s="6">
        <v>45017</v>
      </c>
      <c r="F830" s="6">
        <v>45047</v>
      </c>
      <c r="G830" s="6">
        <v>45078</v>
      </c>
      <c r="H830" s="6">
        <v>45108</v>
      </c>
      <c r="I830" s="6">
        <v>45139</v>
      </c>
      <c r="J830" s="6">
        <v>45170</v>
      </c>
      <c r="K830" s="6">
        <v>45200</v>
      </c>
      <c r="L830" s="6">
        <v>45231</v>
      </c>
      <c r="M830" s="6">
        <v>45261</v>
      </c>
    </row>
    <row r="831" spans="1:13" x14ac:dyDescent="0.35">
      <c r="A831" s="5" t="s">
        <v>168</v>
      </c>
      <c r="B831" s="7">
        <v>100421</v>
      </c>
      <c r="C831" s="7">
        <v>100421</v>
      </c>
      <c r="D831" s="7">
        <v>100421</v>
      </c>
      <c r="E831" s="7">
        <v>100421</v>
      </c>
      <c r="F831" s="7">
        <v>100421</v>
      </c>
      <c r="G831" s="7">
        <v>100421</v>
      </c>
      <c r="H831" s="7">
        <v>100421</v>
      </c>
      <c r="I831" s="7">
        <v>100421</v>
      </c>
      <c r="J831" s="7">
        <v>100421</v>
      </c>
      <c r="K831" s="7">
        <v>100421</v>
      </c>
      <c r="L831" s="7">
        <v>100421</v>
      </c>
      <c r="M831" s="7">
        <v>100421</v>
      </c>
    </row>
    <row r="832" spans="1:13" ht="15" thickBot="1" x14ac:dyDescent="0.4"/>
    <row r="833" spans="1:13" ht="15" thickBot="1" x14ac:dyDescent="0.4">
      <c r="A833" s="78" t="s">
        <v>474</v>
      </c>
      <c r="B833" s="79"/>
      <c r="C833" s="79"/>
      <c r="D833" s="79"/>
      <c r="E833" s="79"/>
      <c r="F833" s="79"/>
      <c r="G833" s="79"/>
      <c r="H833" s="79"/>
      <c r="I833" s="79"/>
      <c r="J833" s="79"/>
      <c r="K833" s="79"/>
      <c r="L833" s="79"/>
      <c r="M833" s="80"/>
    </row>
    <row r="834" spans="1:13" ht="15" thickBot="1" x14ac:dyDescent="0.4">
      <c r="A834" s="9" t="s">
        <v>308</v>
      </c>
      <c r="B834" s="6">
        <v>44927</v>
      </c>
      <c r="C834" s="6">
        <v>44958</v>
      </c>
      <c r="D834" s="6">
        <v>44986</v>
      </c>
      <c r="E834" s="6">
        <v>45017</v>
      </c>
      <c r="F834" s="6">
        <v>45047</v>
      </c>
      <c r="G834" s="6">
        <v>45078</v>
      </c>
      <c r="H834" s="6">
        <v>45108</v>
      </c>
      <c r="I834" s="6">
        <v>45139</v>
      </c>
      <c r="J834" s="6">
        <v>45170</v>
      </c>
      <c r="K834" s="6">
        <v>45200</v>
      </c>
      <c r="L834" s="6">
        <v>45231</v>
      </c>
      <c r="M834" s="6">
        <v>45261</v>
      </c>
    </row>
    <row r="835" spans="1:13" x14ac:dyDescent="0.35">
      <c r="A835" t="s">
        <v>169</v>
      </c>
      <c r="B835" s="15">
        <v>99042.256249999977</v>
      </c>
      <c r="C835" s="15">
        <v>99042.256249999977</v>
      </c>
      <c r="D835" s="15">
        <v>399042.25625000003</v>
      </c>
      <c r="E835" s="15">
        <v>99042.256249999977</v>
      </c>
      <c r="F835" s="15">
        <v>99042.256249999977</v>
      </c>
      <c r="G835" s="15">
        <v>99042.256249999977</v>
      </c>
      <c r="H835" s="15">
        <v>99042.256249999977</v>
      </c>
      <c r="I835" s="15">
        <v>99042.256249999977</v>
      </c>
      <c r="J835" s="15">
        <v>99042.256249999977</v>
      </c>
      <c r="K835" s="15">
        <v>99042.256249999977</v>
      </c>
      <c r="L835" s="15">
        <v>299042.25624999998</v>
      </c>
      <c r="M835" s="15">
        <v>99042.256249999977</v>
      </c>
    </row>
    <row r="836" spans="1:13" x14ac:dyDescent="0.35"/>
    <row r="837" spans="1:13" ht="15" thickBot="1" x14ac:dyDescent="0.4"/>
    <row r="838" spans="1:13" ht="33" hidden="1" customHeight="1" thickBot="1" x14ac:dyDescent="0.4">
      <c r="A838" s="78" t="s">
        <v>261</v>
      </c>
      <c r="B838" s="79"/>
      <c r="C838" s="79"/>
      <c r="D838" s="79"/>
      <c r="E838" s="79"/>
      <c r="F838" s="79"/>
      <c r="G838" s="79"/>
      <c r="H838" s="79"/>
      <c r="I838" s="79"/>
      <c r="J838" s="79"/>
      <c r="K838" s="79"/>
      <c r="L838" s="79"/>
      <c r="M838" s="80"/>
    </row>
    <row r="839" spans="1:13" ht="15" hidden="1" thickBot="1" x14ac:dyDescent="0.4">
      <c r="A839" s="9" t="s">
        <v>330</v>
      </c>
      <c r="B839" s="6">
        <v>44927</v>
      </c>
      <c r="C839" s="6">
        <v>44958</v>
      </c>
      <c r="D839" s="6">
        <v>44986</v>
      </c>
      <c r="E839" s="6">
        <v>45017</v>
      </c>
      <c r="F839" s="6">
        <v>45047</v>
      </c>
      <c r="G839" s="6">
        <v>45078</v>
      </c>
      <c r="H839" s="6">
        <v>45108</v>
      </c>
      <c r="I839" s="6">
        <v>45139</v>
      </c>
      <c r="J839" s="6">
        <v>45170</v>
      </c>
      <c r="K839" s="6">
        <v>45200</v>
      </c>
      <c r="L839" s="6">
        <v>45231</v>
      </c>
      <c r="M839" s="6">
        <v>45261</v>
      </c>
    </row>
    <row r="840" spans="1:13" hidden="1" x14ac:dyDescent="0.35">
      <c r="A840" s="5" t="s">
        <v>171</v>
      </c>
    </row>
    <row r="843" spans="1:13" ht="15" hidden="1" thickBot="1" x14ac:dyDescent="0.4"/>
    <row r="844" spans="1:13" ht="33" hidden="1" customHeight="1" thickBot="1" x14ac:dyDescent="0.4">
      <c r="A844" s="78" t="s">
        <v>261</v>
      </c>
      <c r="B844" s="79"/>
      <c r="C844" s="79"/>
      <c r="D844" s="79"/>
      <c r="E844" s="79"/>
      <c r="F844" s="79"/>
      <c r="G844" s="79"/>
      <c r="H844" s="79"/>
      <c r="I844" s="79"/>
      <c r="J844" s="79"/>
      <c r="K844" s="79"/>
      <c r="L844" s="79"/>
      <c r="M844" s="80"/>
    </row>
    <row r="845" spans="1:13" ht="15" hidden="1" thickBot="1" x14ac:dyDescent="0.4">
      <c r="A845" s="9" t="s">
        <v>330</v>
      </c>
      <c r="B845" s="6">
        <v>44927</v>
      </c>
      <c r="C845" s="6">
        <v>44958</v>
      </c>
      <c r="D845" s="6">
        <v>44986</v>
      </c>
      <c r="E845" s="6">
        <v>45017</v>
      </c>
      <c r="F845" s="6">
        <v>45047</v>
      </c>
      <c r="G845" s="6">
        <v>45078</v>
      </c>
      <c r="H845" s="6">
        <v>45108</v>
      </c>
      <c r="I845" s="6">
        <v>45139</v>
      </c>
      <c r="J845" s="6">
        <v>45170</v>
      </c>
      <c r="K845" s="6">
        <v>45200</v>
      </c>
      <c r="L845" s="6">
        <v>45231</v>
      </c>
      <c r="M845" s="6">
        <v>45261</v>
      </c>
    </row>
    <row r="846" spans="1:13" hidden="1" x14ac:dyDescent="0.35">
      <c r="A846" s="5" t="s">
        <v>172</v>
      </c>
    </row>
    <row r="849" spans="1:13" ht="15" hidden="1" thickBot="1" x14ac:dyDescent="0.4"/>
    <row r="850" spans="1:13" ht="33" customHeight="1" thickBot="1" x14ac:dyDescent="0.4">
      <c r="A850" s="78" t="s">
        <v>494</v>
      </c>
      <c r="B850" s="79"/>
      <c r="C850" s="79"/>
      <c r="D850" s="79"/>
      <c r="E850" s="79"/>
      <c r="F850" s="79"/>
      <c r="G850" s="79"/>
      <c r="H850" s="79"/>
      <c r="I850" s="79"/>
      <c r="J850" s="79"/>
      <c r="K850" s="79"/>
      <c r="L850" s="79"/>
      <c r="M850" s="80"/>
    </row>
    <row r="851" spans="1:13" ht="15" thickBot="1" x14ac:dyDescent="0.4">
      <c r="A851" s="9" t="s">
        <v>330</v>
      </c>
      <c r="B851" s="6">
        <v>44927</v>
      </c>
      <c r="C851" s="6">
        <v>44958</v>
      </c>
      <c r="D851" s="6">
        <v>44986</v>
      </c>
      <c r="E851" s="6">
        <v>45017</v>
      </c>
      <c r="F851" s="6">
        <v>45047</v>
      </c>
      <c r="G851" s="6">
        <v>45078</v>
      </c>
      <c r="H851" s="6">
        <v>45108</v>
      </c>
      <c r="I851" s="6">
        <v>45139</v>
      </c>
      <c r="J851" s="6">
        <v>45170</v>
      </c>
      <c r="K851" s="6">
        <v>45200</v>
      </c>
      <c r="L851" s="6">
        <v>45231</v>
      </c>
      <c r="M851" s="6">
        <v>45261</v>
      </c>
    </row>
    <row r="852" spans="1:13" x14ac:dyDescent="0.35">
      <c r="A852" s="5" t="s">
        <v>173</v>
      </c>
      <c r="B852" s="7">
        <v>0</v>
      </c>
      <c r="C852" s="7">
        <v>0</v>
      </c>
      <c r="D852" s="7">
        <v>1477118.2</v>
      </c>
      <c r="E852" s="7">
        <v>0</v>
      </c>
      <c r="F852" s="7">
        <v>0</v>
      </c>
      <c r="G852" s="7">
        <v>1477118.2</v>
      </c>
      <c r="H852" s="7">
        <v>0</v>
      </c>
      <c r="I852" s="7">
        <v>0</v>
      </c>
      <c r="J852" s="7">
        <v>1477118.2</v>
      </c>
      <c r="K852" s="7">
        <v>0</v>
      </c>
      <c r="L852" s="7">
        <v>0</v>
      </c>
      <c r="M852" s="7">
        <v>1477118.2</v>
      </c>
    </row>
    <row r="853" spans="1:13" x14ac:dyDescent="0.35"/>
    <row r="854" spans="1:13" x14ac:dyDescent="0.35"/>
    <row r="855" spans="1:13" ht="15" thickBot="1" x14ac:dyDescent="0.4"/>
    <row r="856" spans="1:13" ht="33" customHeight="1" thickBot="1" x14ac:dyDescent="0.4">
      <c r="A856" s="78" t="s">
        <v>471</v>
      </c>
      <c r="B856" s="79"/>
      <c r="C856" s="79"/>
      <c r="D856" s="79"/>
      <c r="E856" s="79"/>
      <c r="F856" s="79"/>
      <c r="G856" s="79"/>
      <c r="H856" s="79"/>
      <c r="I856" s="79"/>
      <c r="J856" s="79"/>
      <c r="K856" s="79"/>
      <c r="L856" s="79"/>
      <c r="M856" s="80"/>
    </row>
    <row r="857" spans="1:13" ht="15" thickBot="1" x14ac:dyDescent="0.4">
      <c r="A857" s="9" t="s">
        <v>331</v>
      </c>
      <c r="B857" s="6">
        <v>44927</v>
      </c>
      <c r="C857" s="6">
        <v>44958</v>
      </c>
      <c r="D857" s="6">
        <v>44986</v>
      </c>
      <c r="E857" s="6">
        <v>45017</v>
      </c>
      <c r="F857" s="6">
        <v>45047</v>
      </c>
      <c r="G857" s="6">
        <v>45078</v>
      </c>
      <c r="H857" s="6">
        <v>45108</v>
      </c>
      <c r="I857" s="6">
        <v>45139</v>
      </c>
      <c r="J857" s="6">
        <v>45170</v>
      </c>
      <c r="K857" s="6">
        <v>45200</v>
      </c>
      <c r="L857" s="6">
        <v>45231</v>
      </c>
      <c r="M857" s="6">
        <v>45261</v>
      </c>
    </row>
    <row r="858" spans="1:13" x14ac:dyDescent="0.35">
      <c r="A858" s="5" t="s">
        <v>175</v>
      </c>
      <c r="B858" s="7">
        <v>3319455.0175380702</v>
      </c>
      <c r="C858" s="7">
        <v>3319455.0175380702</v>
      </c>
      <c r="D858" s="7">
        <v>3319455.0175380702</v>
      </c>
      <c r="E858" s="7">
        <v>3319455.0175380702</v>
      </c>
      <c r="F858" s="7">
        <v>3319455.0175380702</v>
      </c>
      <c r="G858" s="7">
        <v>3319455.0175380702</v>
      </c>
      <c r="H858" s="7">
        <v>3319455.0175380702</v>
      </c>
      <c r="I858" s="7">
        <v>3319455.0175380702</v>
      </c>
      <c r="J858" s="7">
        <v>3319455.0175380702</v>
      </c>
      <c r="K858" s="7">
        <v>3319455.0175380702</v>
      </c>
      <c r="L858" s="7">
        <v>3319455.0175380702</v>
      </c>
      <c r="M858" s="7">
        <v>3319455.0175380702</v>
      </c>
    </row>
    <row r="859" spans="1:13" hidden="1" x14ac:dyDescent="0.35">
      <c r="A859" s="36" t="s">
        <v>495</v>
      </c>
      <c r="B859" s="35">
        <v>-37485</v>
      </c>
      <c r="C859" s="35">
        <v>-37485</v>
      </c>
      <c r="D859" s="35">
        <v>-37485</v>
      </c>
      <c r="E859" s="35">
        <v>-37485</v>
      </c>
      <c r="F859" s="35">
        <v>-37485</v>
      </c>
      <c r="G859" s="35">
        <v>-37485</v>
      </c>
      <c r="H859" s="35">
        <v>-37485</v>
      </c>
      <c r="I859" s="35">
        <v>-37485</v>
      </c>
      <c r="J859" s="35">
        <v>-37485</v>
      </c>
      <c r="K859" s="35">
        <v>-37485</v>
      </c>
      <c r="L859" s="35">
        <v>-37485</v>
      </c>
      <c r="M859" s="35">
        <v>-37485</v>
      </c>
    </row>
    <row r="860" spans="1:13" x14ac:dyDescent="0.35">
      <c r="B860" s="7"/>
      <c r="C860" s="7"/>
      <c r="D860" s="7"/>
      <c r="E860" s="7"/>
      <c r="F860" s="7"/>
      <c r="G860" s="7"/>
      <c r="H860" s="7"/>
      <c r="I860" s="7"/>
      <c r="J860" s="7"/>
      <c r="K860" s="7"/>
      <c r="L860" s="7"/>
      <c r="M860" s="7"/>
    </row>
    <row r="861" spans="1:13" ht="15" thickBot="1" x14ac:dyDescent="0.4"/>
    <row r="862" spans="1:13" ht="33" hidden="1" customHeight="1" thickBot="1" x14ac:dyDescent="0.4">
      <c r="A862" s="78" t="s">
        <v>261</v>
      </c>
      <c r="B862" s="79"/>
      <c r="C862" s="79"/>
      <c r="D862" s="79"/>
      <c r="E862" s="79"/>
      <c r="F862" s="79"/>
      <c r="G862" s="79"/>
      <c r="H862" s="79"/>
      <c r="I862" s="79"/>
      <c r="J862" s="79"/>
      <c r="K862" s="79"/>
      <c r="L862" s="79"/>
      <c r="M862" s="80"/>
    </row>
    <row r="863" spans="1:13" ht="15" hidden="1" thickBot="1" x14ac:dyDescent="0.4">
      <c r="A863" s="9" t="s">
        <v>331</v>
      </c>
      <c r="B863" s="6">
        <v>44927</v>
      </c>
      <c r="C863" s="6">
        <v>44958</v>
      </c>
      <c r="D863" s="6">
        <v>44986</v>
      </c>
      <c r="E863" s="6">
        <v>45017</v>
      </c>
      <c r="F863" s="6">
        <v>45047</v>
      </c>
      <c r="G863" s="6">
        <v>45078</v>
      </c>
      <c r="H863" s="6">
        <v>45108</v>
      </c>
      <c r="I863" s="6">
        <v>45139</v>
      </c>
      <c r="J863" s="6">
        <v>45170</v>
      </c>
      <c r="K863" s="6">
        <v>45200</v>
      </c>
      <c r="L863" s="6">
        <v>45231</v>
      </c>
      <c r="M863" s="6">
        <v>45261</v>
      </c>
    </row>
    <row r="864" spans="1:13" hidden="1" x14ac:dyDescent="0.35">
      <c r="A864" s="5" t="s">
        <v>176</v>
      </c>
    </row>
    <row r="867" spans="1:13" ht="15" hidden="1" thickBot="1" x14ac:dyDescent="0.4"/>
    <row r="868" spans="1:13" ht="33" customHeight="1" thickBot="1" x14ac:dyDescent="0.4">
      <c r="A868" s="78" t="s">
        <v>472</v>
      </c>
      <c r="B868" s="79"/>
      <c r="C868" s="79"/>
      <c r="D868" s="79"/>
      <c r="E868" s="79"/>
      <c r="F868" s="79"/>
      <c r="G868" s="79"/>
      <c r="H868" s="79"/>
      <c r="I868" s="79"/>
      <c r="J868" s="79"/>
      <c r="K868" s="79"/>
      <c r="L868" s="79"/>
      <c r="M868" s="80"/>
    </row>
    <row r="869" spans="1:13" ht="15" thickBot="1" x14ac:dyDescent="0.4">
      <c r="A869" s="9" t="s">
        <v>331</v>
      </c>
      <c r="B869" s="6">
        <v>44927</v>
      </c>
      <c r="C869" s="6">
        <v>44958</v>
      </c>
      <c r="D869" s="6">
        <v>44986</v>
      </c>
      <c r="E869" s="6">
        <v>45017</v>
      </c>
      <c r="F869" s="6">
        <v>45047</v>
      </c>
      <c r="G869" s="6">
        <v>45078</v>
      </c>
      <c r="H869" s="6">
        <v>45108</v>
      </c>
      <c r="I869" s="6">
        <v>45139</v>
      </c>
      <c r="J869" s="6">
        <v>45170</v>
      </c>
      <c r="K869" s="6">
        <v>45200</v>
      </c>
      <c r="L869" s="6">
        <v>45231</v>
      </c>
      <c r="M869" s="6">
        <v>45261</v>
      </c>
    </row>
    <row r="870" spans="1:13" x14ac:dyDescent="0.35">
      <c r="A870" s="5" t="s">
        <v>177</v>
      </c>
      <c r="B870" s="7">
        <v>8278023.7343999995</v>
      </c>
      <c r="C870" s="7">
        <v>8278023.7343999995</v>
      </c>
      <c r="D870" s="7">
        <v>8278023.7343999995</v>
      </c>
      <c r="E870" s="7">
        <v>8278023.7343999995</v>
      </c>
      <c r="F870" s="7">
        <v>8278023.7343999995</v>
      </c>
      <c r="G870" s="7">
        <v>8278023.7343999995</v>
      </c>
      <c r="H870" s="7">
        <v>8763209.5143999998</v>
      </c>
      <c r="I870" s="7">
        <v>8763209.5143999998</v>
      </c>
      <c r="J870" s="7">
        <v>8763209.5143999998</v>
      </c>
      <c r="K870" s="7">
        <v>8763209.5143999998</v>
      </c>
      <c r="L870" s="7">
        <v>8763209.5143999998</v>
      </c>
      <c r="M870" s="7">
        <v>8763209.5143999998</v>
      </c>
    </row>
    <row r="871" spans="1:13" x14ac:dyDescent="0.35"/>
    <row r="872" spans="1:13" x14ac:dyDescent="0.35"/>
    <row r="873" spans="1:13" ht="15" thickBot="1" x14ac:dyDescent="0.4"/>
    <row r="874" spans="1:13" ht="33" customHeight="1" thickBot="1" x14ac:dyDescent="0.4">
      <c r="A874" s="78" t="s">
        <v>473</v>
      </c>
      <c r="B874" s="79"/>
      <c r="C874" s="79"/>
      <c r="D874" s="79"/>
      <c r="E874" s="79"/>
      <c r="F874" s="79"/>
      <c r="G874" s="79"/>
      <c r="H874" s="79"/>
      <c r="I874" s="79"/>
      <c r="J874" s="79"/>
      <c r="K874" s="79"/>
      <c r="L874" s="79"/>
      <c r="M874" s="80"/>
    </row>
    <row r="875" spans="1:13" ht="15" thickBot="1" x14ac:dyDescent="0.4">
      <c r="A875" s="9" t="s">
        <v>332</v>
      </c>
      <c r="B875" s="6">
        <v>44927</v>
      </c>
      <c r="C875" s="6">
        <v>44958</v>
      </c>
      <c r="D875" s="6">
        <v>44986</v>
      </c>
      <c r="E875" s="6">
        <v>45017</v>
      </c>
      <c r="F875" s="6">
        <v>45047</v>
      </c>
      <c r="G875" s="6">
        <v>45078</v>
      </c>
      <c r="H875" s="6">
        <v>45108</v>
      </c>
      <c r="I875" s="6">
        <v>45139</v>
      </c>
      <c r="J875" s="6">
        <v>45170</v>
      </c>
      <c r="K875" s="6">
        <v>45200</v>
      </c>
      <c r="L875" s="6">
        <v>45231</v>
      </c>
      <c r="M875" s="6">
        <v>45261</v>
      </c>
    </row>
    <row r="876" spans="1:13" x14ac:dyDescent="0.35">
      <c r="A876" s="5" t="s">
        <v>179</v>
      </c>
      <c r="B876" s="56">
        <v>1044166.6666666666</v>
      </c>
      <c r="C876" s="56">
        <v>1044166.6666666666</v>
      </c>
      <c r="D876" s="56">
        <v>1044166.6666666666</v>
      </c>
      <c r="E876" s="56">
        <v>1044166.6666666666</v>
      </c>
      <c r="F876" s="56">
        <v>1044166.6666666666</v>
      </c>
      <c r="G876" s="56">
        <v>1044166.6666666666</v>
      </c>
      <c r="H876" s="56">
        <v>1044166.6666666666</v>
      </c>
      <c r="I876" s="56">
        <v>1044166.6666666666</v>
      </c>
      <c r="J876" s="56">
        <v>1044166.6666666666</v>
      </c>
      <c r="K876" s="56">
        <v>1044166.6666666666</v>
      </c>
      <c r="L876" s="56">
        <v>1044166.6666666666</v>
      </c>
      <c r="M876" s="56">
        <v>1044166.6666666666</v>
      </c>
    </row>
    <row r="877" spans="1:13" x14ac:dyDescent="0.35"/>
    <row r="878" spans="1:13" x14ac:dyDescent="0.35"/>
    <row r="879" spans="1:13" ht="15" thickBot="1" x14ac:dyDescent="0.4"/>
    <row r="880" spans="1:13" ht="33" customHeight="1" thickBot="1" x14ac:dyDescent="0.4">
      <c r="A880" s="78" t="s">
        <v>261</v>
      </c>
      <c r="B880" s="79"/>
      <c r="C880" s="79"/>
      <c r="D880" s="79"/>
      <c r="E880" s="79"/>
      <c r="F880" s="79"/>
      <c r="G880" s="79"/>
      <c r="H880" s="79"/>
      <c r="I880" s="79"/>
      <c r="J880" s="79"/>
      <c r="K880" s="79"/>
      <c r="L880" s="79"/>
      <c r="M880" s="80"/>
    </row>
    <row r="881" spans="1:13" ht="15" thickBot="1" x14ac:dyDescent="0.4">
      <c r="A881" s="9" t="s">
        <v>332</v>
      </c>
      <c r="B881" s="6">
        <v>44927</v>
      </c>
      <c r="C881" s="6">
        <v>44958</v>
      </c>
      <c r="D881" s="6">
        <v>44986</v>
      </c>
      <c r="E881" s="6">
        <v>45017</v>
      </c>
      <c r="F881" s="6">
        <v>45047</v>
      </c>
      <c r="G881" s="6">
        <v>45078</v>
      </c>
      <c r="H881" s="6">
        <v>45108</v>
      </c>
      <c r="I881" s="6">
        <v>45139</v>
      </c>
      <c r="J881" s="6">
        <v>45170</v>
      </c>
      <c r="K881" s="6">
        <v>45200</v>
      </c>
      <c r="L881" s="6">
        <v>45231</v>
      </c>
      <c r="M881" s="6">
        <v>45261</v>
      </c>
    </row>
    <row r="882" spans="1:13" x14ac:dyDescent="0.35">
      <c r="A882" s="5" t="s">
        <v>180</v>
      </c>
      <c r="B882" s="7">
        <v>0</v>
      </c>
      <c r="C882" s="7">
        <v>0</v>
      </c>
      <c r="D882" s="7">
        <v>0</v>
      </c>
      <c r="E882" s="7">
        <v>0</v>
      </c>
      <c r="F882" s="7">
        <v>0</v>
      </c>
      <c r="G882" s="7">
        <v>0</v>
      </c>
      <c r="H882" s="7">
        <v>0</v>
      </c>
      <c r="I882" s="7">
        <v>0</v>
      </c>
      <c r="J882" s="7">
        <v>0</v>
      </c>
      <c r="K882" s="7">
        <v>0</v>
      </c>
      <c r="L882" s="7">
        <v>0</v>
      </c>
      <c r="M882" s="7">
        <v>0</v>
      </c>
    </row>
    <row r="883" spans="1:13" x14ac:dyDescent="0.35"/>
    <row r="884" spans="1:13" x14ac:dyDescent="0.35"/>
    <row r="885" spans="1:13" ht="15" thickBot="1" x14ac:dyDescent="0.4"/>
    <row r="886" spans="1:13" ht="33" customHeight="1" thickBot="1" x14ac:dyDescent="0.4">
      <c r="A886" s="78" t="s">
        <v>473</v>
      </c>
      <c r="B886" s="79"/>
      <c r="C886" s="79"/>
      <c r="D886" s="79"/>
      <c r="E886" s="79"/>
      <c r="F886" s="79"/>
      <c r="G886" s="79"/>
      <c r="H886" s="79"/>
      <c r="I886" s="79"/>
      <c r="J886" s="79"/>
      <c r="K886" s="79"/>
      <c r="L886" s="79"/>
      <c r="M886" s="80"/>
    </row>
    <row r="887" spans="1:13" ht="15" thickBot="1" x14ac:dyDescent="0.4">
      <c r="A887" s="9" t="s">
        <v>332</v>
      </c>
      <c r="B887" s="6">
        <v>44927</v>
      </c>
      <c r="C887" s="6">
        <v>44958</v>
      </c>
      <c r="D887" s="6">
        <v>44986</v>
      </c>
      <c r="E887" s="6">
        <v>45017</v>
      </c>
      <c r="F887" s="6">
        <v>45047</v>
      </c>
      <c r="G887" s="6">
        <v>45078</v>
      </c>
      <c r="H887" s="6">
        <v>45108</v>
      </c>
      <c r="I887" s="6">
        <v>45139</v>
      </c>
      <c r="J887" s="6">
        <v>45170</v>
      </c>
      <c r="K887" s="6">
        <v>45200</v>
      </c>
      <c r="L887" s="6">
        <v>45231</v>
      </c>
      <c r="M887" s="6">
        <v>45261</v>
      </c>
    </row>
    <row r="888" spans="1:13" x14ac:dyDescent="0.35">
      <c r="A888" s="5" t="s">
        <v>181</v>
      </c>
      <c r="B888" s="7">
        <v>139267.91189999998</v>
      </c>
      <c r="C888" s="7">
        <v>139267.91189999998</v>
      </c>
      <c r="D888" s="7">
        <v>139267.91189999998</v>
      </c>
      <c r="E888" s="7">
        <v>139267.91189999998</v>
      </c>
      <c r="F888" s="7">
        <v>139267.91189999998</v>
      </c>
      <c r="G888" s="7">
        <v>139267.91189999998</v>
      </c>
      <c r="H888" s="7">
        <v>139267.91189999998</v>
      </c>
      <c r="I888" s="7">
        <v>139267.91189999998</v>
      </c>
      <c r="J888" s="7">
        <v>139267.91189999998</v>
      </c>
      <c r="K888" s="7">
        <v>139267.91189999998</v>
      </c>
      <c r="L888" s="7">
        <v>139267.91189999998</v>
      </c>
      <c r="M888" s="7">
        <v>139267.91189999998</v>
      </c>
    </row>
    <row r="889" spans="1:13" x14ac:dyDescent="0.35"/>
    <row r="890" spans="1:13" x14ac:dyDescent="0.35"/>
    <row r="891" spans="1:13" ht="15" thickBot="1" x14ac:dyDescent="0.4"/>
    <row r="892" spans="1:13" ht="33" hidden="1" customHeight="1" thickBot="1" x14ac:dyDescent="0.4">
      <c r="A892" s="78" t="s">
        <v>261</v>
      </c>
      <c r="B892" s="79"/>
      <c r="C892" s="79"/>
      <c r="D892" s="79"/>
      <c r="E892" s="79"/>
      <c r="F892" s="79"/>
      <c r="G892" s="79"/>
      <c r="H892" s="79"/>
      <c r="I892" s="79"/>
      <c r="J892" s="79"/>
      <c r="K892" s="79"/>
      <c r="L892" s="79"/>
      <c r="M892" s="80"/>
    </row>
    <row r="893" spans="1:13" ht="15" hidden="1" thickBot="1" x14ac:dyDescent="0.4">
      <c r="A893" s="9" t="s">
        <v>332</v>
      </c>
      <c r="B893" s="6">
        <v>44927</v>
      </c>
      <c r="C893" s="6">
        <v>44958</v>
      </c>
      <c r="D893" s="6">
        <v>44986</v>
      </c>
      <c r="E893" s="6">
        <v>45017</v>
      </c>
      <c r="F893" s="6">
        <v>45047</v>
      </c>
      <c r="G893" s="6">
        <v>45078</v>
      </c>
      <c r="H893" s="6">
        <v>45108</v>
      </c>
      <c r="I893" s="6">
        <v>45139</v>
      </c>
      <c r="J893" s="6">
        <v>45170</v>
      </c>
      <c r="K893" s="6">
        <v>45200</v>
      </c>
      <c r="L893" s="6">
        <v>45231</v>
      </c>
      <c r="M893" s="6">
        <v>45261</v>
      </c>
    </row>
    <row r="894" spans="1:13" hidden="1" x14ac:dyDescent="0.35">
      <c r="A894" s="5" t="s">
        <v>182</v>
      </c>
    </row>
    <row r="897" spans="1:13" ht="15" hidden="1" thickBot="1" x14ac:dyDescent="0.4"/>
    <row r="898" spans="1:13" ht="33" customHeight="1" thickBot="1" x14ac:dyDescent="0.4">
      <c r="A898" s="78" t="s">
        <v>473</v>
      </c>
      <c r="B898" s="79"/>
      <c r="C898" s="79"/>
      <c r="D898" s="79"/>
      <c r="E898" s="79"/>
      <c r="F898" s="79"/>
      <c r="G898" s="79"/>
      <c r="H898" s="79"/>
      <c r="I898" s="79"/>
      <c r="J898" s="79"/>
      <c r="K898" s="79"/>
      <c r="L898" s="79"/>
      <c r="M898" s="80"/>
    </row>
    <row r="899" spans="1:13" ht="15" thickBot="1" x14ac:dyDescent="0.4">
      <c r="A899" s="9" t="s">
        <v>332</v>
      </c>
      <c r="B899" s="6">
        <v>44927</v>
      </c>
      <c r="C899" s="6">
        <v>44958</v>
      </c>
      <c r="D899" s="6">
        <v>44986</v>
      </c>
      <c r="E899" s="6">
        <v>45017</v>
      </c>
      <c r="F899" s="6">
        <v>45047</v>
      </c>
      <c r="G899" s="6">
        <v>45078</v>
      </c>
      <c r="H899" s="6">
        <v>45108</v>
      </c>
      <c r="I899" s="6">
        <v>45139</v>
      </c>
      <c r="J899" s="6">
        <v>45170</v>
      </c>
      <c r="K899" s="6">
        <v>45200</v>
      </c>
      <c r="L899" s="6">
        <v>45231</v>
      </c>
      <c r="M899" s="6">
        <v>45261</v>
      </c>
    </row>
    <row r="900" spans="1:13" x14ac:dyDescent="0.35">
      <c r="A900" s="5" t="s">
        <v>183</v>
      </c>
      <c r="B900" s="7">
        <v>197674.73440000004</v>
      </c>
      <c r="C900" s="7">
        <v>197674.73440000004</v>
      </c>
      <c r="D900" s="7">
        <v>197674.73440000004</v>
      </c>
      <c r="E900" s="7">
        <v>197674.73440000004</v>
      </c>
      <c r="F900" s="7">
        <v>197674.73440000004</v>
      </c>
      <c r="G900" s="7">
        <v>197674.73440000004</v>
      </c>
      <c r="H900" s="7">
        <v>197674.73440000004</v>
      </c>
      <c r="I900" s="7">
        <v>197674.73440000004</v>
      </c>
      <c r="J900" s="7">
        <v>197674.73440000004</v>
      </c>
      <c r="K900" s="7">
        <v>197674.73440000004</v>
      </c>
      <c r="L900" s="7">
        <v>197674.73440000004</v>
      </c>
      <c r="M900" s="7">
        <v>197674.73440000004</v>
      </c>
    </row>
    <row r="901" spans="1:13" x14ac:dyDescent="0.35"/>
    <row r="902" spans="1:13" ht="15" thickBot="1" x14ac:dyDescent="0.4"/>
    <row r="903" spans="1:13" ht="15" hidden="1" thickBot="1" x14ac:dyDescent="0.4"/>
    <row r="904" spans="1:13" ht="33" hidden="1" customHeight="1" thickBot="1" x14ac:dyDescent="0.4">
      <c r="A904" s="78" t="s">
        <v>261</v>
      </c>
      <c r="B904" s="79"/>
      <c r="C904" s="79"/>
      <c r="D904" s="79"/>
      <c r="E904" s="79"/>
      <c r="F904" s="79"/>
      <c r="G904" s="79"/>
      <c r="H904" s="79"/>
      <c r="I904" s="79"/>
      <c r="J904" s="79"/>
      <c r="K904" s="79"/>
      <c r="L904" s="79"/>
      <c r="M904" s="80"/>
    </row>
    <row r="905" spans="1:13" ht="15" hidden="1" thickBot="1" x14ac:dyDescent="0.4">
      <c r="A905" s="9" t="s">
        <v>332</v>
      </c>
      <c r="B905" s="6">
        <v>44927</v>
      </c>
      <c r="C905" s="6">
        <v>44958</v>
      </c>
      <c r="D905" s="6">
        <v>44986</v>
      </c>
      <c r="E905" s="6">
        <v>45017</v>
      </c>
      <c r="F905" s="6">
        <v>45047</v>
      </c>
      <c r="G905" s="6">
        <v>45078</v>
      </c>
      <c r="H905" s="6">
        <v>45108</v>
      </c>
      <c r="I905" s="6">
        <v>45139</v>
      </c>
      <c r="J905" s="6">
        <v>45170</v>
      </c>
      <c r="K905" s="6">
        <v>45200</v>
      </c>
      <c r="L905" s="6">
        <v>45231</v>
      </c>
      <c r="M905" s="6">
        <v>45261</v>
      </c>
    </row>
    <row r="906" spans="1:13" hidden="1" x14ac:dyDescent="0.35">
      <c r="A906" s="5" t="s">
        <v>184</v>
      </c>
    </row>
    <row r="909" spans="1:13" ht="15" hidden="1" thickBot="1" x14ac:dyDescent="0.4"/>
    <row r="910" spans="1:13" ht="33" hidden="1" customHeight="1" thickBot="1" x14ac:dyDescent="0.4">
      <c r="A910" s="78" t="s">
        <v>261</v>
      </c>
      <c r="B910" s="79"/>
      <c r="C910" s="79"/>
      <c r="D910" s="79"/>
      <c r="E910" s="79"/>
      <c r="F910" s="79"/>
      <c r="G910" s="79"/>
      <c r="H910" s="79"/>
      <c r="I910" s="79"/>
      <c r="J910" s="79"/>
      <c r="K910" s="79"/>
      <c r="L910" s="79"/>
      <c r="M910" s="80"/>
    </row>
    <row r="911" spans="1:13" ht="15" hidden="1" thickBot="1" x14ac:dyDescent="0.4">
      <c r="A911" s="9" t="s">
        <v>333</v>
      </c>
      <c r="B911" s="6">
        <v>44927</v>
      </c>
      <c r="C911" s="6">
        <v>44958</v>
      </c>
      <c r="D911" s="6">
        <v>44986</v>
      </c>
      <c r="E911" s="6">
        <v>45017</v>
      </c>
      <c r="F911" s="6">
        <v>45047</v>
      </c>
      <c r="G911" s="6">
        <v>45078</v>
      </c>
      <c r="H911" s="6">
        <v>45108</v>
      </c>
      <c r="I911" s="6">
        <v>45139</v>
      </c>
      <c r="J911" s="6">
        <v>45170</v>
      </c>
      <c r="K911" s="6">
        <v>45200</v>
      </c>
      <c r="L911" s="6">
        <v>45231</v>
      </c>
      <c r="M911" s="6">
        <v>45261</v>
      </c>
    </row>
    <row r="912" spans="1:13" hidden="1" x14ac:dyDescent="0.35">
      <c r="A912" s="5" t="s">
        <v>186</v>
      </c>
      <c r="B912" s="31"/>
      <c r="C912" s="31"/>
      <c r="D912" s="31"/>
      <c r="E912" s="31"/>
      <c r="F912" s="31"/>
      <c r="G912" s="31"/>
      <c r="H912" s="31"/>
      <c r="I912" s="31"/>
      <c r="J912" s="31"/>
      <c r="K912" s="31"/>
      <c r="L912" s="31"/>
      <c r="M912" s="31"/>
    </row>
    <row r="913" spans="1:13" hidden="1" x14ac:dyDescent="0.35">
      <c r="B913" s="7"/>
      <c r="C913" s="7"/>
      <c r="D913" s="7"/>
      <c r="E913" s="7"/>
      <c r="F913" s="7"/>
      <c r="G913" s="7"/>
      <c r="H913" s="7"/>
      <c r="I913" s="7"/>
      <c r="J913" s="7"/>
      <c r="K913" s="7"/>
      <c r="L913" s="7"/>
      <c r="M913" s="7"/>
    </row>
    <row r="915" spans="1:13" ht="15" hidden="1" thickBot="1" x14ac:dyDescent="0.4"/>
    <row r="916" spans="1:13" ht="33" hidden="1" customHeight="1" thickBot="1" x14ac:dyDescent="0.4">
      <c r="A916" s="78" t="s">
        <v>261</v>
      </c>
      <c r="B916" s="79"/>
      <c r="C916" s="79"/>
      <c r="D916" s="79"/>
      <c r="E916" s="79"/>
      <c r="F916" s="79"/>
      <c r="G916" s="79"/>
      <c r="H916" s="79"/>
      <c r="I916" s="79"/>
      <c r="J916" s="79"/>
      <c r="K916" s="79"/>
      <c r="L916" s="79"/>
      <c r="M916" s="80"/>
    </row>
    <row r="917" spans="1:13" ht="15" hidden="1" thickBot="1" x14ac:dyDescent="0.4">
      <c r="A917" s="9" t="s">
        <v>333</v>
      </c>
      <c r="B917" s="6">
        <v>44927</v>
      </c>
      <c r="C917" s="6">
        <v>44958</v>
      </c>
      <c r="D917" s="6">
        <v>44986</v>
      </c>
      <c r="E917" s="6">
        <v>45017</v>
      </c>
      <c r="F917" s="6">
        <v>45047</v>
      </c>
      <c r="G917" s="6">
        <v>45078</v>
      </c>
      <c r="H917" s="6">
        <v>45108</v>
      </c>
      <c r="I917" s="6">
        <v>45139</v>
      </c>
      <c r="J917" s="6">
        <v>45170</v>
      </c>
      <c r="K917" s="6">
        <v>45200</v>
      </c>
      <c r="L917" s="6">
        <v>45231</v>
      </c>
      <c r="M917" s="6">
        <v>45261</v>
      </c>
    </row>
    <row r="918" spans="1:13" hidden="1" x14ac:dyDescent="0.35">
      <c r="A918" s="5" t="s">
        <v>187</v>
      </c>
      <c r="B918" s="31"/>
      <c r="C918" s="31"/>
      <c r="D918" s="31"/>
      <c r="E918" s="31"/>
      <c r="F918" s="31"/>
      <c r="G918" s="31"/>
      <c r="H918" s="31"/>
      <c r="I918" s="31"/>
      <c r="J918" s="31"/>
      <c r="K918" s="31"/>
      <c r="L918" s="31"/>
      <c r="M918" s="31"/>
    </row>
    <row r="921" spans="1:13" ht="15" hidden="1" thickBot="1" x14ac:dyDescent="0.4"/>
    <row r="922" spans="1:13" ht="33" hidden="1" customHeight="1" thickBot="1" x14ac:dyDescent="0.4">
      <c r="A922" s="78" t="s">
        <v>261</v>
      </c>
      <c r="B922" s="79"/>
      <c r="C922" s="79"/>
      <c r="D922" s="79"/>
      <c r="E922" s="79"/>
      <c r="F922" s="79"/>
      <c r="G922" s="79"/>
      <c r="H922" s="79"/>
      <c r="I922" s="79"/>
      <c r="J922" s="79"/>
      <c r="K922" s="79"/>
      <c r="L922" s="79"/>
      <c r="M922" s="80"/>
    </row>
    <row r="923" spans="1:13" ht="15" hidden="1" thickBot="1" x14ac:dyDescent="0.4">
      <c r="A923" s="9" t="s">
        <v>333</v>
      </c>
      <c r="B923" s="6">
        <v>44927</v>
      </c>
      <c r="C923" s="6">
        <v>44958</v>
      </c>
      <c r="D923" s="6">
        <v>44986</v>
      </c>
      <c r="E923" s="6">
        <v>45017</v>
      </c>
      <c r="F923" s="6">
        <v>45047</v>
      </c>
      <c r="G923" s="6">
        <v>45078</v>
      </c>
      <c r="H923" s="6">
        <v>45108</v>
      </c>
      <c r="I923" s="6">
        <v>45139</v>
      </c>
      <c r="J923" s="6">
        <v>45170</v>
      </c>
      <c r="K923" s="6">
        <v>45200</v>
      </c>
      <c r="L923" s="6">
        <v>45231</v>
      </c>
      <c r="M923" s="6">
        <v>45261</v>
      </c>
    </row>
    <row r="924" spans="1:13" hidden="1" x14ac:dyDescent="0.35">
      <c r="A924" s="5" t="s">
        <v>188</v>
      </c>
    </row>
    <row r="927" spans="1:13" ht="15" hidden="1" thickBot="1" x14ac:dyDescent="0.4"/>
    <row r="928" spans="1:13" ht="33" hidden="1" customHeight="1" thickBot="1" x14ac:dyDescent="0.4">
      <c r="A928" s="78" t="s">
        <v>261</v>
      </c>
      <c r="B928" s="79"/>
      <c r="C928" s="79"/>
      <c r="D928" s="79"/>
      <c r="E928" s="79"/>
      <c r="F928" s="79"/>
      <c r="G928" s="79"/>
      <c r="H928" s="79"/>
      <c r="I928" s="79"/>
      <c r="J928" s="79"/>
      <c r="K928" s="79"/>
      <c r="L928" s="79"/>
      <c r="M928" s="80"/>
    </row>
    <row r="929" spans="1:13" ht="15" hidden="1" thickBot="1" x14ac:dyDescent="0.4">
      <c r="A929" s="9" t="s">
        <v>333</v>
      </c>
      <c r="B929" s="6">
        <v>44927</v>
      </c>
      <c r="C929" s="6">
        <v>44958</v>
      </c>
      <c r="D929" s="6">
        <v>44986</v>
      </c>
      <c r="E929" s="6">
        <v>45017</v>
      </c>
      <c r="F929" s="6">
        <v>45047</v>
      </c>
      <c r="G929" s="6">
        <v>45078</v>
      </c>
      <c r="H929" s="6">
        <v>45108</v>
      </c>
      <c r="I929" s="6">
        <v>45139</v>
      </c>
      <c r="J929" s="6">
        <v>45170</v>
      </c>
      <c r="K929" s="6">
        <v>45200</v>
      </c>
      <c r="L929" s="6">
        <v>45231</v>
      </c>
      <c r="M929" s="6">
        <v>45261</v>
      </c>
    </row>
    <row r="930" spans="1:13" hidden="1" x14ac:dyDescent="0.35">
      <c r="A930" s="5" t="s">
        <v>334</v>
      </c>
    </row>
    <row r="933" spans="1:13" ht="15" hidden="1" thickBot="1" x14ac:dyDescent="0.4"/>
    <row r="934" spans="1:13" ht="33" hidden="1" customHeight="1" thickBot="1" x14ac:dyDescent="0.4">
      <c r="A934" s="78" t="s">
        <v>261</v>
      </c>
      <c r="B934" s="79"/>
      <c r="C934" s="79"/>
      <c r="D934" s="79"/>
      <c r="E934" s="79"/>
      <c r="F934" s="79"/>
      <c r="G934" s="79"/>
      <c r="H934" s="79"/>
      <c r="I934" s="79"/>
      <c r="J934" s="79"/>
      <c r="K934" s="79"/>
      <c r="L934" s="79"/>
      <c r="M934" s="80"/>
    </row>
    <row r="935" spans="1:13" ht="15" hidden="1" thickBot="1" x14ac:dyDescent="0.4">
      <c r="A935" s="9" t="s">
        <v>333</v>
      </c>
      <c r="B935" s="6">
        <v>44927</v>
      </c>
      <c r="C935" s="6">
        <v>44958</v>
      </c>
      <c r="D935" s="6">
        <v>44986</v>
      </c>
      <c r="E935" s="6">
        <v>45017</v>
      </c>
      <c r="F935" s="6">
        <v>45047</v>
      </c>
      <c r="G935" s="6">
        <v>45078</v>
      </c>
      <c r="H935" s="6">
        <v>45108</v>
      </c>
      <c r="I935" s="6">
        <v>45139</v>
      </c>
      <c r="J935" s="6">
        <v>45170</v>
      </c>
      <c r="K935" s="6">
        <v>45200</v>
      </c>
      <c r="L935" s="6">
        <v>45231</v>
      </c>
      <c r="M935" s="6">
        <v>45261</v>
      </c>
    </row>
    <row r="936" spans="1:13" s="26" customFormat="1" hidden="1" x14ac:dyDescent="0.35">
      <c r="A936" s="24" t="s">
        <v>258</v>
      </c>
      <c r="F936" s="25">
        <v>0</v>
      </c>
    </row>
    <row r="939" spans="1:13" ht="15" hidden="1" thickBot="1" x14ac:dyDescent="0.4"/>
    <row r="940" spans="1:13" ht="33" customHeight="1" thickBot="1" x14ac:dyDescent="0.4">
      <c r="A940" s="78" t="s">
        <v>496</v>
      </c>
      <c r="B940" s="79"/>
      <c r="C940" s="79"/>
      <c r="D940" s="79"/>
      <c r="E940" s="79"/>
      <c r="F940" s="79"/>
      <c r="G940" s="79"/>
      <c r="H940" s="79"/>
      <c r="I940" s="79"/>
      <c r="J940" s="79"/>
      <c r="K940" s="79"/>
      <c r="L940" s="79"/>
      <c r="M940" s="80"/>
    </row>
    <row r="941" spans="1:13" ht="15" thickBot="1" x14ac:dyDescent="0.4">
      <c r="A941" s="9" t="s">
        <v>335</v>
      </c>
      <c r="B941" s="6">
        <v>44927</v>
      </c>
      <c r="C941" s="6">
        <v>44958</v>
      </c>
      <c r="D941" s="6">
        <v>44986</v>
      </c>
      <c r="E941" s="6">
        <v>45017</v>
      </c>
      <c r="F941" s="6">
        <v>45047</v>
      </c>
      <c r="G941" s="6">
        <v>45078</v>
      </c>
      <c r="H941" s="6">
        <v>45108</v>
      </c>
      <c r="I941" s="6">
        <v>45139</v>
      </c>
      <c r="J941" s="6">
        <v>45170</v>
      </c>
      <c r="K941" s="6">
        <v>45200</v>
      </c>
      <c r="L941" s="6">
        <v>45231</v>
      </c>
      <c r="M941" s="6">
        <v>45261</v>
      </c>
    </row>
    <row r="942" spans="1:13" x14ac:dyDescent="0.35">
      <c r="A942" s="5" t="s">
        <v>192</v>
      </c>
      <c r="B942">
        <v>300000</v>
      </c>
      <c r="C942">
        <v>300000</v>
      </c>
      <c r="D942">
        <v>300000</v>
      </c>
      <c r="E942">
        <v>300000</v>
      </c>
      <c r="F942">
        <v>300000</v>
      </c>
      <c r="G942">
        <v>300000</v>
      </c>
      <c r="H942">
        <v>300000</v>
      </c>
      <c r="I942">
        <v>300000</v>
      </c>
      <c r="J942">
        <v>300000</v>
      </c>
      <c r="K942">
        <v>300000</v>
      </c>
      <c r="L942">
        <v>300000</v>
      </c>
      <c r="M942">
        <v>300000</v>
      </c>
    </row>
    <row r="943" spans="1:13" x14ac:dyDescent="0.35">
      <c r="B943" s="7"/>
      <c r="C943" s="7"/>
      <c r="D943" s="7"/>
      <c r="E943" s="7"/>
      <c r="F943" s="7"/>
      <c r="G943" s="7"/>
      <c r="H943" s="7"/>
      <c r="I943" s="7"/>
      <c r="J943" s="7"/>
      <c r="K943" s="7"/>
      <c r="L943" s="7"/>
      <c r="M943" s="7"/>
    </row>
    <row r="944" spans="1:13" x14ac:dyDescent="0.35"/>
    <row r="945" spans="1:13" ht="15" thickBot="1" x14ac:dyDescent="0.4"/>
    <row r="946" spans="1:13" ht="33" customHeight="1" thickBot="1" x14ac:dyDescent="0.4">
      <c r="A946" s="78" t="s">
        <v>497</v>
      </c>
      <c r="B946" s="79"/>
      <c r="C946" s="79"/>
      <c r="D946" s="79"/>
      <c r="E946" s="79"/>
      <c r="F946" s="79"/>
      <c r="G946" s="79"/>
      <c r="H946" s="79"/>
      <c r="I946" s="79"/>
      <c r="J946" s="79"/>
      <c r="K946" s="79"/>
      <c r="L946" s="79"/>
      <c r="M946" s="80"/>
    </row>
    <row r="947" spans="1:13" ht="15" thickBot="1" x14ac:dyDescent="0.4">
      <c r="A947" s="9" t="s">
        <v>335</v>
      </c>
      <c r="B947" s="6">
        <v>44927</v>
      </c>
      <c r="C947" s="6">
        <v>44958</v>
      </c>
      <c r="D947" s="6">
        <v>44986</v>
      </c>
      <c r="E947" s="6">
        <v>45017</v>
      </c>
      <c r="F947" s="6">
        <v>45047</v>
      </c>
      <c r="G947" s="6">
        <v>45078</v>
      </c>
      <c r="H947" s="6">
        <v>45108</v>
      </c>
      <c r="I947" s="6">
        <v>45139</v>
      </c>
      <c r="J947" s="6">
        <v>45170</v>
      </c>
      <c r="K947" s="6">
        <v>45200</v>
      </c>
      <c r="L947" s="6">
        <v>45231</v>
      </c>
      <c r="M947" s="6">
        <v>45261</v>
      </c>
    </row>
    <row r="948" spans="1:13" x14ac:dyDescent="0.35">
      <c r="A948" s="5" t="s">
        <v>193</v>
      </c>
      <c r="B948">
        <v>0</v>
      </c>
      <c r="C948">
        <v>0</v>
      </c>
      <c r="D948">
        <v>0</v>
      </c>
      <c r="E948">
        <v>0</v>
      </c>
      <c r="F948" s="7">
        <v>14710080.835422229</v>
      </c>
      <c r="G948">
        <v>0</v>
      </c>
      <c r="H948">
        <v>0</v>
      </c>
      <c r="I948">
        <v>0</v>
      </c>
      <c r="J948">
        <v>0</v>
      </c>
      <c r="K948">
        <v>0</v>
      </c>
      <c r="L948">
        <v>0</v>
      </c>
      <c r="M948">
        <v>0</v>
      </c>
    </row>
    <row r="949" spans="1:13" x14ac:dyDescent="0.35"/>
    <row r="950" spans="1:13" x14ac:dyDescent="0.35"/>
    <row r="951" spans="1:13" ht="15" thickBot="1" x14ac:dyDescent="0.4"/>
    <row r="952" spans="1:13" ht="33" customHeight="1" thickBot="1" x14ac:dyDescent="0.4">
      <c r="A952" s="78" t="s">
        <v>470</v>
      </c>
      <c r="B952" s="79"/>
      <c r="C952" s="79"/>
      <c r="D952" s="79"/>
      <c r="E952" s="79"/>
      <c r="F952" s="79"/>
      <c r="G952" s="79"/>
      <c r="H952" s="79"/>
      <c r="I952" s="79"/>
      <c r="J952" s="79"/>
      <c r="K952" s="79"/>
      <c r="L952" s="79"/>
      <c r="M952" s="80"/>
    </row>
    <row r="953" spans="1:13" ht="15" thickBot="1" x14ac:dyDescent="0.4">
      <c r="A953" s="9" t="s">
        <v>336</v>
      </c>
      <c r="B953" s="6">
        <v>44927</v>
      </c>
      <c r="C953" s="6">
        <v>44958</v>
      </c>
      <c r="D953" s="6">
        <v>44986</v>
      </c>
      <c r="E953" s="6">
        <v>45017</v>
      </c>
      <c r="F953" s="6">
        <v>45047</v>
      </c>
      <c r="G953" s="6">
        <v>45078</v>
      </c>
      <c r="H953" s="6">
        <v>45108</v>
      </c>
      <c r="I953" s="6">
        <v>45139</v>
      </c>
      <c r="J953" s="6">
        <v>45170</v>
      </c>
      <c r="K953" s="6">
        <v>45200</v>
      </c>
      <c r="L953" s="6">
        <v>45231</v>
      </c>
      <c r="M953" s="6">
        <v>45261</v>
      </c>
    </row>
    <row r="954" spans="1:13" x14ac:dyDescent="0.35">
      <c r="A954" s="5" t="s">
        <v>195</v>
      </c>
      <c r="B954" s="7">
        <v>19861</v>
      </c>
      <c r="C954" s="7">
        <v>19861</v>
      </c>
      <c r="D954" s="7">
        <v>19861</v>
      </c>
      <c r="E954" s="7">
        <v>19861</v>
      </c>
      <c r="F954" s="7">
        <v>19861</v>
      </c>
      <c r="G954" s="7">
        <v>19861</v>
      </c>
      <c r="H954" s="7">
        <v>19861</v>
      </c>
      <c r="I954" s="7">
        <v>19861</v>
      </c>
      <c r="J954" s="7">
        <v>19861</v>
      </c>
      <c r="K954" s="7">
        <v>19861</v>
      </c>
      <c r="L954" s="7">
        <v>19861</v>
      </c>
      <c r="M954" s="7">
        <v>19861</v>
      </c>
    </row>
    <row r="955" spans="1:13" x14ac:dyDescent="0.35">
      <c r="C955" s="7"/>
      <c r="D955" s="7"/>
      <c r="E955" s="7"/>
      <c r="F955" s="7"/>
      <c r="G955" s="7"/>
      <c r="H955" s="7"/>
      <c r="I955" s="7"/>
      <c r="J955" s="7"/>
      <c r="K955" s="7"/>
      <c r="L955" s="7"/>
      <c r="M955" s="7"/>
    </row>
    <row r="956" spans="1:13" x14ac:dyDescent="0.35"/>
    <row r="957" spans="1:13" ht="15" thickBot="1" x14ac:dyDescent="0.4"/>
    <row r="958" spans="1:13" ht="33" customHeight="1" thickBot="1" x14ac:dyDescent="0.4">
      <c r="A958" s="78" t="s">
        <v>498</v>
      </c>
      <c r="B958" s="79"/>
      <c r="C958" s="79"/>
      <c r="D958" s="79"/>
      <c r="E958" s="79"/>
      <c r="F958" s="79"/>
      <c r="G958" s="79"/>
      <c r="H958" s="79"/>
      <c r="I958" s="79"/>
      <c r="J958" s="79"/>
      <c r="K958" s="79"/>
      <c r="L958" s="79"/>
      <c r="M958" s="80"/>
    </row>
    <row r="959" spans="1:13" ht="15" thickBot="1" x14ac:dyDescent="0.4">
      <c r="A959" s="9" t="s">
        <v>337</v>
      </c>
      <c r="B959" s="6">
        <v>44927</v>
      </c>
      <c r="C959" s="6">
        <v>44958</v>
      </c>
      <c r="D959" s="6">
        <v>44986</v>
      </c>
      <c r="E959" s="6">
        <v>45017</v>
      </c>
      <c r="F959" s="6">
        <v>45047</v>
      </c>
      <c r="G959" s="6">
        <v>45078</v>
      </c>
      <c r="H959" s="6">
        <v>45108</v>
      </c>
      <c r="I959" s="6">
        <v>45139</v>
      </c>
      <c r="J959" s="6">
        <v>45170</v>
      </c>
      <c r="K959" s="6">
        <v>45200</v>
      </c>
      <c r="L959" s="6">
        <v>45231</v>
      </c>
      <c r="M959" s="6">
        <v>45261</v>
      </c>
    </row>
    <row r="960" spans="1:13" x14ac:dyDescent="0.35">
      <c r="A960" s="5" t="s">
        <v>197</v>
      </c>
      <c r="B960" s="7">
        <v>29357786.315499999</v>
      </c>
      <c r="C960" s="7">
        <v>29485914.046500001</v>
      </c>
      <c r="D960" s="7">
        <v>29633943.791999999</v>
      </c>
      <c r="E960" s="7">
        <v>29698709.8715</v>
      </c>
      <c r="F960" s="7">
        <v>29969564.706</v>
      </c>
      <c r="G960" s="7">
        <v>30240306.107500002</v>
      </c>
      <c r="H960" s="7">
        <v>29843813.199999999</v>
      </c>
      <c r="I960" s="7">
        <v>29909431.2315</v>
      </c>
      <c r="J960" s="7">
        <v>29849761.280499998</v>
      </c>
      <c r="K960" s="7">
        <v>29911093.6765</v>
      </c>
      <c r="L960" s="7">
        <v>30056292.976500001</v>
      </c>
      <c r="M960" s="7">
        <v>30083413.520500001</v>
      </c>
    </row>
    <row r="961" spans="1:13" hidden="1" x14ac:dyDescent="0.35">
      <c r="A961" s="36" t="s">
        <v>117</v>
      </c>
      <c r="B961" s="35">
        <v>-450000</v>
      </c>
      <c r="C961" s="35">
        <v>-450000</v>
      </c>
      <c r="D961" s="35">
        <v>-450000</v>
      </c>
      <c r="E961" s="35">
        <v>-450000</v>
      </c>
      <c r="F961" s="35">
        <v>-450000</v>
      </c>
      <c r="G961" s="35">
        <v>-450000</v>
      </c>
      <c r="H961" s="35">
        <v>-450000</v>
      </c>
      <c r="I961" s="35">
        <v>-450000</v>
      </c>
      <c r="J961" s="35">
        <v>-450000</v>
      </c>
      <c r="K961" s="35">
        <v>-450000</v>
      </c>
      <c r="L961" s="35">
        <v>-450000</v>
      </c>
      <c r="M961" s="35">
        <v>-450000</v>
      </c>
    </row>
    <row r="962" spans="1:13" x14ac:dyDescent="0.35"/>
    <row r="963" spans="1:13" ht="15" thickBot="1" x14ac:dyDescent="0.4"/>
    <row r="964" spans="1:13" ht="33" hidden="1" customHeight="1" thickBot="1" x14ac:dyDescent="0.4">
      <c r="A964" s="78" t="s">
        <v>261</v>
      </c>
      <c r="B964" s="79"/>
      <c r="C964" s="79"/>
      <c r="D964" s="79"/>
      <c r="E964" s="79"/>
      <c r="F964" s="79"/>
      <c r="G964" s="79"/>
      <c r="H964" s="79"/>
      <c r="I964" s="79"/>
      <c r="J964" s="79"/>
      <c r="K964" s="79"/>
      <c r="L964" s="79"/>
      <c r="M964" s="80"/>
    </row>
    <row r="965" spans="1:13" ht="15" hidden="1" thickBot="1" x14ac:dyDescent="0.4">
      <c r="A965" s="9" t="s">
        <v>337</v>
      </c>
      <c r="B965" s="6">
        <v>44927</v>
      </c>
      <c r="C965" s="6">
        <v>44958</v>
      </c>
      <c r="D965" s="6">
        <v>44986</v>
      </c>
      <c r="E965" s="6">
        <v>45017</v>
      </c>
      <c r="F965" s="6">
        <v>45047</v>
      </c>
      <c r="G965" s="6">
        <v>45078</v>
      </c>
      <c r="H965" s="6">
        <v>45108</v>
      </c>
      <c r="I965" s="6">
        <v>45139</v>
      </c>
      <c r="J965" s="6">
        <v>45170</v>
      </c>
      <c r="K965" s="6">
        <v>45200</v>
      </c>
      <c r="L965" s="6">
        <v>45231</v>
      </c>
      <c r="M965" s="6">
        <v>45261</v>
      </c>
    </row>
    <row r="966" spans="1:13" hidden="1" x14ac:dyDescent="0.35">
      <c r="A966" s="5" t="s">
        <v>198</v>
      </c>
    </row>
    <row r="969" spans="1:13" ht="15" hidden="1" thickBot="1" x14ac:dyDescent="0.4"/>
    <row r="970" spans="1:13" ht="33" customHeight="1" thickBot="1" x14ac:dyDescent="0.4">
      <c r="A970" s="78" t="s">
        <v>476</v>
      </c>
      <c r="B970" s="79"/>
      <c r="C970" s="79"/>
      <c r="D970" s="79"/>
      <c r="E970" s="79"/>
      <c r="F970" s="79"/>
      <c r="G970" s="79"/>
      <c r="H970" s="79"/>
      <c r="I970" s="79"/>
      <c r="J970" s="79"/>
      <c r="K970" s="79"/>
      <c r="L970" s="79"/>
      <c r="M970" s="80"/>
    </row>
    <row r="971" spans="1:13" ht="15" thickBot="1" x14ac:dyDescent="0.4">
      <c r="A971" s="9" t="s">
        <v>338</v>
      </c>
      <c r="B971" s="6">
        <v>44927</v>
      </c>
      <c r="C971" s="6">
        <v>44958</v>
      </c>
      <c r="D971" s="6">
        <v>44986</v>
      </c>
      <c r="E971" s="6">
        <v>45017</v>
      </c>
      <c r="F971" s="6">
        <v>45047</v>
      </c>
      <c r="G971" s="6">
        <v>45078</v>
      </c>
      <c r="H971" s="6">
        <v>45108</v>
      </c>
      <c r="I971" s="6">
        <v>45139</v>
      </c>
      <c r="J971" s="6">
        <v>45170</v>
      </c>
      <c r="K971" s="6">
        <v>45200</v>
      </c>
      <c r="L971" s="6">
        <v>45231</v>
      </c>
      <c r="M971" s="6">
        <v>45261</v>
      </c>
    </row>
    <row r="972" spans="1:13" x14ac:dyDescent="0.35">
      <c r="A972" s="5" t="s">
        <v>200</v>
      </c>
      <c r="B972" s="7">
        <v>1042279.792671316</v>
      </c>
      <c r="C972" s="7">
        <v>1042279.792671316</v>
      </c>
      <c r="D972" s="7">
        <v>1042279.792671316</v>
      </c>
      <c r="E972" s="7">
        <v>1042279.792671316</v>
      </c>
      <c r="F972" s="7">
        <v>1042279.792671316</v>
      </c>
      <c r="G972" s="7">
        <v>1042279.792671316</v>
      </c>
      <c r="H972" s="7">
        <v>1042279.792671316</v>
      </c>
      <c r="I972" s="7">
        <v>1042279.792671316</v>
      </c>
      <c r="J972" s="7">
        <v>1042279.792671316</v>
      </c>
      <c r="K972" s="7">
        <v>1042279.792671316</v>
      </c>
      <c r="L972" s="7">
        <v>1042279.792671316</v>
      </c>
      <c r="M972" s="7">
        <v>1042279.792671316</v>
      </c>
    </row>
    <row r="973" spans="1:13" x14ac:dyDescent="0.35"/>
    <row r="974" spans="1:13" x14ac:dyDescent="0.35"/>
    <row r="975" spans="1:13" ht="15" thickBot="1" x14ac:dyDescent="0.4"/>
    <row r="976" spans="1:13" ht="33" hidden="1" customHeight="1" thickBot="1" x14ac:dyDescent="0.4">
      <c r="A976" s="78" t="s">
        <v>261</v>
      </c>
      <c r="B976" s="79"/>
      <c r="C976" s="79"/>
      <c r="D976" s="79"/>
      <c r="E976" s="79"/>
      <c r="F976" s="79"/>
      <c r="G976" s="79"/>
      <c r="H976" s="79"/>
      <c r="I976" s="79"/>
      <c r="J976" s="79"/>
      <c r="K976" s="79"/>
      <c r="L976" s="79"/>
      <c r="M976" s="80"/>
    </row>
    <row r="977" spans="1:13" ht="15" hidden="1" thickBot="1" x14ac:dyDescent="0.4">
      <c r="A977" s="9" t="s">
        <v>338</v>
      </c>
      <c r="B977" s="6">
        <v>44927</v>
      </c>
      <c r="C977" s="6">
        <v>44958</v>
      </c>
      <c r="D977" s="6">
        <v>44986</v>
      </c>
      <c r="E977" s="6">
        <v>45017</v>
      </c>
      <c r="F977" s="6">
        <v>45047</v>
      </c>
      <c r="G977" s="6">
        <v>45078</v>
      </c>
      <c r="H977" s="6">
        <v>45108</v>
      </c>
      <c r="I977" s="6">
        <v>45139</v>
      </c>
      <c r="J977" s="6">
        <v>45170</v>
      </c>
      <c r="K977" s="6">
        <v>45200</v>
      </c>
      <c r="L977" s="6">
        <v>45231</v>
      </c>
      <c r="M977" s="6">
        <v>45261</v>
      </c>
    </row>
    <row r="978" spans="1:13" hidden="1" x14ac:dyDescent="0.35">
      <c r="A978" s="5" t="s">
        <v>201</v>
      </c>
    </row>
    <row r="981" spans="1:13" ht="15" hidden="1" thickBot="1" x14ac:dyDescent="0.4"/>
    <row r="982" spans="1:13" ht="33" hidden="1" customHeight="1" thickBot="1" x14ac:dyDescent="0.4">
      <c r="A982" s="78" t="s">
        <v>261</v>
      </c>
      <c r="B982" s="79"/>
      <c r="C982" s="79"/>
      <c r="D982" s="79"/>
      <c r="E982" s="79"/>
      <c r="F982" s="79"/>
      <c r="G982" s="79"/>
      <c r="H982" s="79"/>
      <c r="I982" s="79"/>
      <c r="J982" s="79"/>
      <c r="K982" s="79"/>
      <c r="L982" s="79"/>
      <c r="M982" s="80"/>
    </row>
    <row r="983" spans="1:13" ht="15" hidden="1" thickBot="1" x14ac:dyDescent="0.4">
      <c r="A983" s="9" t="s">
        <v>338</v>
      </c>
      <c r="B983" s="6">
        <v>44927</v>
      </c>
      <c r="C983" s="6">
        <v>44958</v>
      </c>
      <c r="D983" s="6">
        <v>44986</v>
      </c>
      <c r="E983" s="6">
        <v>45017</v>
      </c>
      <c r="F983" s="6">
        <v>45047</v>
      </c>
      <c r="G983" s="6">
        <v>45078</v>
      </c>
      <c r="H983" s="6">
        <v>45108</v>
      </c>
      <c r="I983" s="6">
        <v>45139</v>
      </c>
      <c r="J983" s="6">
        <v>45170</v>
      </c>
      <c r="K983" s="6">
        <v>45200</v>
      </c>
      <c r="L983" s="6">
        <v>45231</v>
      </c>
      <c r="M983" s="6">
        <v>45261</v>
      </c>
    </row>
    <row r="984" spans="1:13" hidden="1" x14ac:dyDescent="0.35">
      <c r="A984" s="5" t="s">
        <v>202</v>
      </c>
    </row>
    <row r="987" spans="1:13" ht="15" hidden="1" thickBot="1" x14ac:dyDescent="0.4"/>
    <row r="988" spans="1:13" ht="33" customHeight="1" thickBot="1" x14ac:dyDescent="0.4">
      <c r="A988" s="78" t="s">
        <v>499</v>
      </c>
      <c r="B988" s="79"/>
      <c r="C988" s="79"/>
      <c r="D988" s="79"/>
      <c r="E988" s="79"/>
      <c r="F988" s="79"/>
      <c r="G988" s="79"/>
      <c r="H988" s="79"/>
      <c r="I988" s="79"/>
      <c r="J988" s="79"/>
      <c r="K988" s="79"/>
      <c r="L988" s="79"/>
      <c r="M988" s="80"/>
    </row>
    <row r="989" spans="1:13" ht="15" thickBot="1" x14ac:dyDescent="0.4">
      <c r="A989" s="9" t="s">
        <v>338</v>
      </c>
      <c r="B989" s="6">
        <v>44927</v>
      </c>
      <c r="C989" s="6">
        <v>44958</v>
      </c>
      <c r="D989" s="6">
        <v>44986</v>
      </c>
      <c r="E989" s="6">
        <v>45017</v>
      </c>
      <c r="F989" s="6">
        <v>45047</v>
      </c>
      <c r="G989" s="6">
        <v>45078</v>
      </c>
      <c r="H989" s="6">
        <v>45108</v>
      </c>
      <c r="I989" s="6">
        <v>45139</v>
      </c>
      <c r="J989" s="6">
        <v>45170</v>
      </c>
      <c r="K989" s="6">
        <v>45200</v>
      </c>
      <c r="L989" s="6">
        <v>45231</v>
      </c>
      <c r="M989" s="6">
        <v>45261</v>
      </c>
    </row>
    <row r="990" spans="1:13" x14ac:dyDescent="0.35">
      <c r="A990" s="5" t="s">
        <v>203</v>
      </c>
      <c r="B990">
        <v>1492114.1204361101</v>
      </c>
      <c r="C990">
        <v>1492114.1204361001</v>
      </c>
      <c r="D990">
        <v>1492114.1204361101</v>
      </c>
      <c r="E990">
        <v>1492114.1204361101</v>
      </c>
      <c r="F990">
        <v>1492114.1204361101</v>
      </c>
      <c r="G990">
        <v>1492114.1204361101</v>
      </c>
      <c r="H990">
        <v>1492114.1204361101</v>
      </c>
      <c r="I990">
        <v>1492114.1204361101</v>
      </c>
      <c r="J990">
        <v>1492114.1204361101</v>
      </c>
      <c r="K990">
        <v>1492114.1204361101</v>
      </c>
      <c r="L990">
        <v>1492114.1204361101</v>
      </c>
      <c r="M990">
        <v>1492114.1204361101</v>
      </c>
    </row>
    <row r="991" spans="1:13" x14ac:dyDescent="0.35">
      <c r="B991" s="7"/>
    </row>
    <row r="992" spans="1:13" x14ac:dyDescent="0.35"/>
    <row r="993" spans="1:13" ht="15" thickBot="1" x14ac:dyDescent="0.4"/>
    <row r="994" spans="1:13" ht="33" customHeight="1" thickBot="1" x14ac:dyDescent="0.4">
      <c r="A994" s="78" t="s">
        <v>500</v>
      </c>
      <c r="B994" s="79"/>
      <c r="C994" s="79"/>
      <c r="D994" s="79"/>
      <c r="E994" s="79"/>
      <c r="F994" s="79"/>
      <c r="G994" s="79"/>
      <c r="H994" s="79"/>
      <c r="I994" s="79"/>
      <c r="J994" s="79"/>
      <c r="K994" s="79"/>
      <c r="L994" s="79"/>
      <c r="M994" s="80"/>
    </row>
    <row r="995" spans="1:13" ht="15" thickBot="1" x14ac:dyDescent="0.4">
      <c r="A995" s="9" t="s">
        <v>339</v>
      </c>
      <c r="B995" s="6">
        <v>44927</v>
      </c>
      <c r="C995" s="6">
        <v>44958</v>
      </c>
      <c r="D995" s="6">
        <v>44986</v>
      </c>
      <c r="E995" s="6">
        <v>45017</v>
      </c>
      <c r="F995" s="6">
        <v>45047</v>
      </c>
      <c r="G995" s="6">
        <v>45078</v>
      </c>
      <c r="H995" s="6">
        <v>45108</v>
      </c>
      <c r="I995" s="6">
        <v>45139</v>
      </c>
      <c r="J995" s="6">
        <v>45170</v>
      </c>
      <c r="K995" s="6">
        <v>45200</v>
      </c>
      <c r="L995" s="6">
        <v>45231</v>
      </c>
      <c r="M995" s="6">
        <v>45261</v>
      </c>
    </row>
    <row r="996" spans="1:13" x14ac:dyDescent="0.35">
      <c r="A996" s="5" t="s">
        <v>205</v>
      </c>
      <c r="B996" s="7">
        <v>302735.86330000003</v>
      </c>
      <c r="C996" s="7">
        <v>302735.86330000003</v>
      </c>
      <c r="D996" s="7">
        <v>302735.86330000003</v>
      </c>
      <c r="E996" s="7">
        <v>302735.86330000003</v>
      </c>
      <c r="F996" s="7">
        <v>302735.86330000003</v>
      </c>
      <c r="G996" s="7">
        <v>302735.86330000003</v>
      </c>
      <c r="H996" s="7">
        <v>302735.86330000003</v>
      </c>
      <c r="I996" s="7">
        <v>302735.86330000003</v>
      </c>
      <c r="J996" s="7">
        <v>302735.86330000003</v>
      </c>
      <c r="K996" s="7">
        <v>302735.86330000003</v>
      </c>
      <c r="L996" s="7">
        <v>302735.86330000003</v>
      </c>
      <c r="M996" s="7">
        <v>302735.86330000003</v>
      </c>
    </row>
    <row r="997" spans="1:13" x14ac:dyDescent="0.35"/>
    <row r="998" spans="1:13" x14ac:dyDescent="0.35"/>
    <row r="999" spans="1:13" ht="15" thickBot="1" x14ac:dyDescent="0.4"/>
    <row r="1000" spans="1:13" ht="33" customHeight="1" thickBot="1" x14ac:dyDescent="0.4">
      <c r="A1000" s="78" t="s">
        <v>477</v>
      </c>
      <c r="B1000" s="79"/>
      <c r="C1000" s="79"/>
      <c r="D1000" s="79"/>
      <c r="E1000" s="79"/>
      <c r="F1000" s="79"/>
      <c r="G1000" s="79"/>
      <c r="H1000" s="79"/>
      <c r="I1000" s="79"/>
      <c r="J1000" s="79"/>
      <c r="K1000" s="79"/>
      <c r="L1000" s="79"/>
      <c r="M1000" s="80"/>
    </row>
    <row r="1001" spans="1:13" ht="15" thickBot="1" x14ac:dyDescent="0.4">
      <c r="A1001" s="9" t="s">
        <v>275</v>
      </c>
      <c r="B1001" s="6">
        <v>44927</v>
      </c>
      <c r="C1001" s="6">
        <v>44958</v>
      </c>
      <c r="D1001" s="6">
        <v>44986</v>
      </c>
      <c r="E1001" s="6">
        <v>45017</v>
      </c>
      <c r="F1001" s="6">
        <v>45047</v>
      </c>
      <c r="G1001" s="6">
        <v>45078</v>
      </c>
      <c r="H1001" s="6">
        <v>45108</v>
      </c>
      <c r="I1001" s="6">
        <v>45139</v>
      </c>
      <c r="J1001" s="6">
        <v>45170</v>
      </c>
      <c r="K1001" s="6">
        <v>45200</v>
      </c>
      <c r="L1001" s="6">
        <v>45231</v>
      </c>
      <c r="M1001" s="6">
        <v>45261</v>
      </c>
    </row>
    <row r="1002" spans="1:13" x14ac:dyDescent="0.35">
      <c r="A1002" s="5" t="s">
        <v>501</v>
      </c>
      <c r="F1002" s="56">
        <v>3500000</v>
      </c>
    </row>
    <row r="1003" spans="1:13" x14ac:dyDescent="0.35"/>
    <row r="1004" spans="1:13" x14ac:dyDescent="0.35"/>
    <row r="1005" spans="1:13" ht="15" thickBot="1" x14ac:dyDescent="0.4"/>
    <row r="1006" spans="1:13" ht="33" customHeight="1" thickBot="1" x14ac:dyDescent="0.4">
      <c r="A1006" s="78" t="s">
        <v>477</v>
      </c>
      <c r="B1006" s="79"/>
      <c r="C1006" s="79"/>
      <c r="D1006" s="79"/>
      <c r="E1006" s="79"/>
      <c r="F1006" s="79"/>
      <c r="G1006" s="79"/>
      <c r="H1006" s="79"/>
      <c r="I1006" s="79"/>
      <c r="J1006" s="79"/>
      <c r="K1006" s="79"/>
      <c r="L1006" s="79"/>
      <c r="M1006" s="80"/>
    </row>
    <row r="1007" spans="1:13" ht="15" thickBot="1" x14ac:dyDescent="0.4">
      <c r="A1007" s="9" t="s">
        <v>275</v>
      </c>
      <c r="B1007" s="6">
        <v>44927</v>
      </c>
      <c r="C1007" s="6">
        <v>44958</v>
      </c>
      <c r="D1007" s="6">
        <v>44986</v>
      </c>
      <c r="E1007" s="6">
        <v>45017</v>
      </c>
      <c r="F1007" s="6">
        <v>45047</v>
      </c>
      <c r="G1007" s="6">
        <v>45078</v>
      </c>
      <c r="H1007" s="6">
        <v>45108</v>
      </c>
      <c r="I1007" s="6">
        <v>45139</v>
      </c>
      <c r="J1007" s="6">
        <v>45170</v>
      </c>
      <c r="K1007" s="6">
        <v>45200</v>
      </c>
      <c r="L1007" s="6">
        <v>45231</v>
      </c>
      <c r="M1007" s="6">
        <v>45261</v>
      </c>
    </row>
    <row r="1008" spans="1:13" x14ac:dyDescent="0.35">
      <c r="A1008" s="5" t="s">
        <v>208</v>
      </c>
      <c r="F1008" s="56">
        <v>3000000</v>
      </c>
    </row>
    <row r="1009" spans="1:13" x14ac:dyDescent="0.35"/>
    <row r="1010" spans="1:13" x14ac:dyDescent="0.35"/>
    <row r="1011" spans="1:13" ht="15" thickBot="1" x14ac:dyDescent="0.4"/>
    <row r="1012" spans="1:13" ht="33" customHeight="1" thickBot="1" x14ac:dyDescent="0.4">
      <c r="A1012" s="78" t="s">
        <v>477</v>
      </c>
      <c r="B1012" s="79"/>
      <c r="C1012" s="79"/>
      <c r="D1012" s="79"/>
      <c r="E1012" s="79"/>
      <c r="F1012" s="79"/>
      <c r="G1012" s="79"/>
      <c r="H1012" s="79"/>
      <c r="I1012" s="79"/>
      <c r="J1012" s="79"/>
      <c r="K1012" s="79"/>
      <c r="L1012" s="79"/>
      <c r="M1012" s="80"/>
    </row>
    <row r="1013" spans="1:13" ht="15" thickBot="1" x14ac:dyDescent="0.4">
      <c r="A1013" s="9" t="s">
        <v>275</v>
      </c>
      <c r="B1013" s="6">
        <v>44927</v>
      </c>
      <c r="C1013" s="6">
        <v>44958</v>
      </c>
      <c r="D1013" s="6">
        <v>44986</v>
      </c>
      <c r="E1013" s="6">
        <v>45017</v>
      </c>
      <c r="F1013" s="6">
        <v>45047</v>
      </c>
      <c r="G1013" s="6">
        <v>45078</v>
      </c>
      <c r="H1013" s="6">
        <v>45108</v>
      </c>
      <c r="I1013" s="6">
        <v>45139</v>
      </c>
      <c r="J1013" s="6">
        <v>45170</v>
      </c>
      <c r="K1013" s="6">
        <v>45200</v>
      </c>
      <c r="L1013" s="6">
        <v>45231</v>
      </c>
      <c r="M1013" s="6">
        <v>45261</v>
      </c>
    </row>
    <row r="1014" spans="1:13" x14ac:dyDescent="0.35">
      <c r="A1014" s="5" t="s">
        <v>209</v>
      </c>
      <c r="F1014" s="56">
        <v>2000000</v>
      </c>
    </row>
    <row r="1015" spans="1:13" x14ac:dyDescent="0.35"/>
    <row r="1016" spans="1:13" x14ac:dyDescent="0.35"/>
    <row r="1017" spans="1:13" ht="15" thickBot="1" x14ac:dyDescent="0.4"/>
    <row r="1018" spans="1:13" ht="33" customHeight="1" thickBot="1" x14ac:dyDescent="0.4">
      <c r="A1018" s="78" t="s">
        <v>477</v>
      </c>
      <c r="B1018" s="79"/>
      <c r="C1018" s="79"/>
      <c r="D1018" s="79"/>
      <c r="E1018" s="79"/>
      <c r="F1018" s="79"/>
      <c r="G1018" s="79"/>
      <c r="H1018" s="79"/>
      <c r="I1018" s="79"/>
      <c r="J1018" s="79"/>
      <c r="K1018" s="79"/>
      <c r="L1018" s="79"/>
      <c r="M1018" s="80"/>
    </row>
    <row r="1019" spans="1:13" ht="15" thickBot="1" x14ac:dyDescent="0.4">
      <c r="A1019" s="9" t="s">
        <v>275</v>
      </c>
      <c r="B1019" s="6">
        <v>44927</v>
      </c>
      <c r="C1019" s="6">
        <v>44958</v>
      </c>
      <c r="D1019" s="6">
        <v>44986</v>
      </c>
      <c r="E1019" s="6">
        <v>45017</v>
      </c>
      <c r="F1019" s="6">
        <v>45047</v>
      </c>
      <c r="G1019" s="6">
        <v>45078</v>
      </c>
      <c r="H1019" s="6">
        <v>45108</v>
      </c>
      <c r="I1019" s="6">
        <v>45139</v>
      </c>
      <c r="J1019" s="6">
        <v>45170</v>
      </c>
      <c r="K1019" s="6">
        <v>45200</v>
      </c>
      <c r="L1019" s="6">
        <v>45231</v>
      </c>
      <c r="M1019" s="6">
        <v>45261</v>
      </c>
    </row>
    <row r="1020" spans="1:13" x14ac:dyDescent="0.35">
      <c r="A1020" s="5" t="s">
        <v>210</v>
      </c>
      <c r="F1020" s="56">
        <v>1000000</v>
      </c>
    </row>
    <row r="1021" spans="1:13" x14ac:dyDescent="0.35"/>
    <row r="1022" spans="1:13" x14ac:dyDescent="0.35"/>
    <row r="1023" spans="1:13" ht="15" thickBot="1" x14ac:dyDescent="0.4"/>
    <row r="1024" spans="1:13" ht="33" customHeight="1" thickBot="1" x14ac:dyDescent="0.4">
      <c r="A1024" s="78" t="s">
        <v>477</v>
      </c>
      <c r="B1024" s="79"/>
      <c r="C1024" s="79"/>
      <c r="D1024" s="79"/>
      <c r="E1024" s="79"/>
      <c r="F1024" s="79"/>
      <c r="G1024" s="79"/>
      <c r="H1024" s="79"/>
      <c r="I1024" s="79"/>
      <c r="J1024" s="79"/>
      <c r="K1024" s="79"/>
      <c r="L1024" s="79"/>
      <c r="M1024" s="80"/>
    </row>
    <row r="1025" spans="1:13" ht="15" thickBot="1" x14ac:dyDescent="0.4">
      <c r="A1025" s="9" t="s">
        <v>275</v>
      </c>
      <c r="B1025" s="6">
        <v>44927</v>
      </c>
      <c r="C1025" s="6">
        <v>44958</v>
      </c>
      <c r="D1025" s="6">
        <v>44986</v>
      </c>
      <c r="E1025" s="6">
        <v>45017</v>
      </c>
      <c r="F1025" s="6">
        <v>45047</v>
      </c>
      <c r="G1025" s="6">
        <v>45078</v>
      </c>
      <c r="H1025" s="6">
        <v>45108</v>
      </c>
      <c r="I1025" s="6">
        <v>45139</v>
      </c>
      <c r="J1025" s="6">
        <v>45170</v>
      </c>
      <c r="K1025" s="6">
        <v>45200</v>
      </c>
      <c r="L1025" s="6">
        <v>45231</v>
      </c>
      <c r="M1025" s="6">
        <v>45261</v>
      </c>
    </row>
    <row r="1026" spans="1:13" x14ac:dyDescent="0.35">
      <c r="A1026" s="5" t="s">
        <v>211</v>
      </c>
      <c r="F1026" s="56">
        <v>500000</v>
      </c>
    </row>
    <row r="1027" spans="1:13" x14ac:dyDescent="0.35"/>
    <row r="1028" spans="1:13" x14ac:dyDescent="0.35"/>
    <row r="1029" spans="1:13" ht="15" thickBot="1" x14ac:dyDescent="0.4"/>
    <row r="1030" spans="1:13" ht="33" customHeight="1" thickBot="1" x14ac:dyDescent="0.4">
      <c r="A1030" s="78" t="s">
        <v>474</v>
      </c>
      <c r="B1030" s="79"/>
      <c r="C1030" s="79"/>
      <c r="D1030" s="79"/>
      <c r="E1030" s="79"/>
      <c r="F1030" s="79"/>
      <c r="G1030" s="79"/>
      <c r="H1030" s="79"/>
      <c r="I1030" s="79"/>
      <c r="J1030" s="79"/>
      <c r="K1030" s="79"/>
      <c r="L1030" s="79"/>
      <c r="M1030" s="80"/>
    </row>
    <row r="1031" spans="1:13" ht="15" thickBot="1" x14ac:dyDescent="0.4">
      <c r="A1031" s="9" t="s">
        <v>340</v>
      </c>
      <c r="B1031" s="6">
        <v>44927</v>
      </c>
      <c r="C1031" s="6">
        <v>44958</v>
      </c>
      <c r="D1031" s="6">
        <v>44986</v>
      </c>
      <c r="E1031" s="6">
        <v>45017</v>
      </c>
      <c r="F1031" s="6">
        <v>45047</v>
      </c>
      <c r="G1031" s="6">
        <v>45078</v>
      </c>
      <c r="H1031" s="6">
        <v>45108</v>
      </c>
      <c r="I1031" s="6">
        <v>45139</v>
      </c>
      <c r="J1031" s="6">
        <v>45170</v>
      </c>
      <c r="K1031" s="6">
        <v>45200</v>
      </c>
      <c r="L1031" s="6">
        <v>45231</v>
      </c>
      <c r="M1031" s="6">
        <v>45261</v>
      </c>
    </row>
    <row r="1032" spans="1:13" x14ac:dyDescent="0.35">
      <c r="A1032" s="5" t="s">
        <v>213</v>
      </c>
      <c r="B1032" s="7">
        <v>72667.358399999983</v>
      </c>
      <c r="C1032" s="7">
        <v>72667.358399999983</v>
      </c>
      <c r="D1032" s="7">
        <v>72667.358399999983</v>
      </c>
      <c r="E1032" s="7">
        <v>72667.358399999983</v>
      </c>
      <c r="F1032" s="7">
        <v>72667.358399999983</v>
      </c>
      <c r="G1032" s="7">
        <v>72667.358399999983</v>
      </c>
      <c r="H1032" s="7">
        <v>72667.358399999983</v>
      </c>
      <c r="I1032" s="7">
        <v>72667.358399999983</v>
      </c>
      <c r="J1032" s="7">
        <v>72667.358399999983</v>
      </c>
      <c r="K1032" s="7">
        <v>72667.358399999983</v>
      </c>
      <c r="L1032" s="7">
        <v>72667.358399999983</v>
      </c>
      <c r="M1032" s="7">
        <v>72667.358399999983</v>
      </c>
    </row>
    <row r="1033" spans="1:13" x14ac:dyDescent="0.35"/>
    <row r="1034" spans="1:13" x14ac:dyDescent="0.35"/>
    <row r="1035" spans="1:13" ht="15" thickBot="1" x14ac:dyDescent="0.4"/>
    <row r="1036" spans="1:13" ht="33" customHeight="1" thickBot="1" x14ac:dyDescent="0.4">
      <c r="A1036" s="78" t="s">
        <v>474</v>
      </c>
      <c r="B1036" s="79"/>
      <c r="C1036" s="79"/>
      <c r="D1036" s="79"/>
      <c r="E1036" s="79"/>
      <c r="F1036" s="79"/>
      <c r="G1036" s="79"/>
      <c r="H1036" s="79"/>
      <c r="I1036" s="79"/>
      <c r="J1036" s="79"/>
      <c r="K1036" s="79"/>
      <c r="L1036" s="79"/>
      <c r="M1036" s="80"/>
    </row>
    <row r="1037" spans="1:13" ht="15" thickBot="1" x14ac:dyDescent="0.4">
      <c r="A1037" s="9" t="s">
        <v>340</v>
      </c>
      <c r="B1037" s="6">
        <v>44927</v>
      </c>
      <c r="C1037" s="6">
        <v>44958</v>
      </c>
      <c r="D1037" s="6">
        <v>44986</v>
      </c>
      <c r="E1037" s="6">
        <v>45017</v>
      </c>
      <c r="F1037" s="6">
        <v>45047</v>
      </c>
      <c r="G1037" s="6">
        <v>45078</v>
      </c>
      <c r="H1037" s="6">
        <v>45108</v>
      </c>
      <c r="I1037" s="6">
        <v>45139</v>
      </c>
      <c r="J1037" s="6">
        <v>45170</v>
      </c>
      <c r="K1037" s="6">
        <v>45200</v>
      </c>
      <c r="L1037" s="6">
        <v>45231</v>
      </c>
      <c r="M1037" s="6">
        <v>45261</v>
      </c>
    </row>
    <row r="1038" spans="1:13" x14ac:dyDescent="0.35">
      <c r="A1038" s="5" t="s">
        <v>214</v>
      </c>
      <c r="B1038" s="7">
        <v>1411245.3757999998</v>
      </c>
      <c r="C1038" s="7">
        <v>1411245.3757999998</v>
      </c>
      <c r="D1038" s="7">
        <v>1411245.3757999998</v>
      </c>
      <c r="E1038" s="7">
        <v>1411245.3757999998</v>
      </c>
      <c r="F1038" s="7">
        <v>1411245.3757999998</v>
      </c>
      <c r="G1038" s="7">
        <v>1411245.3757999998</v>
      </c>
      <c r="H1038" s="7">
        <v>1411245.3757999998</v>
      </c>
      <c r="I1038" s="7">
        <v>1411245.3757999998</v>
      </c>
      <c r="J1038" s="7">
        <v>1411245.3757999998</v>
      </c>
      <c r="K1038" s="7">
        <v>1411245.3757999998</v>
      </c>
      <c r="L1038" s="7">
        <v>1411245.3757999998</v>
      </c>
      <c r="M1038" s="7">
        <v>1411245.3757999998</v>
      </c>
    </row>
    <row r="1039" spans="1:13" x14ac:dyDescent="0.35">
      <c r="B1039" s="7"/>
      <c r="C1039" s="7"/>
      <c r="D1039" s="7"/>
      <c r="E1039" s="7"/>
      <c r="F1039" s="7"/>
      <c r="G1039" s="7"/>
      <c r="H1039" s="7"/>
      <c r="I1039" s="7"/>
      <c r="J1039" s="7"/>
      <c r="K1039" s="7"/>
      <c r="L1039" s="7"/>
      <c r="M1039" s="7"/>
    </row>
    <row r="1040" spans="1:13" x14ac:dyDescent="0.35">
      <c r="B1040" s="7"/>
      <c r="C1040" s="7"/>
      <c r="D1040" s="7"/>
      <c r="E1040" s="7"/>
      <c r="F1040" s="7"/>
      <c r="G1040" s="7"/>
      <c r="H1040" s="7"/>
      <c r="I1040" s="7"/>
      <c r="J1040" s="7"/>
      <c r="K1040" s="7"/>
      <c r="L1040" s="7"/>
      <c r="M1040" s="7"/>
    </row>
    <row r="1041" spans="1:13" ht="15" thickBot="1" x14ac:dyDescent="0.4">
      <c r="B1041" s="7"/>
      <c r="C1041" s="7"/>
      <c r="D1041" s="7"/>
      <c r="E1041" s="7"/>
      <c r="F1041" s="7"/>
      <c r="G1041" s="7"/>
      <c r="H1041" s="7"/>
      <c r="I1041" s="7"/>
      <c r="J1041" s="7"/>
      <c r="K1041" s="7"/>
      <c r="L1041" s="7"/>
      <c r="M1041" s="7"/>
    </row>
    <row r="1042" spans="1:13" ht="33" customHeight="1" thickBot="1" x14ac:dyDescent="0.4">
      <c r="A1042" s="78" t="s">
        <v>474</v>
      </c>
      <c r="B1042" s="79"/>
      <c r="C1042" s="79"/>
      <c r="D1042" s="79"/>
      <c r="E1042" s="79"/>
      <c r="F1042" s="79"/>
      <c r="G1042" s="79"/>
      <c r="H1042" s="79"/>
      <c r="I1042" s="79"/>
      <c r="J1042" s="79"/>
      <c r="K1042" s="79"/>
      <c r="L1042" s="79"/>
      <c r="M1042" s="80"/>
    </row>
    <row r="1043" spans="1:13" ht="15" thickBot="1" x14ac:dyDescent="0.4">
      <c r="A1043" s="9" t="s">
        <v>340</v>
      </c>
      <c r="B1043" s="6">
        <v>44927</v>
      </c>
      <c r="C1043" s="6">
        <v>44958</v>
      </c>
      <c r="D1043" s="6">
        <v>44986</v>
      </c>
      <c r="E1043" s="6">
        <v>45017</v>
      </c>
      <c r="F1043" s="6">
        <v>45047</v>
      </c>
      <c r="G1043" s="6">
        <v>45078</v>
      </c>
      <c r="H1043" s="6">
        <v>45108</v>
      </c>
      <c r="I1043" s="6">
        <v>45139</v>
      </c>
      <c r="J1043" s="6">
        <v>45170</v>
      </c>
      <c r="K1043" s="6">
        <v>45200</v>
      </c>
      <c r="L1043" s="6">
        <v>45231</v>
      </c>
      <c r="M1043" s="6">
        <v>45261</v>
      </c>
    </row>
    <row r="1044" spans="1:13" x14ac:dyDescent="0.35">
      <c r="A1044" s="5" t="s">
        <v>215</v>
      </c>
      <c r="B1044" s="7">
        <v>77573.806700000001</v>
      </c>
      <c r="C1044" s="7">
        <v>77573.806700000001</v>
      </c>
      <c r="D1044" s="7">
        <v>77573.806700000001</v>
      </c>
      <c r="E1044" s="7">
        <v>77573.806700000001</v>
      </c>
      <c r="F1044" s="7">
        <v>77573.806700000001</v>
      </c>
      <c r="G1044" s="7">
        <v>77573.806700000001</v>
      </c>
      <c r="H1044" s="7">
        <v>77573.806700000001</v>
      </c>
      <c r="I1044" s="7">
        <v>77573.806700000001</v>
      </c>
      <c r="J1044" s="7">
        <v>77573.806700000001</v>
      </c>
      <c r="K1044" s="7">
        <v>77573.806700000001</v>
      </c>
      <c r="L1044" s="7">
        <v>77573.806700000001</v>
      </c>
      <c r="M1044" s="7">
        <v>77573.806700000001</v>
      </c>
    </row>
    <row r="1045" spans="1:13" x14ac:dyDescent="0.35"/>
    <row r="1046" spans="1:13" x14ac:dyDescent="0.35"/>
    <row r="1047" spans="1:13" ht="15" thickBot="1" x14ac:dyDescent="0.4"/>
    <row r="1048" spans="1:13" ht="33" customHeight="1" thickBot="1" x14ac:dyDescent="0.4">
      <c r="A1048" s="78" t="s">
        <v>474</v>
      </c>
      <c r="B1048" s="79"/>
      <c r="C1048" s="79"/>
      <c r="D1048" s="79"/>
      <c r="E1048" s="79"/>
      <c r="F1048" s="79"/>
      <c r="G1048" s="79"/>
      <c r="H1048" s="79"/>
      <c r="I1048" s="79"/>
      <c r="J1048" s="79"/>
      <c r="K1048" s="79"/>
      <c r="L1048" s="79"/>
      <c r="M1048" s="80"/>
    </row>
    <row r="1049" spans="1:13" ht="15" thickBot="1" x14ac:dyDescent="0.4">
      <c r="A1049" s="9" t="s">
        <v>340</v>
      </c>
      <c r="B1049" s="6">
        <v>44927</v>
      </c>
      <c r="C1049" s="6">
        <v>44958</v>
      </c>
      <c r="D1049" s="6">
        <v>44986</v>
      </c>
      <c r="E1049" s="6">
        <v>45017</v>
      </c>
      <c r="F1049" s="6">
        <v>45047</v>
      </c>
      <c r="G1049" s="6">
        <v>45078</v>
      </c>
      <c r="H1049" s="6">
        <v>45108</v>
      </c>
      <c r="I1049" s="6">
        <v>45139</v>
      </c>
      <c r="J1049" s="6">
        <v>45170</v>
      </c>
      <c r="K1049" s="6">
        <v>45200</v>
      </c>
      <c r="L1049" s="6">
        <v>45231</v>
      </c>
      <c r="M1049" s="6">
        <v>45261</v>
      </c>
    </row>
    <row r="1050" spans="1:13" x14ac:dyDescent="0.35">
      <c r="A1050" s="5" t="s">
        <v>216</v>
      </c>
      <c r="B1050" s="7">
        <v>1353890.5666</v>
      </c>
      <c r="C1050" s="7">
        <v>1353890.5666</v>
      </c>
      <c r="D1050" s="7">
        <v>1353890.5666</v>
      </c>
      <c r="E1050" s="7">
        <v>1353890.5666</v>
      </c>
      <c r="F1050" s="7">
        <v>1353890.5666</v>
      </c>
      <c r="G1050" s="7">
        <v>1353890.5666</v>
      </c>
      <c r="H1050" s="7">
        <v>1353890.5666</v>
      </c>
      <c r="I1050" s="7">
        <v>1353890.5666</v>
      </c>
      <c r="J1050" s="7">
        <v>1353890.5666</v>
      </c>
      <c r="K1050" s="7">
        <v>1353890.5666</v>
      </c>
      <c r="L1050" s="7">
        <v>1353890.5666</v>
      </c>
      <c r="M1050" s="7">
        <v>1353890.5666</v>
      </c>
    </row>
    <row r="1051" spans="1:13" x14ac:dyDescent="0.35"/>
    <row r="1052" spans="1:13" x14ac:dyDescent="0.35"/>
    <row r="1053" spans="1:13" ht="15" thickBot="1" x14ac:dyDescent="0.4"/>
    <row r="1054" spans="1:13" ht="33" customHeight="1" thickBot="1" x14ac:dyDescent="0.4">
      <c r="A1054" s="78" t="s">
        <v>474</v>
      </c>
      <c r="B1054" s="79"/>
      <c r="C1054" s="79"/>
      <c r="D1054" s="79"/>
      <c r="E1054" s="79"/>
      <c r="F1054" s="79"/>
      <c r="G1054" s="79"/>
      <c r="H1054" s="79"/>
      <c r="I1054" s="79"/>
      <c r="J1054" s="79"/>
      <c r="K1054" s="79"/>
      <c r="L1054" s="79"/>
      <c r="M1054" s="80"/>
    </row>
    <row r="1055" spans="1:13" ht="15" thickBot="1" x14ac:dyDescent="0.4">
      <c r="A1055" s="9" t="s">
        <v>340</v>
      </c>
      <c r="B1055" s="6">
        <v>44927</v>
      </c>
      <c r="C1055" s="6">
        <v>44958</v>
      </c>
      <c r="D1055" s="6">
        <v>44986</v>
      </c>
      <c r="E1055" s="6">
        <v>45017</v>
      </c>
      <c r="F1055" s="6">
        <v>45047</v>
      </c>
      <c r="G1055" s="6">
        <v>45078</v>
      </c>
      <c r="H1055" s="6">
        <v>45108</v>
      </c>
      <c r="I1055" s="6">
        <v>45139</v>
      </c>
      <c r="J1055" s="6">
        <v>45170</v>
      </c>
      <c r="K1055" s="6">
        <v>45200</v>
      </c>
      <c r="L1055" s="6">
        <v>45231</v>
      </c>
      <c r="M1055" s="6">
        <v>45261</v>
      </c>
    </row>
    <row r="1056" spans="1:13" x14ac:dyDescent="0.35">
      <c r="A1056" s="5" t="s">
        <v>217</v>
      </c>
      <c r="B1056" s="7">
        <v>1435010.0804000001</v>
      </c>
      <c r="C1056" s="7">
        <v>1435010.0804000001</v>
      </c>
      <c r="D1056" s="7">
        <v>1435010.0804000001</v>
      </c>
      <c r="E1056" s="7">
        <v>1435010.0804000001</v>
      </c>
      <c r="F1056" s="7">
        <v>1435010.0804000001</v>
      </c>
      <c r="G1056" s="7">
        <v>1435010.0804000001</v>
      </c>
      <c r="H1056" s="7">
        <v>1435010.0804000001</v>
      </c>
      <c r="I1056" s="7">
        <v>1435010.0804000001</v>
      </c>
      <c r="J1056" s="7">
        <v>1435010.0804000001</v>
      </c>
      <c r="K1056" s="7">
        <v>1435010.0804000001</v>
      </c>
      <c r="L1056" s="7">
        <v>1435010.0804000001</v>
      </c>
      <c r="M1056" s="7">
        <v>1435010.0804000001</v>
      </c>
    </row>
    <row r="1057" spans="1:13" x14ac:dyDescent="0.35"/>
    <row r="1058" spans="1:13" x14ac:dyDescent="0.35"/>
    <row r="1059" spans="1:13" ht="15" thickBot="1" x14ac:dyDescent="0.4"/>
    <row r="1060" spans="1:13" ht="33" customHeight="1" thickBot="1" x14ac:dyDescent="0.4">
      <c r="A1060" s="78" t="s">
        <v>474</v>
      </c>
      <c r="B1060" s="79"/>
      <c r="C1060" s="79"/>
      <c r="D1060" s="79"/>
      <c r="E1060" s="79"/>
      <c r="F1060" s="79"/>
      <c r="G1060" s="79"/>
      <c r="H1060" s="79"/>
      <c r="I1060" s="79"/>
      <c r="J1060" s="79"/>
      <c r="K1060" s="79"/>
      <c r="L1060" s="79"/>
      <c r="M1060" s="80"/>
    </row>
    <row r="1061" spans="1:13" ht="15" thickBot="1" x14ac:dyDescent="0.4">
      <c r="A1061" s="9" t="s">
        <v>341</v>
      </c>
      <c r="B1061" s="6">
        <v>44927</v>
      </c>
      <c r="C1061" s="6">
        <v>44958</v>
      </c>
      <c r="D1061" s="6">
        <v>44986</v>
      </c>
      <c r="E1061" s="6">
        <v>45017</v>
      </c>
      <c r="F1061" s="6">
        <v>45047</v>
      </c>
      <c r="G1061" s="6">
        <v>45078</v>
      </c>
      <c r="H1061" s="6">
        <v>45108</v>
      </c>
      <c r="I1061" s="6">
        <v>45139</v>
      </c>
      <c r="J1061" s="6">
        <v>45170</v>
      </c>
      <c r="K1061" s="6">
        <v>45200</v>
      </c>
      <c r="L1061" s="6">
        <v>45231</v>
      </c>
      <c r="M1061" s="6">
        <v>45261</v>
      </c>
    </row>
    <row r="1062" spans="1:13" x14ac:dyDescent="0.35">
      <c r="A1062" s="5" t="s">
        <v>219</v>
      </c>
      <c r="B1062" s="7">
        <v>4374830.0448125005</v>
      </c>
      <c r="C1062" s="7">
        <v>4374830.0448125005</v>
      </c>
      <c r="D1062" s="7">
        <v>4374830.0448125005</v>
      </c>
      <c r="E1062" s="7">
        <v>4374830.0448125005</v>
      </c>
      <c r="F1062" s="7">
        <v>4374830.0448125005</v>
      </c>
      <c r="G1062" s="7">
        <v>4374830.0448125005</v>
      </c>
      <c r="H1062" s="7">
        <v>4374830.0448125005</v>
      </c>
      <c r="I1062" s="7">
        <v>4374830.0448125005</v>
      </c>
      <c r="J1062" s="7">
        <v>4374830.0448125005</v>
      </c>
      <c r="K1062" s="7">
        <v>4374830.0448125005</v>
      </c>
      <c r="L1062" s="7">
        <v>4374830.0448125005</v>
      </c>
      <c r="M1062" s="7">
        <v>4374830.0448125005</v>
      </c>
    </row>
    <row r="1063" spans="1:13" x14ac:dyDescent="0.35"/>
    <row r="1064" spans="1:13" x14ac:dyDescent="0.35"/>
    <row r="1065" spans="1:13" ht="15" thickBot="1" x14ac:dyDescent="0.4"/>
    <row r="1066" spans="1:13" ht="33" hidden="1" customHeight="1" thickBot="1" x14ac:dyDescent="0.4">
      <c r="A1066" s="78" t="s">
        <v>261</v>
      </c>
      <c r="B1066" s="79"/>
      <c r="C1066" s="79"/>
      <c r="D1066" s="79"/>
      <c r="E1066" s="79"/>
      <c r="F1066" s="79"/>
      <c r="G1066" s="79"/>
      <c r="H1066" s="79"/>
      <c r="I1066" s="79"/>
      <c r="J1066" s="79"/>
      <c r="K1066" s="79"/>
      <c r="L1066" s="79"/>
      <c r="M1066" s="80"/>
    </row>
    <row r="1067" spans="1:13" ht="15" hidden="1" thickBot="1" x14ac:dyDescent="0.4">
      <c r="A1067" s="9" t="s">
        <v>341</v>
      </c>
      <c r="B1067" s="6">
        <v>44927</v>
      </c>
      <c r="C1067" s="6">
        <v>44958</v>
      </c>
      <c r="D1067" s="6">
        <v>44986</v>
      </c>
      <c r="E1067" s="6">
        <v>45017</v>
      </c>
      <c r="F1067" s="6">
        <v>45047</v>
      </c>
      <c r="G1067" s="6">
        <v>45078</v>
      </c>
      <c r="H1067" s="6">
        <v>45108</v>
      </c>
      <c r="I1067" s="6">
        <v>45139</v>
      </c>
      <c r="J1067" s="6">
        <v>45170</v>
      </c>
      <c r="K1067" s="6">
        <v>45200</v>
      </c>
      <c r="L1067" s="6">
        <v>45231</v>
      </c>
      <c r="M1067" s="6">
        <v>45261</v>
      </c>
    </row>
    <row r="1068" spans="1:13" hidden="1" x14ac:dyDescent="0.35">
      <c r="A1068" s="5" t="s">
        <v>220</v>
      </c>
    </row>
    <row r="1071" spans="1:13" ht="15" hidden="1" thickBot="1" x14ac:dyDescent="0.4"/>
    <row r="1072" spans="1:13" ht="33" hidden="1" customHeight="1" thickBot="1" x14ac:dyDescent="0.4">
      <c r="A1072" s="78" t="s">
        <v>261</v>
      </c>
      <c r="B1072" s="79"/>
      <c r="C1072" s="79"/>
      <c r="D1072" s="79"/>
      <c r="E1072" s="79"/>
      <c r="F1072" s="79"/>
      <c r="G1072" s="79"/>
      <c r="H1072" s="79"/>
      <c r="I1072" s="79"/>
      <c r="J1072" s="79"/>
      <c r="K1072" s="79"/>
      <c r="L1072" s="79"/>
      <c r="M1072" s="80"/>
    </row>
    <row r="1073" spans="1:13" ht="15" hidden="1" thickBot="1" x14ac:dyDescent="0.4">
      <c r="A1073" s="9" t="s">
        <v>341</v>
      </c>
      <c r="B1073" s="6">
        <v>44927</v>
      </c>
      <c r="C1073" s="6">
        <v>44958</v>
      </c>
      <c r="D1073" s="6">
        <v>44986</v>
      </c>
      <c r="E1073" s="6">
        <v>45017</v>
      </c>
      <c r="F1073" s="6">
        <v>45047</v>
      </c>
      <c r="G1073" s="6">
        <v>45078</v>
      </c>
      <c r="H1073" s="6">
        <v>45108</v>
      </c>
      <c r="I1073" s="6">
        <v>45139</v>
      </c>
      <c r="J1073" s="6">
        <v>45170</v>
      </c>
      <c r="K1073" s="6">
        <v>45200</v>
      </c>
      <c r="L1073" s="6">
        <v>45231</v>
      </c>
      <c r="M1073" s="6">
        <v>45261</v>
      </c>
    </row>
    <row r="1074" spans="1:13" hidden="1" x14ac:dyDescent="0.35">
      <c r="A1074" s="5" t="s">
        <v>221</v>
      </c>
    </row>
    <row r="1077" spans="1:13" ht="15" hidden="1" thickBot="1" x14ac:dyDescent="0.4"/>
    <row r="1078" spans="1:13" ht="33" customHeight="1" thickBot="1" x14ac:dyDescent="0.4">
      <c r="A1078" s="78" t="s">
        <v>478</v>
      </c>
      <c r="B1078" s="79"/>
      <c r="C1078" s="79"/>
      <c r="D1078" s="79"/>
      <c r="E1078" s="79"/>
      <c r="F1078" s="79"/>
      <c r="G1078" s="79"/>
      <c r="H1078" s="79"/>
      <c r="I1078" s="79"/>
      <c r="J1078" s="79"/>
      <c r="K1078" s="79"/>
      <c r="L1078" s="79"/>
      <c r="M1078" s="80"/>
    </row>
    <row r="1079" spans="1:13" ht="15" thickBot="1" x14ac:dyDescent="0.4">
      <c r="A1079" s="9" t="s">
        <v>341</v>
      </c>
      <c r="B1079" s="6">
        <v>44927</v>
      </c>
      <c r="C1079" s="6">
        <v>44958</v>
      </c>
      <c r="D1079" s="6">
        <v>44986</v>
      </c>
      <c r="E1079" s="6">
        <v>45017</v>
      </c>
      <c r="F1079" s="6">
        <v>45047</v>
      </c>
      <c r="G1079" s="6">
        <v>45078</v>
      </c>
      <c r="H1079" s="6">
        <v>45108</v>
      </c>
      <c r="I1079" s="6">
        <v>45139</v>
      </c>
      <c r="J1079" s="6">
        <v>45170</v>
      </c>
      <c r="K1079" s="6">
        <v>45200</v>
      </c>
      <c r="L1079" s="6">
        <v>45231</v>
      </c>
      <c r="M1079" s="6">
        <v>45261</v>
      </c>
    </row>
    <row r="1080" spans="1:13" x14ac:dyDescent="0.35">
      <c r="A1080" s="5" t="s">
        <v>222</v>
      </c>
      <c r="B1080" s="7">
        <v>5958687.7976000002</v>
      </c>
      <c r="C1080" s="7">
        <v>5958687.7976000002</v>
      </c>
      <c r="D1080" s="7">
        <v>5958687.7976000002</v>
      </c>
      <c r="E1080" s="7">
        <v>5958687.7976000002</v>
      </c>
      <c r="F1080" s="7">
        <v>5958687.7976000002</v>
      </c>
      <c r="G1080" s="7">
        <v>5958687.7976000002</v>
      </c>
      <c r="H1080" s="7">
        <v>5958687.7976000002</v>
      </c>
      <c r="I1080" s="7">
        <v>5958687.7976000002</v>
      </c>
      <c r="J1080" s="7">
        <v>5958687.7976000002</v>
      </c>
      <c r="K1080" s="7">
        <v>5958687.7976000002</v>
      </c>
      <c r="L1080" s="7">
        <v>5958687.7976000002</v>
      </c>
      <c r="M1080" s="7">
        <v>5958687.7976000002</v>
      </c>
    </row>
    <row r="1081" spans="1:13" x14ac:dyDescent="0.35"/>
    <row r="1082" spans="1:13" x14ac:dyDescent="0.35"/>
    <row r="1083" spans="1:13" ht="15" thickBot="1" x14ac:dyDescent="0.4"/>
    <row r="1084" spans="1:13" ht="33" customHeight="1" thickBot="1" x14ac:dyDescent="0.4">
      <c r="A1084" s="78" t="s">
        <v>261</v>
      </c>
      <c r="B1084" s="79"/>
      <c r="C1084" s="79"/>
      <c r="D1084" s="79"/>
      <c r="E1084" s="79"/>
      <c r="F1084" s="79"/>
      <c r="G1084" s="79"/>
      <c r="H1084" s="79"/>
      <c r="I1084" s="79"/>
      <c r="J1084" s="79"/>
      <c r="K1084" s="79"/>
      <c r="L1084" s="79"/>
      <c r="M1084" s="80"/>
    </row>
    <row r="1085" spans="1:13" ht="15" thickBot="1" x14ac:dyDescent="0.4">
      <c r="A1085" s="9" t="s">
        <v>342</v>
      </c>
      <c r="B1085" s="6">
        <v>44927</v>
      </c>
      <c r="C1085" s="6">
        <v>44958</v>
      </c>
      <c r="D1085" s="6">
        <v>44986</v>
      </c>
      <c r="E1085" s="6">
        <v>45017</v>
      </c>
      <c r="F1085" s="6">
        <v>45047</v>
      </c>
      <c r="G1085" s="6">
        <v>45078</v>
      </c>
      <c r="H1085" s="6">
        <v>45108</v>
      </c>
      <c r="I1085" s="6">
        <v>45139</v>
      </c>
      <c r="J1085" s="6">
        <v>45170</v>
      </c>
      <c r="K1085" s="6">
        <v>45200</v>
      </c>
      <c r="L1085" s="6">
        <v>45231</v>
      </c>
      <c r="M1085" s="6">
        <v>45261</v>
      </c>
    </row>
    <row r="1086" spans="1:13" x14ac:dyDescent="0.35">
      <c r="A1086" s="5" t="s">
        <v>224</v>
      </c>
      <c r="B1086" s="7">
        <v>189847.99860000002</v>
      </c>
      <c r="C1086" s="7">
        <v>189847.99860000002</v>
      </c>
      <c r="D1086" s="7">
        <v>189847.99860000002</v>
      </c>
      <c r="E1086" s="7">
        <v>189847.99860000002</v>
      </c>
      <c r="F1086" s="7">
        <v>189847.99860000002</v>
      </c>
      <c r="G1086" s="7">
        <v>189847.99860000002</v>
      </c>
      <c r="H1086" s="7">
        <v>189847.99860000002</v>
      </c>
      <c r="I1086" s="7">
        <v>189847.99860000002</v>
      </c>
      <c r="J1086" s="7">
        <v>189847.99860000002</v>
      </c>
      <c r="K1086" s="7">
        <v>189847.99860000002</v>
      </c>
      <c r="L1086" s="7">
        <v>189847.99860000002</v>
      </c>
      <c r="M1086" s="7">
        <v>189847.99860000002</v>
      </c>
    </row>
    <row r="1087" spans="1:13" x14ac:dyDescent="0.35"/>
    <row r="1088" spans="1:13" x14ac:dyDescent="0.35"/>
    <row r="1089" spans="1:13" ht="15" thickBot="1" x14ac:dyDescent="0.4"/>
    <row r="1090" spans="1:13" ht="33" customHeight="1" thickBot="1" x14ac:dyDescent="0.4">
      <c r="A1090" s="78" t="s">
        <v>479</v>
      </c>
      <c r="B1090" s="79"/>
      <c r="C1090" s="79"/>
      <c r="D1090" s="79"/>
      <c r="E1090" s="79"/>
      <c r="F1090" s="79"/>
      <c r="G1090" s="79"/>
      <c r="H1090" s="79"/>
      <c r="I1090" s="79"/>
      <c r="J1090" s="79"/>
      <c r="K1090" s="79"/>
      <c r="L1090" s="79"/>
      <c r="M1090" s="80"/>
    </row>
    <row r="1091" spans="1:13" ht="15" thickBot="1" x14ac:dyDescent="0.4">
      <c r="A1091" s="9" t="s">
        <v>342</v>
      </c>
      <c r="B1091" s="6">
        <v>44927</v>
      </c>
      <c r="C1091" s="6">
        <v>44958</v>
      </c>
      <c r="D1091" s="6">
        <v>44986</v>
      </c>
      <c r="E1091" s="6">
        <v>45017</v>
      </c>
      <c r="F1091" s="6">
        <v>45047</v>
      </c>
      <c r="G1091" s="6">
        <v>45078</v>
      </c>
      <c r="H1091" s="6">
        <v>45108</v>
      </c>
      <c r="I1091" s="6">
        <v>45139</v>
      </c>
      <c r="J1091" s="6">
        <v>45170</v>
      </c>
      <c r="K1091" s="6">
        <v>45200</v>
      </c>
      <c r="L1091" s="6">
        <v>45231</v>
      </c>
      <c r="M1091" s="6">
        <v>45261</v>
      </c>
    </row>
    <row r="1092" spans="1:13" x14ac:dyDescent="0.35">
      <c r="A1092" s="5" t="s">
        <v>225</v>
      </c>
      <c r="B1092" s="7">
        <v>526548.48193799995</v>
      </c>
      <c r="C1092" s="7">
        <v>526548.48193799995</v>
      </c>
      <c r="D1092" s="7">
        <v>526548.48193799995</v>
      </c>
      <c r="E1092" s="7">
        <v>526548.48193799995</v>
      </c>
      <c r="F1092" s="7">
        <v>526548.48193799995</v>
      </c>
      <c r="G1092" s="7">
        <v>526548.48193799995</v>
      </c>
      <c r="H1092" s="7">
        <v>526548.48193799995</v>
      </c>
      <c r="I1092" s="7">
        <v>526548.48193799995</v>
      </c>
      <c r="J1092" s="7">
        <v>526548.48193799995</v>
      </c>
      <c r="K1092" s="7">
        <v>526548.48193799995</v>
      </c>
      <c r="L1092" s="7">
        <v>526548.48193799995</v>
      </c>
      <c r="M1092" s="7">
        <v>526548.48193799995</v>
      </c>
    </row>
    <row r="1093" spans="1:13" x14ac:dyDescent="0.35"/>
    <row r="1094" spans="1:13" x14ac:dyDescent="0.35"/>
    <row r="1095" spans="1:13" ht="15" thickBot="1" x14ac:dyDescent="0.4"/>
    <row r="1096" spans="1:13" ht="33" customHeight="1" thickBot="1" x14ac:dyDescent="0.4">
      <c r="A1096" s="78" t="s">
        <v>480</v>
      </c>
      <c r="B1096" s="79"/>
      <c r="C1096" s="79"/>
      <c r="D1096" s="79"/>
      <c r="E1096" s="79"/>
      <c r="F1096" s="79"/>
      <c r="G1096" s="79"/>
      <c r="H1096" s="79"/>
      <c r="I1096" s="79"/>
      <c r="J1096" s="79"/>
      <c r="K1096" s="79"/>
      <c r="L1096" s="79"/>
      <c r="M1096" s="80"/>
    </row>
    <row r="1097" spans="1:13" ht="15" thickBot="1" x14ac:dyDescent="0.4">
      <c r="A1097" s="9" t="s">
        <v>342</v>
      </c>
      <c r="B1097" s="6">
        <v>44927</v>
      </c>
      <c r="C1097" s="6">
        <v>44958</v>
      </c>
      <c r="D1097" s="6">
        <v>44986</v>
      </c>
      <c r="E1097" s="6">
        <v>45017</v>
      </c>
      <c r="F1097" s="6">
        <v>45047</v>
      </c>
      <c r="G1097" s="6">
        <v>45078</v>
      </c>
      <c r="H1097" s="6">
        <v>45108</v>
      </c>
      <c r="I1097" s="6">
        <v>45139</v>
      </c>
      <c r="J1097" s="6">
        <v>45170</v>
      </c>
      <c r="K1097" s="6">
        <v>45200</v>
      </c>
      <c r="L1097" s="6">
        <v>45231</v>
      </c>
      <c r="M1097" s="6">
        <v>45261</v>
      </c>
    </row>
    <row r="1098" spans="1:13" x14ac:dyDescent="0.35">
      <c r="A1098" s="5" t="s">
        <v>226</v>
      </c>
      <c r="B1098" s="7">
        <v>434697.19999999995</v>
      </c>
      <c r="C1098" s="7">
        <v>434697.19999999995</v>
      </c>
      <c r="D1098" s="7">
        <v>434697.19999999995</v>
      </c>
      <c r="E1098" s="7">
        <v>434697.19999999995</v>
      </c>
      <c r="F1098" s="7">
        <v>434697.19999999995</v>
      </c>
      <c r="G1098" s="7">
        <v>434697.19999999995</v>
      </c>
      <c r="H1098" s="7">
        <v>434697.19999999995</v>
      </c>
      <c r="I1098" s="7">
        <v>434697.19999999995</v>
      </c>
      <c r="J1098" s="7">
        <v>434697.19999999995</v>
      </c>
      <c r="K1098" s="7">
        <v>434697.19999999995</v>
      </c>
      <c r="L1098" s="7">
        <v>434697.19999999995</v>
      </c>
      <c r="M1098" s="7">
        <v>434697.19999999995</v>
      </c>
    </row>
    <row r="1099" spans="1:13" x14ac:dyDescent="0.35"/>
    <row r="1100" spans="1:13" x14ac:dyDescent="0.35"/>
    <row r="1101" spans="1:13" ht="15" thickBot="1" x14ac:dyDescent="0.4"/>
    <row r="1102" spans="1:13" ht="33" customHeight="1" thickBot="1" x14ac:dyDescent="0.4">
      <c r="A1102" s="81" t="s">
        <v>481</v>
      </c>
      <c r="B1102" s="79"/>
      <c r="C1102" s="79"/>
      <c r="D1102" s="79"/>
      <c r="E1102" s="79"/>
      <c r="F1102" s="79"/>
      <c r="G1102" s="79"/>
      <c r="H1102" s="79"/>
      <c r="I1102" s="79"/>
      <c r="J1102" s="79"/>
      <c r="K1102" s="79"/>
      <c r="L1102" s="79"/>
      <c r="M1102" s="80"/>
    </row>
    <row r="1103" spans="1:13" ht="15" thickBot="1" x14ac:dyDescent="0.4">
      <c r="A1103" s="9" t="s">
        <v>342</v>
      </c>
      <c r="B1103" s="6">
        <v>44927</v>
      </c>
      <c r="C1103" s="6">
        <v>44958</v>
      </c>
      <c r="D1103" s="6">
        <v>44986</v>
      </c>
      <c r="E1103" s="6">
        <v>45017</v>
      </c>
      <c r="F1103" s="6">
        <v>45047</v>
      </c>
      <c r="G1103" s="6">
        <v>45078</v>
      </c>
      <c r="H1103" s="6">
        <v>45108</v>
      </c>
      <c r="I1103" s="6">
        <v>45139</v>
      </c>
      <c r="J1103" s="6">
        <v>45170</v>
      </c>
      <c r="K1103" s="6">
        <v>45200</v>
      </c>
      <c r="L1103" s="6">
        <v>45231</v>
      </c>
      <c r="M1103" s="6">
        <v>45261</v>
      </c>
    </row>
    <row r="1104" spans="1:13" x14ac:dyDescent="0.35">
      <c r="A1104" s="5" t="s">
        <v>227</v>
      </c>
      <c r="B1104" s="7">
        <v>3534275.469</v>
      </c>
      <c r="C1104" s="7">
        <v>3534275.469</v>
      </c>
      <c r="D1104" s="7">
        <v>3534275.469</v>
      </c>
      <c r="E1104" s="7">
        <v>3534275.469</v>
      </c>
      <c r="F1104" s="7">
        <v>3534275.469</v>
      </c>
      <c r="G1104" s="7">
        <v>3534275.469</v>
      </c>
      <c r="H1104" s="7">
        <v>3534275.469</v>
      </c>
      <c r="I1104" s="7">
        <v>3534275.469</v>
      </c>
      <c r="J1104" s="7">
        <v>3534275.469</v>
      </c>
      <c r="K1104" s="7">
        <v>3534275.469</v>
      </c>
      <c r="L1104" s="7">
        <v>3534275.469</v>
      </c>
      <c r="M1104" s="7">
        <v>3534275.469</v>
      </c>
    </row>
    <row r="1105" spans="1:13" x14ac:dyDescent="0.35"/>
    <row r="1106" spans="1:13" x14ac:dyDescent="0.35"/>
    <row r="1107" spans="1:13" ht="15" thickBot="1" x14ac:dyDescent="0.4"/>
    <row r="1108" spans="1:13" ht="33" customHeight="1" thickBot="1" x14ac:dyDescent="0.4">
      <c r="A1108" s="78" t="s">
        <v>502</v>
      </c>
      <c r="B1108" s="79"/>
      <c r="C1108" s="79"/>
      <c r="D1108" s="79"/>
      <c r="E1108" s="79"/>
      <c r="F1108" s="79"/>
      <c r="G1108" s="79"/>
      <c r="H1108" s="79"/>
      <c r="I1108" s="79"/>
      <c r="J1108" s="79"/>
      <c r="K1108" s="79"/>
      <c r="L1108" s="79"/>
      <c r="M1108" s="80"/>
    </row>
    <row r="1109" spans="1:13" ht="15" thickBot="1" x14ac:dyDescent="0.4">
      <c r="A1109" s="9" t="s">
        <v>342</v>
      </c>
      <c r="B1109" s="6">
        <v>44927</v>
      </c>
      <c r="C1109" s="6">
        <v>44958</v>
      </c>
      <c r="D1109" s="6">
        <v>44986</v>
      </c>
      <c r="E1109" s="6">
        <v>45017</v>
      </c>
      <c r="F1109" s="6">
        <v>45047</v>
      </c>
      <c r="G1109" s="6">
        <v>45078</v>
      </c>
      <c r="H1109" s="6">
        <v>45108</v>
      </c>
      <c r="I1109" s="6">
        <v>45139</v>
      </c>
      <c r="J1109" s="6">
        <v>45170</v>
      </c>
      <c r="K1109" s="6">
        <v>45200</v>
      </c>
      <c r="L1109" s="6">
        <v>45231</v>
      </c>
      <c r="M1109" s="6">
        <v>45261</v>
      </c>
    </row>
    <row r="1110" spans="1:13" x14ac:dyDescent="0.35">
      <c r="A1110" s="5" t="s">
        <v>228</v>
      </c>
      <c r="B1110" s="7">
        <v>333333.35699999996</v>
      </c>
      <c r="C1110" s="7">
        <v>333333.35699999996</v>
      </c>
      <c r="D1110" s="7">
        <v>333333.35699999996</v>
      </c>
      <c r="E1110" s="7">
        <v>333333.35699999996</v>
      </c>
      <c r="F1110" s="7">
        <v>333333.35699999996</v>
      </c>
      <c r="G1110" s="7">
        <v>333333.35699999996</v>
      </c>
      <c r="H1110" s="7">
        <v>333333.35699999996</v>
      </c>
      <c r="I1110" s="7">
        <v>333333.35699999996</v>
      </c>
      <c r="J1110" s="7">
        <v>333333.35699999996</v>
      </c>
      <c r="K1110" s="7">
        <v>333333.35699999996</v>
      </c>
      <c r="L1110" s="7">
        <v>333333.35699999996</v>
      </c>
      <c r="M1110" s="7">
        <v>333333.35699999996</v>
      </c>
    </row>
    <row r="1111" spans="1:13" x14ac:dyDescent="0.35"/>
    <row r="1112" spans="1:13" x14ac:dyDescent="0.35"/>
    <row r="1113" spans="1:13" ht="15" thickBot="1" x14ac:dyDescent="0.4"/>
    <row r="1114" spans="1:13" ht="33" customHeight="1" thickBot="1" x14ac:dyDescent="0.4">
      <c r="A1114" s="78" t="s">
        <v>482</v>
      </c>
      <c r="B1114" s="79"/>
      <c r="C1114" s="79"/>
      <c r="D1114" s="79"/>
      <c r="E1114" s="79"/>
      <c r="F1114" s="79"/>
      <c r="G1114" s="79"/>
      <c r="H1114" s="79"/>
      <c r="I1114" s="79"/>
      <c r="J1114" s="79"/>
      <c r="K1114" s="79"/>
      <c r="L1114" s="79"/>
      <c r="M1114" s="80"/>
    </row>
    <row r="1115" spans="1:13" ht="15" thickBot="1" x14ac:dyDescent="0.4">
      <c r="A1115" s="9" t="s">
        <v>342</v>
      </c>
      <c r="B1115" s="6">
        <v>44927</v>
      </c>
      <c r="C1115" s="6">
        <v>44958</v>
      </c>
      <c r="D1115" s="6">
        <v>44986</v>
      </c>
      <c r="E1115" s="6">
        <v>45017</v>
      </c>
      <c r="F1115" s="6">
        <v>45047</v>
      </c>
      <c r="G1115" s="6">
        <v>45078</v>
      </c>
      <c r="H1115" s="6">
        <v>45108</v>
      </c>
      <c r="I1115" s="6">
        <v>45139</v>
      </c>
      <c r="J1115" s="6">
        <v>45170</v>
      </c>
      <c r="K1115" s="6">
        <v>45200</v>
      </c>
      <c r="L1115" s="6">
        <v>45231</v>
      </c>
      <c r="M1115" s="6">
        <v>45261</v>
      </c>
    </row>
    <row r="1116" spans="1:13" x14ac:dyDescent="0.35">
      <c r="A1116" s="5" t="s">
        <v>229</v>
      </c>
      <c r="B1116" s="15">
        <v>743427</v>
      </c>
      <c r="C1116" s="15">
        <v>743427</v>
      </c>
      <c r="D1116" s="15">
        <v>743427</v>
      </c>
      <c r="E1116" s="15">
        <v>743427</v>
      </c>
      <c r="F1116" s="15">
        <v>743427</v>
      </c>
      <c r="G1116" s="15">
        <v>743427</v>
      </c>
      <c r="H1116" s="15">
        <v>743427</v>
      </c>
      <c r="I1116" s="15">
        <v>743427</v>
      </c>
      <c r="J1116" s="15">
        <v>743427</v>
      </c>
      <c r="K1116" s="15">
        <v>743427</v>
      </c>
      <c r="L1116" s="15">
        <v>743427</v>
      </c>
      <c r="M1116" s="15">
        <v>743427</v>
      </c>
    </row>
    <row r="1117" spans="1:13" hidden="1" x14ac:dyDescent="0.35">
      <c r="A1117" t="s">
        <v>344</v>
      </c>
      <c r="B1117" s="7">
        <v>743427</v>
      </c>
      <c r="C1117" s="7">
        <v>743427</v>
      </c>
      <c r="D1117" s="7">
        <v>743427</v>
      </c>
      <c r="E1117" s="7">
        <v>743427</v>
      </c>
      <c r="F1117" s="7">
        <v>743427</v>
      </c>
      <c r="G1117" s="7">
        <v>743427</v>
      </c>
      <c r="H1117" s="7">
        <v>743427</v>
      </c>
      <c r="I1117" s="7">
        <v>743427</v>
      </c>
      <c r="J1117" s="7">
        <v>743427</v>
      </c>
      <c r="K1117" s="7">
        <v>743427</v>
      </c>
      <c r="L1117" s="7">
        <v>743427</v>
      </c>
      <c r="M1117" s="7">
        <v>743427</v>
      </c>
    </row>
    <row r="1118" spans="1:13" hidden="1" x14ac:dyDescent="0.35">
      <c r="A1118" t="s">
        <v>345</v>
      </c>
    </row>
    <row r="1119" spans="1:13" ht="15" thickBot="1" x14ac:dyDescent="0.4"/>
    <row r="1120" spans="1:13" ht="33" hidden="1" customHeight="1" thickBot="1" x14ac:dyDescent="0.4">
      <c r="A1120" s="78" t="s">
        <v>261</v>
      </c>
      <c r="B1120" s="79"/>
      <c r="C1120" s="79"/>
      <c r="D1120" s="79"/>
      <c r="E1120" s="79"/>
      <c r="F1120" s="79"/>
      <c r="G1120" s="79"/>
      <c r="H1120" s="79"/>
      <c r="I1120" s="79"/>
      <c r="J1120" s="79"/>
      <c r="K1120" s="79"/>
      <c r="L1120" s="79"/>
      <c r="M1120" s="80"/>
    </row>
    <row r="1121" spans="1:13" ht="15" hidden="1" thickBot="1" x14ac:dyDescent="0.4">
      <c r="A1121" s="9" t="s">
        <v>276</v>
      </c>
      <c r="B1121" s="6">
        <v>44927</v>
      </c>
      <c r="C1121" s="6">
        <v>44958</v>
      </c>
      <c r="D1121" s="6">
        <v>44986</v>
      </c>
      <c r="E1121" s="6">
        <v>45017</v>
      </c>
      <c r="F1121" s="6">
        <v>45047</v>
      </c>
      <c r="G1121" s="6">
        <v>45078</v>
      </c>
      <c r="H1121" s="6">
        <v>45108</v>
      </c>
      <c r="I1121" s="6">
        <v>45139</v>
      </c>
      <c r="J1121" s="6">
        <v>45170</v>
      </c>
      <c r="K1121" s="6">
        <v>45200</v>
      </c>
      <c r="L1121" s="6">
        <v>45231</v>
      </c>
      <c r="M1121" s="6">
        <v>45261</v>
      </c>
    </row>
    <row r="1122" spans="1:13" hidden="1" x14ac:dyDescent="0.35">
      <c r="A1122" s="43" t="s">
        <v>346</v>
      </c>
      <c r="B1122" s="44">
        <v>0</v>
      </c>
    </row>
    <row r="1125" spans="1:13" ht="15" hidden="1" thickBot="1" x14ac:dyDescent="0.4"/>
    <row r="1126" spans="1:13" ht="33" hidden="1" customHeight="1" thickBot="1" x14ac:dyDescent="0.4">
      <c r="A1126" s="78" t="s">
        <v>261</v>
      </c>
      <c r="B1126" s="79"/>
      <c r="C1126" s="79"/>
      <c r="D1126" s="79"/>
      <c r="E1126" s="79"/>
      <c r="F1126" s="79"/>
      <c r="G1126" s="79"/>
      <c r="H1126" s="79"/>
      <c r="I1126" s="79"/>
      <c r="J1126" s="79"/>
      <c r="K1126" s="79"/>
      <c r="L1126" s="79"/>
      <c r="M1126" s="80"/>
    </row>
    <row r="1127" spans="1:13" ht="15" hidden="1" thickBot="1" x14ac:dyDescent="0.4">
      <c r="A1127" s="9" t="s">
        <v>276</v>
      </c>
      <c r="B1127" s="6">
        <v>44927</v>
      </c>
      <c r="C1127" s="6">
        <v>44958</v>
      </c>
      <c r="D1127" s="6">
        <v>44986</v>
      </c>
      <c r="E1127" s="6">
        <v>45017</v>
      </c>
      <c r="F1127" s="6">
        <v>45047</v>
      </c>
      <c r="G1127" s="6">
        <v>45078</v>
      </c>
      <c r="H1127" s="6">
        <v>45108</v>
      </c>
      <c r="I1127" s="6">
        <v>45139</v>
      </c>
      <c r="J1127" s="6">
        <v>45170</v>
      </c>
      <c r="K1127" s="6">
        <v>45200</v>
      </c>
      <c r="L1127" s="6">
        <v>45231</v>
      </c>
      <c r="M1127" s="6">
        <v>45261</v>
      </c>
    </row>
    <row r="1128" spans="1:13" hidden="1" x14ac:dyDescent="0.35">
      <c r="A1128" s="5" t="s">
        <v>232</v>
      </c>
      <c r="B1128" s="7"/>
      <c r="C1128" s="7"/>
      <c r="D1128" s="7"/>
      <c r="E1128" s="7"/>
      <c r="F1128" s="7"/>
      <c r="G1128" s="7"/>
      <c r="H1128" s="7"/>
      <c r="I1128" s="7"/>
      <c r="J1128" s="7"/>
      <c r="K1128" s="7"/>
      <c r="L1128" s="7"/>
      <c r="M1128" s="7"/>
    </row>
    <row r="1131" spans="1:13" ht="15" hidden="1" thickBot="1" x14ac:dyDescent="0.4"/>
    <row r="1132" spans="1:13" ht="33" customHeight="1" thickBot="1" x14ac:dyDescent="0.4">
      <c r="A1132" s="78" t="s">
        <v>483</v>
      </c>
      <c r="B1132" s="79"/>
      <c r="C1132" s="79"/>
      <c r="D1132" s="79"/>
      <c r="E1132" s="79"/>
      <c r="F1132" s="79"/>
      <c r="G1132" s="79"/>
      <c r="H1132" s="79"/>
      <c r="I1132" s="79"/>
      <c r="J1132" s="79"/>
      <c r="K1132" s="79"/>
      <c r="L1132" s="79"/>
      <c r="M1132" s="80"/>
    </row>
    <row r="1133" spans="1:13" ht="15" thickBot="1" x14ac:dyDescent="0.4">
      <c r="A1133" s="9" t="s">
        <v>347</v>
      </c>
      <c r="B1133" s="6">
        <v>44927</v>
      </c>
      <c r="C1133" s="6">
        <v>44958</v>
      </c>
      <c r="D1133" s="6">
        <v>44986</v>
      </c>
      <c r="E1133" s="6">
        <v>45017</v>
      </c>
      <c r="F1133" s="6">
        <v>45047</v>
      </c>
      <c r="G1133" s="6">
        <v>45078</v>
      </c>
      <c r="H1133" s="6">
        <v>45108</v>
      </c>
      <c r="I1133" s="6">
        <v>45139</v>
      </c>
      <c r="J1133" s="6">
        <v>45170</v>
      </c>
      <c r="K1133" s="6">
        <v>45200</v>
      </c>
      <c r="L1133" s="6">
        <v>45231</v>
      </c>
      <c r="M1133" s="6">
        <v>45261</v>
      </c>
    </row>
    <row r="1134" spans="1:13" x14ac:dyDescent="0.35">
      <c r="A1134" s="5" t="s">
        <v>234</v>
      </c>
      <c r="B1134" s="7">
        <v>32463.204033333335</v>
      </c>
      <c r="C1134" s="7">
        <v>32463.204033333335</v>
      </c>
      <c r="D1134" s="7">
        <v>32463.204033333335</v>
      </c>
      <c r="E1134" s="7">
        <v>32463.204033333335</v>
      </c>
      <c r="F1134" s="7">
        <v>32463.204033333335</v>
      </c>
      <c r="G1134" s="7">
        <v>32463.204033333335</v>
      </c>
      <c r="H1134" s="7">
        <v>32463.204033333335</v>
      </c>
      <c r="I1134" s="7">
        <v>32463.204033333335</v>
      </c>
      <c r="J1134" s="7">
        <v>32463.204033333335</v>
      </c>
      <c r="K1134" s="7">
        <v>32463.204033333335</v>
      </c>
      <c r="L1134" s="7">
        <v>32463.204033333335</v>
      </c>
      <c r="M1134" s="7">
        <v>32463.204033333335</v>
      </c>
    </row>
    <row r="1135" spans="1:13" x14ac:dyDescent="0.35">
      <c r="B1135" s="7"/>
      <c r="C1135" s="7"/>
      <c r="D1135" s="7"/>
      <c r="E1135" s="7"/>
      <c r="F1135" s="7"/>
      <c r="G1135" s="7"/>
      <c r="H1135" s="7"/>
      <c r="I1135" s="7"/>
      <c r="J1135" s="7"/>
      <c r="K1135" s="7"/>
      <c r="L1135" s="7"/>
      <c r="M1135" s="7"/>
    </row>
    <row r="1136" spans="1:13" x14ac:dyDescent="0.35">
      <c r="B1136" s="7"/>
      <c r="C1136" s="7"/>
      <c r="D1136" s="7"/>
      <c r="E1136" s="7"/>
      <c r="F1136" s="7"/>
      <c r="G1136" s="7"/>
      <c r="H1136" s="7"/>
      <c r="I1136" s="7"/>
      <c r="J1136" s="7"/>
      <c r="K1136" s="7"/>
      <c r="L1136" s="7"/>
      <c r="M1136" s="7"/>
    </row>
    <row r="1137" spans="1:13" ht="15" thickBot="1" x14ac:dyDescent="0.4">
      <c r="B1137" s="7"/>
      <c r="C1137" s="7"/>
      <c r="D1137" s="7"/>
      <c r="E1137" s="7"/>
      <c r="F1137" s="7"/>
      <c r="G1137" s="7"/>
      <c r="H1137" s="7"/>
      <c r="I1137" s="7"/>
      <c r="J1137" s="7"/>
      <c r="K1137" s="7"/>
      <c r="L1137" s="7"/>
      <c r="M1137" s="7"/>
    </row>
    <row r="1138" spans="1:13" ht="33" customHeight="1" thickBot="1" x14ac:dyDescent="0.4">
      <c r="A1138" s="78" t="s">
        <v>483</v>
      </c>
      <c r="B1138" s="79"/>
      <c r="C1138" s="79"/>
      <c r="D1138" s="79"/>
      <c r="E1138" s="79"/>
      <c r="F1138" s="79"/>
      <c r="G1138" s="79"/>
      <c r="H1138" s="79"/>
      <c r="I1138" s="79"/>
      <c r="J1138" s="79"/>
      <c r="K1138" s="79"/>
      <c r="L1138" s="79"/>
      <c r="M1138" s="80"/>
    </row>
    <row r="1139" spans="1:13" ht="15" thickBot="1" x14ac:dyDescent="0.4">
      <c r="A1139" s="9" t="s">
        <v>347</v>
      </c>
      <c r="B1139" s="6">
        <v>44927</v>
      </c>
      <c r="C1139" s="6">
        <v>44958</v>
      </c>
      <c r="D1139" s="6">
        <v>44986</v>
      </c>
      <c r="E1139" s="6">
        <v>45017</v>
      </c>
      <c r="F1139" s="6">
        <v>45047</v>
      </c>
      <c r="G1139" s="6">
        <v>45078</v>
      </c>
      <c r="H1139" s="6">
        <v>45108</v>
      </c>
      <c r="I1139" s="6">
        <v>45139</v>
      </c>
      <c r="J1139" s="6">
        <v>45170</v>
      </c>
      <c r="K1139" s="6">
        <v>45200</v>
      </c>
      <c r="L1139" s="6">
        <v>45231</v>
      </c>
      <c r="M1139" s="6">
        <v>45261</v>
      </c>
    </row>
    <row r="1140" spans="1:13" x14ac:dyDescent="0.35">
      <c r="A1140" s="5" t="s">
        <v>235</v>
      </c>
      <c r="B1140" s="7">
        <v>173041.193</v>
      </c>
      <c r="C1140" s="7">
        <v>173041.193</v>
      </c>
      <c r="D1140" s="7">
        <v>173041.193</v>
      </c>
      <c r="E1140" s="7">
        <v>173041.193</v>
      </c>
      <c r="F1140" s="7">
        <v>173041.193</v>
      </c>
      <c r="G1140" s="7">
        <v>173041.193</v>
      </c>
      <c r="H1140" s="7">
        <v>173041.193</v>
      </c>
      <c r="I1140" s="7">
        <v>173041.193</v>
      </c>
      <c r="J1140" s="7">
        <v>173041.193</v>
      </c>
      <c r="K1140" s="7">
        <v>173041.193</v>
      </c>
      <c r="L1140" s="7">
        <v>173041.193</v>
      </c>
      <c r="M1140" s="7">
        <v>173041.193</v>
      </c>
    </row>
    <row r="1141" spans="1:13" x14ac:dyDescent="0.35"/>
    <row r="1142" spans="1:13" x14ac:dyDescent="0.35"/>
    <row r="1143" spans="1:13" ht="15" thickBot="1" x14ac:dyDescent="0.4"/>
    <row r="1144" spans="1:13" ht="33" customHeight="1" thickBot="1" x14ac:dyDescent="0.4">
      <c r="A1144" s="78" t="s">
        <v>474</v>
      </c>
      <c r="B1144" s="79"/>
      <c r="C1144" s="79"/>
      <c r="D1144" s="79"/>
      <c r="E1144" s="79"/>
      <c r="F1144" s="79"/>
      <c r="G1144" s="79"/>
      <c r="H1144" s="79"/>
      <c r="I1144" s="79"/>
      <c r="J1144" s="79"/>
      <c r="K1144" s="79"/>
      <c r="L1144" s="79"/>
      <c r="M1144" s="80"/>
    </row>
    <row r="1145" spans="1:13" ht="15" thickBot="1" x14ac:dyDescent="0.4">
      <c r="A1145" s="9" t="s">
        <v>347</v>
      </c>
      <c r="B1145" s="6">
        <v>44927</v>
      </c>
      <c r="C1145" s="6">
        <v>44958</v>
      </c>
      <c r="D1145" s="6">
        <v>44986</v>
      </c>
      <c r="E1145" s="6">
        <v>45017</v>
      </c>
      <c r="F1145" s="6">
        <v>45047</v>
      </c>
      <c r="G1145" s="6">
        <v>45078</v>
      </c>
      <c r="H1145" s="6">
        <v>45108</v>
      </c>
      <c r="I1145" s="6">
        <v>45139</v>
      </c>
      <c r="J1145" s="6">
        <v>45170</v>
      </c>
      <c r="K1145" s="6">
        <v>45200</v>
      </c>
      <c r="L1145" s="6">
        <v>45231</v>
      </c>
      <c r="M1145" s="6">
        <v>45261</v>
      </c>
    </row>
    <row r="1146" spans="1:13" x14ac:dyDescent="0.35">
      <c r="A1146" s="5" t="s">
        <v>236</v>
      </c>
      <c r="B1146" s="7">
        <v>629887.73379999993</v>
      </c>
      <c r="C1146" s="7">
        <v>629887.73379999993</v>
      </c>
      <c r="D1146" s="7">
        <v>629887.73379999993</v>
      </c>
      <c r="E1146" s="7">
        <v>629887.73379999993</v>
      </c>
      <c r="F1146" s="7">
        <v>629887.73379999993</v>
      </c>
      <c r="G1146" s="7">
        <v>629887.73379999993</v>
      </c>
      <c r="H1146" s="7">
        <v>629887.73379999993</v>
      </c>
      <c r="I1146" s="7">
        <v>629887.73379999993</v>
      </c>
      <c r="J1146" s="7">
        <v>629887.73379999993</v>
      </c>
      <c r="K1146" s="7">
        <v>629887.73379999993</v>
      </c>
      <c r="L1146" s="7">
        <v>629887.73379999993</v>
      </c>
      <c r="M1146" s="7">
        <v>629887.73379999993</v>
      </c>
    </row>
    <row r="1147" spans="1:13" x14ac:dyDescent="0.35"/>
    <row r="1148" spans="1:13" x14ac:dyDescent="0.35"/>
    <row r="1149" spans="1:13" ht="15" thickBot="1" x14ac:dyDescent="0.4"/>
    <row r="1150" spans="1:13" ht="33" customHeight="1" thickBot="1" x14ac:dyDescent="0.4">
      <c r="A1150" s="78" t="s">
        <v>474</v>
      </c>
      <c r="B1150" s="79"/>
      <c r="C1150" s="79"/>
      <c r="D1150" s="79"/>
      <c r="E1150" s="79"/>
      <c r="F1150" s="79"/>
      <c r="G1150" s="79"/>
      <c r="H1150" s="79"/>
      <c r="I1150" s="79"/>
      <c r="J1150" s="79"/>
      <c r="K1150" s="79"/>
      <c r="L1150" s="79"/>
      <c r="M1150" s="80"/>
    </row>
    <row r="1151" spans="1:13" ht="15" thickBot="1" x14ac:dyDescent="0.4">
      <c r="A1151" s="9" t="s">
        <v>347</v>
      </c>
      <c r="B1151" s="6">
        <v>44927</v>
      </c>
      <c r="C1151" s="6">
        <v>44958</v>
      </c>
      <c r="D1151" s="6">
        <v>44986</v>
      </c>
      <c r="E1151" s="6">
        <v>45017</v>
      </c>
      <c r="F1151" s="6">
        <v>45047</v>
      </c>
      <c r="G1151" s="6">
        <v>45078</v>
      </c>
      <c r="H1151" s="6">
        <v>45108</v>
      </c>
      <c r="I1151" s="6">
        <v>45139</v>
      </c>
      <c r="J1151" s="6">
        <v>45170</v>
      </c>
      <c r="K1151" s="6">
        <v>45200</v>
      </c>
      <c r="L1151" s="6">
        <v>45231</v>
      </c>
      <c r="M1151" s="6">
        <v>45261</v>
      </c>
    </row>
    <row r="1152" spans="1:13" x14ac:dyDescent="0.35">
      <c r="A1152" s="5" t="s">
        <v>237</v>
      </c>
      <c r="B1152" s="7">
        <v>936775.68399999989</v>
      </c>
      <c r="C1152" s="7">
        <v>936775.68399999989</v>
      </c>
      <c r="D1152" s="7">
        <v>936775.68399999989</v>
      </c>
      <c r="E1152" s="7">
        <v>936775.68399999989</v>
      </c>
      <c r="F1152" s="7">
        <v>936775.68399999989</v>
      </c>
      <c r="G1152" s="7">
        <v>936775.68399999989</v>
      </c>
      <c r="H1152" s="7">
        <v>936775.68399999989</v>
      </c>
      <c r="I1152" s="7">
        <v>936775.68399999989</v>
      </c>
      <c r="J1152" s="7">
        <v>936775.68399999989</v>
      </c>
      <c r="K1152" s="7">
        <v>936775.68399999989</v>
      </c>
      <c r="L1152" s="7">
        <v>936775.68399999989</v>
      </c>
      <c r="M1152" s="7">
        <v>936775.68399999989</v>
      </c>
    </row>
    <row r="1153" spans="1:13" x14ac:dyDescent="0.35"/>
    <row r="1154" spans="1:13" x14ac:dyDescent="0.35"/>
    <row r="1155" spans="1:13" x14ac:dyDescent="0.35"/>
    <row r="1156" spans="1:13" ht="33" hidden="1" customHeight="1" thickBot="1" x14ac:dyDescent="0.4">
      <c r="A1156" s="78" t="s">
        <v>261</v>
      </c>
      <c r="B1156" s="79"/>
      <c r="C1156" s="79"/>
      <c r="D1156" s="79"/>
      <c r="E1156" s="79"/>
      <c r="F1156" s="79"/>
      <c r="G1156" s="79"/>
      <c r="H1156" s="79"/>
      <c r="I1156" s="79"/>
      <c r="J1156" s="79"/>
      <c r="K1156" s="79"/>
      <c r="L1156" s="79"/>
      <c r="M1156" s="80"/>
    </row>
    <row r="1157" spans="1:13" ht="15" hidden="1" thickBot="1" x14ac:dyDescent="0.4">
      <c r="A1157" s="9" t="s">
        <v>348</v>
      </c>
      <c r="B1157" s="6">
        <v>44927</v>
      </c>
      <c r="C1157" s="6">
        <v>44958</v>
      </c>
      <c r="D1157" s="6">
        <v>44986</v>
      </c>
      <c r="E1157" s="6">
        <v>45017</v>
      </c>
      <c r="F1157" s="6">
        <v>45047</v>
      </c>
      <c r="G1157" s="6">
        <v>45078</v>
      </c>
      <c r="H1157" s="6">
        <v>45108</v>
      </c>
      <c r="I1157" s="6">
        <v>45139</v>
      </c>
      <c r="J1157" s="6">
        <v>45170</v>
      </c>
      <c r="K1157" s="6">
        <v>45200</v>
      </c>
      <c r="L1157" s="6">
        <v>45231</v>
      </c>
      <c r="M1157" s="6">
        <v>45261</v>
      </c>
    </row>
    <row r="1158" spans="1:13" hidden="1" x14ac:dyDescent="0.35">
      <c r="A1158" s="5" t="s">
        <v>239</v>
      </c>
    </row>
    <row r="1159" spans="1:13" x14ac:dyDescent="0.35"/>
    <row r="1160" spans="1:13" x14ac:dyDescent="0.35"/>
    <row r="1161" spans="1:13" x14ac:dyDescent="0.35"/>
  </sheetData>
  <sheetProtection algorithmName="SHA-512" hashValue="zm1Wk5svI1+5AwRoSo5wdlakFuy0IClLgCJuKHK32SoxTIwoIDvjn4v0piI1fvSGQ/4JTdLIffeuGpBC5t3npw==" saltValue="Ze0P/6Y496plkyepnuTm9A==" spinCount="100000" sheet="1" objects="1" scenarios="1"/>
  <mergeCells count="189">
    <mergeCell ref="A29:M29"/>
    <mergeCell ref="A35:M35"/>
    <mergeCell ref="A41:M41"/>
    <mergeCell ref="A47:M47"/>
    <mergeCell ref="A53:M53"/>
    <mergeCell ref="A59:M59"/>
    <mergeCell ref="A1:A2"/>
    <mergeCell ref="D1:E2"/>
    <mergeCell ref="A5:M5"/>
    <mergeCell ref="A11:M11"/>
    <mergeCell ref="A17:M17"/>
    <mergeCell ref="A23:M23"/>
    <mergeCell ref="A100:M100"/>
    <mergeCell ref="A105:M105"/>
    <mergeCell ref="A116:M116"/>
    <mergeCell ref="A122:M122"/>
    <mergeCell ref="A128:M128"/>
    <mergeCell ref="A65:M65"/>
    <mergeCell ref="A71:M71"/>
    <mergeCell ref="A77:M77"/>
    <mergeCell ref="A83:M83"/>
    <mergeCell ref="A89:M89"/>
    <mergeCell ref="A95:M95"/>
    <mergeCell ref="A170:M170"/>
    <mergeCell ref="A176:M176"/>
    <mergeCell ref="A182:M182"/>
    <mergeCell ref="A188:M188"/>
    <mergeCell ref="A194:M194"/>
    <mergeCell ref="A200:M200"/>
    <mergeCell ref="A134:M134"/>
    <mergeCell ref="A140:M140"/>
    <mergeCell ref="A146:M146"/>
    <mergeCell ref="A152:M152"/>
    <mergeCell ref="A158:M158"/>
    <mergeCell ref="A164:M164"/>
    <mergeCell ref="A242:M242"/>
    <mergeCell ref="A248:M248"/>
    <mergeCell ref="A254:M254"/>
    <mergeCell ref="A260:M260"/>
    <mergeCell ref="A266:M266"/>
    <mergeCell ref="A272:M272"/>
    <mergeCell ref="A206:M206"/>
    <mergeCell ref="A212:M212"/>
    <mergeCell ref="A218:M218"/>
    <mergeCell ref="A224:M224"/>
    <mergeCell ref="A230:M230"/>
    <mergeCell ref="A236:M236"/>
    <mergeCell ref="A314:M314"/>
    <mergeCell ref="A320:M320"/>
    <mergeCell ref="A326:M326"/>
    <mergeCell ref="A332:M332"/>
    <mergeCell ref="A338:M338"/>
    <mergeCell ref="A345:A346"/>
    <mergeCell ref="A278:M278"/>
    <mergeCell ref="A284:M284"/>
    <mergeCell ref="A290:M290"/>
    <mergeCell ref="A296:M296"/>
    <mergeCell ref="A302:M302"/>
    <mergeCell ref="A308:M308"/>
    <mergeCell ref="A384:M384"/>
    <mergeCell ref="A393:M393"/>
    <mergeCell ref="A402:M402"/>
    <mergeCell ref="A408:M408"/>
    <mergeCell ref="A414:M414"/>
    <mergeCell ref="A420:M420"/>
    <mergeCell ref="A349:M349"/>
    <mergeCell ref="A355:M355"/>
    <mergeCell ref="A361:M361"/>
    <mergeCell ref="A367:M367"/>
    <mergeCell ref="A373:M373"/>
    <mergeCell ref="A380:A381"/>
    <mergeCell ref="A462:M462"/>
    <mergeCell ref="A468:M468"/>
    <mergeCell ref="A481:M481"/>
    <mergeCell ref="A487:M487"/>
    <mergeCell ref="A493:M493"/>
    <mergeCell ref="A499:M499"/>
    <mergeCell ref="A426:M426"/>
    <mergeCell ref="A432:M432"/>
    <mergeCell ref="A438:M438"/>
    <mergeCell ref="A444:M444"/>
    <mergeCell ref="A450:M450"/>
    <mergeCell ref="A456:M456"/>
    <mergeCell ref="A542:M542"/>
    <mergeCell ref="A548:M548"/>
    <mergeCell ref="A554:M554"/>
    <mergeCell ref="A560:M560"/>
    <mergeCell ref="A566:M566"/>
    <mergeCell ref="A572:M572"/>
    <mergeCell ref="A505:M505"/>
    <mergeCell ref="A511:M511"/>
    <mergeCell ref="A517:M517"/>
    <mergeCell ref="A523:M523"/>
    <mergeCell ref="A530:M530"/>
    <mergeCell ref="A536:M536"/>
    <mergeCell ref="A615:M615"/>
    <mergeCell ref="A621:M621"/>
    <mergeCell ref="A627:M627"/>
    <mergeCell ref="A633:M633"/>
    <mergeCell ref="A639:M639"/>
    <mergeCell ref="A645:M645"/>
    <mergeCell ref="A579:M579"/>
    <mergeCell ref="A585:M585"/>
    <mergeCell ref="A591:M591"/>
    <mergeCell ref="A597:M597"/>
    <mergeCell ref="A603:M603"/>
    <mergeCell ref="A609:M609"/>
    <mergeCell ref="A690:M690"/>
    <mergeCell ref="A696:M696"/>
    <mergeCell ref="A702:M702"/>
    <mergeCell ref="A708:M708"/>
    <mergeCell ref="A714:M714"/>
    <mergeCell ref="A720:M720"/>
    <mergeCell ref="A652:M652"/>
    <mergeCell ref="A658:M658"/>
    <mergeCell ref="A664:M664"/>
    <mergeCell ref="A672:M672"/>
    <mergeCell ref="A678:M678"/>
    <mergeCell ref="A684:M684"/>
    <mergeCell ref="A781:M781"/>
    <mergeCell ref="A787:M787"/>
    <mergeCell ref="A793:M793"/>
    <mergeCell ref="A799:M799"/>
    <mergeCell ref="A805:M805"/>
    <mergeCell ref="A811:M811"/>
    <mergeCell ref="A726:M726"/>
    <mergeCell ref="A732:M732"/>
    <mergeCell ref="A738:M738"/>
    <mergeCell ref="A756:M756"/>
    <mergeCell ref="A767:M767"/>
    <mergeCell ref="A775:M775"/>
    <mergeCell ref="A850:M850"/>
    <mergeCell ref="A856:M856"/>
    <mergeCell ref="A862:M862"/>
    <mergeCell ref="A868:M868"/>
    <mergeCell ref="A874:M874"/>
    <mergeCell ref="A880:M880"/>
    <mergeCell ref="A817:M817"/>
    <mergeCell ref="A823:M823"/>
    <mergeCell ref="A829:M829"/>
    <mergeCell ref="A833:M833"/>
    <mergeCell ref="A838:M838"/>
    <mergeCell ref="A844:M844"/>
    <mergeCell ref="A922:M922"/>
    <mergeCell ref="A928:M928"/>
    <mergeCell ref="A934:M934"/>
    <mergeCell ref="A940:M940"/>
    <mergeCell ref="A946:M946"/>
    <mergeCell ref="A952:M952"/>
    <mergeCell ref="A886:M886"/>
    <mergeCell ref="A892:M892"/>
    <mergeCell ref="A898:M898"/>
    <mergeCell ref="A904:M904"/>
    <mergeCell ref="A910:M910"/>
    <mergeCell ref="A916:M916"/>
    <mergeCell ref="A994:M994"/>
    <mergeCell ref="A1000:M1000"/>
    <mergeCell ref="A1006:M1006"/>
    <mergeCell ref="A1012:M1012"/>
    <mergeCell ref="A1018:M1018"/>
    <mergeCell ref="A1024:M1024"/>
    <mergeCell ref="A958:M958"/>
    <mergeCell ref="A964:M964"/>
    <mergeCell ref="A970:M970"/>
    <mergeCell ref="A976:M976"/>
    <mergeCell ref="A982:M982"/>
    <mergeCell ref="A988:M988"/>
    <mergeCell ref="A1066:M1066"/>
    <mergeCell ref="A1072:M1072"/>
    <mergeCell ref="A1078:M1078"/>
    <mergeCell ref="A1084:M1084"/>
    <mergeCell ref="A1090:M1090"/>
    <mergeCell ref="A1096:M1096"/>
    <mergeCell ref="A1030:M1030"/>
    <mergeCell ref="A1036:M1036"/>
    <mergeCell ref="A1042:M1042"/>
    <mergeCell ref="A1048:M1048"/>
    <mergeCell ref="A1054:M1054"/>
    <mergeCell ref="A1060:M1060"/>
    <mergeCell ref="A1138:M1138"/>
    <mergeCell ref="A1144:M1144"/>
    <mergeCell ref="A1150:M1150"/>
    <mergeCell ref="A1156:M1156"/>
    <mergeCell ref="A1102:M1102"/>
    <mergeCell ref="A1108:M1108"/>
    <mergeCell ref="A1114:M1114"/>
    <mergeCell ref="A1120:M1120"/>
    <mergeCell ref="A1126:M1126"/>
    <mergeCell ref="A1132:M113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CC716-D891-45CB-AF94-02E629FBEBB0}">
  <sheetPr filterMode="1">
    <tabColor rgb="FF00B050"/>
  </sheetPr>
  <dimension ref="A1:Q248"/>
  <sheetViews>
    <sheetView showGridLines="0" topLeftCell="B1" zoomScale="80" zoomScaleNormal="80" workbookViewId="0">
      <selection activeCell="O1" sqref="O1"/>
    </sheetView>
  </sheetViews>
  <sheetFormatPr baseColWidth="10" defaultColWidth="0" defaultRowHeight="14.5" zeroHeight="1" x14ac:dyDescent="0.35"/>
  <cols>
    <col min="1" max="1" width="61" style="5" customWidth="1"/>
    <col min="2" max="13" width="15" bestFit="1" customWidth="1"/>
    <col min="14" max="14" width="16" bestFit="1" customWidth="1"/>
    <col min="15" max="15" width="11.453125" customWidth="1"/>
    <col min="16" max="17" width="0" hidden="1" customWidth="1"/>
    <col min="18" max="16384" width="11.453125" hidden="1"/>
  </cols>
  <sheetData>
    <row r="1" spans="1:14" x14ac:dyDescent="0.35">
      <c r="A1" s="77" t="s">
        <v>529</v>
      </c>
      <c r="B1" s="77"/>
      <c r="C1" s="77"/>
      <c r="D1" s="77"/>
      <c r="E1" s="77"/>
      <c r="F1" s="77"/>
      <c r="G1" s="77"/>
      <c r="H1" s="77"/>
      <c r="I1" s="77"/>
      <c r="J1" s="77"/>
      <c r="K1" s="77"/>
      <c r="L1" s="77"/>
      <c r="M1" s="77"/>
      <c r="N1" s="77"/>
    </row>
    <row r="2" spans="1:14" x14ac:dyDescent="0.35">
      <c r="A2" s="77"/>
      <c r="B2" s="77"/>
      <c r="C2" s="77"/>
      <c r="D2" s="77"/>
      <c r="E2" s="77"/>
      <c r="F2" s="77"/>
      <c r="G2" s="77"/>
      <c r="H2" s="77"/>
      <c r="I2" s="77"/>
      <c r="J2" s="77"/>
      <c r="K2" s="77"/>
      <c r="L2" s="77"/>
      <c r="M2" s="77"/>
      <c r="N2" s="77"/>
    </row>
    <row r="3" spans="1:14" ht="15" thickBot="1" x14ac:dyDescent="0.4"/>
    <row r="4" spans="1:14" ht="15" thickBot="1" x14ac:dyDescent="0.4">
      <c r="A4" s="1" t="s">
        <v>0</v>
      </c>
      <c r="B4" s="6">
        <v>44927</v>
      </c>
      <c r="C4" s="6">
        <v>44958</v>
      </c>
      <c r="D4" s="6">
        <v>44986</v>
      </c>
      <c r="E4" s="6">
        <v>45017</v>
      </c>
      <c r="F4" s="6">
        <v>45047</v>
      </c>
      <c r="G4" s="6">
        <v>45078</v>
      </c>
      <c r="H4" s="6">
        <v>45108</v>
      </c>
      <c r="I4" s="6">
        <v>45139</v>
      </c>
      <c r="J4" s="6">
        <v>45170</v>
      </c>
      <c r="K4" s="6">
        <v>45200</v>
      </c>
      <c r="L4" s="6">
        <v>45231</v>
      </c>
      <c r="M4" s="6">
        <v>45261</v>
      </c>
      <c r="N4" s="6" t="s">
        <v>1</v>
      </c>
    </row>
    <row r="5" spans="1:14" x14ac:dyDescent="0.35">
      <c r="A5" s="3" t="s">
        <v>2</v>
      </c>
      <c r="B5" s="8">
        <f>+B6+B15+B18+B24+B28+B36+B40+B42+B51+B58+B62+B66+B72</f>
        <v>42523907.926433347</v>
      </c>
      <c r="C5" s="8">
        <f t="shared" ref="C5:M5" si="0">+C6+C15+C18+C24+C28+C36+C40+C42+C51+C58+C62+C66+C72</f>
        <v>42567520.303333335</v>
      </c>
      <c r="D5" s="8">
        <f t="shared" si="0"/>
        <v>42611132.68023333</v>
      </c>
      <c r="E5" s="8">
        <f t="shared" si="0"/>
        <v>42654745.057133339</v>
      </c>
      <c r="F5" s="8">
        <f t="shared" si="0"/>
        <v>42698357.434033342</v>
      </c>
      <c r="G5" s="8">
        <f t="shared" si="0"/>
        <v>42741969.810933337</v>
      </c>
      <c r="H5" s="8">
        <f t="shared" si="0"/>
        <v>42785582.187833332</v>
      </c>
      <c r="I5" s="8">
        <f t="shared" si="0"/>
        <v>42829194.564733341</v>
      </c>
      <c r="J5" s="8">
        <f t="shared" si="0"/>
        <v>42872806.941633336</v>
      </c>
      <c r="K5" s="8">
        <f t="shared" si="0"/>
        <v>42916419.318533339</v>
      </c>
      <c r="L5" s="8">
        <f t="shared" si="0"/>
        <v>42960031.695433334</v>
      </c>
      <c r="M5" s="8">
        <f t="shared" si="0"/>
        <v>43003644.072333343</v>
      </c>
      <c r="N5" s="8">
        <f>SUM(B5:M5)</f>
        <v>513165311.99260002</v>
      </c>
    </row>
    <row r="6" spans="1:14" hidden="1" x14ac:dyDescent="0.35">
      <c r="A6" s="3" t="s">
        <v>3</v>
      </c>
      <c r="B6" s="8">
        <f>SUM(B7:B14)</f>
        <v>0</v>
      </c>
      <c r="C6" s="8">
        <f t="shared" ref="C6:M6" si="1">SUM(C7:C14)</f>
        <v>0</v>
      </c>
      <c r="D6" s="8">
        <f t="shared" si="1"/>
        <v>0</v>
      </c>
      <c r="E6" s="8">
        <f t="shared" si="1"/>
        <v>0</v>
      </c>
      <c r="F6" s="8">
        <f t="shared" si="1"/>
        <v>0</v>
      </c>
      <c r="G6" s="8">
        <f t="shared" si="1"/>
        <v>0</v>
      </c>
      <c r="H6" s="8">
        <f t="shared" si="1"/>
        <v>0</v>
      </c>
      <c r="I6" s="8">
        <f t="shared" si="1"/>
        <v>0</v>
      </c>
      <c r="J6" s="8">
        <f t="shared" si="1"/>
        <v>0</v>
      </c>
      <c r="K6" s="8">
        <f t="shared" si="1"/>
        <v>0</v>
      </c>
      <c r="L6" s="8">
        <f t="shared" si="1"/>
        <v>0</v>
      </c>
      <c r="M6" s="8">
        <f t="shared" si="1"/>
        <v>0</v>
      </c>
      <c r="N6" s="8">
        <f>SUM(B6:M6)</f>
        <v>0</v>
      </c>
    </row>
    <row r="7" spans="1:14" hidden="1" x14ac:dyDescent="0.35">
      <c r="A7" s="2" t="s">
        <v>4</v>
      </c>
      <c r="B7" s="7">
        <f>+'Sup. Club'!B7</f>
        <v>0</v>
      </c>
      <c r="C7" s="7">
        <f>+'Sup. Club'!C7</f>
        <v>0</v>
      </c>
      <c r="D7" s="7">
        <f>+'Sup. Club'!D7</f>
        <v>0</v>
      </c>
      <c r="E7" s="7">
        <f>+'Sup. Club'!E7</f>
        <v>0</v>
      </c>
      <c r="F7" s="7">
        <f>+'Sup. Club'!F7</f>
        <v>0</v>
      </c>
      <c r="G7" s="7">
        <f>+'Sup. Club'!G7</f>
        <v>0</v>
      </c>
      <c r="H7" s="7">
        <f>+'Sup. Club'!H7</f>
        <v>0</v>
      </c>
      <c r="I7" s="7">
        <f>+'Sup. Club'!I7</f>
        <v>0</v>
      </c>
      <c r="J7" s="7">
        <f>+'Sup. Club'!J7</f>
        <v>0</v>
      </c>
      <c r="K7" s="7">
        <f>+'Sup. Club'!K7</f>
        <v>0</v>
      </c>
      <c r="L7" s="7">
        <f>+'Sup. Club'!L7</f>
        <v>0</v>
      </c>
      <c r="M7" s="7">
        <f>+'Sup. Club'!M7</f>
        <v>0</v>
      </c>
      <c r="N7" s="7">
        <f t="shared" ref="N7:N14" si="2">SUM(B7:M7)</f>
        <v>0</v>
      </c>
    </row>
    <row r="8" spans="1:14" hidden="1" x14ac:dyDescent="0.35">
      <c r="A8" s="2" t="s">
        <v>5</v>
      </c>
      <c r="B8" s="7">
        <f>+'Sup. Club'!B13</f>
        <v>0</v>
      </c>
      <c r="C8" s="7">
        <f>+'Sup. Club'!C13</f>
        <v>0</v>
      </c>
      <c r="D8" s="7">
        <f>+'Sup. Club'!D13</f>
        <v>0</v>
      </c>
      <c r="E8" s="7">
        <f>+'Sup. Club'!E13</f>
        <v>0</v>
      </c>
      <c r="F8" s="7">
        <f>+'Sup. Club'!F13</f>
        <v>0</v>
      </c>
      <c r="G8" s="7">
        <f>+'Sup. Club'!G13</f>
        <v>0</v>
      </c>
      <c r="H8" s="7">
        <f>+'Sup. Club'!H13</f>
        <v>0</v>
      </c>
      <c r="I8" s="7">
        <f>+'Sup. Club'!I13</f>
        <v>0</v>
      </c>
      <c r="J8" s="7">
        <f>+'Sup. Club'!J13</f>
        <v>0</v>
      </c>
      <c r="K8" s="7">
        <f>+'Sup. Club'!K13</f>
        <v>0</v>
      </c>
      <c r="L8" s="7">
        <f>+'Sup. Club'!L13</f>
        <v>0</v>
      </c>
      <c r="M8" s="7">
        <f>+'Sup. Club'!M13</f>
        <v>0</v>
      </c>
      <c r="N8" s="7">
        <f t="shared" si="2"/>
        <v>0</v>
      </c>
    </row>
    <row r="9" spans="1:14" hidden="1" x14ac:dyDescent="0.35">
      <c r="A9" s="2" t="s">
        <v>6</v>
      </c>
      <c r="B9" s="7">
        <f>+'Sup. Club'!B19</f>
        <v>0</v>
      </c>
      <c r="C9" s="7">
        <f>+'Sup. Club'!C19</f>
        <v>0</v>
      </c>
      <c r="D9" s="7">
        <f>+'Sup. Club'!D19</f>
        <v>0</v>
      </c>
      <c r="E9" s="7">
        <f>+'Sup. Club'!E19</f>
        <v>0</v>
      </c>
      <c r="F9" s="7">
        <f>+'Sup. Club'!F19</f>
        <v>0</v>
      </c>
      <c r="G9" s="7">
        <f>+'Sup. Club'!G19</f>
        <v>0</v>
      </c>
      <c r="H9" s="7">
        <f>+'Sup. Club'!H19</f>
        <v>0</v>
      </c>
      <c r="I9" s="7">
        <f>+'Sup. Club'!I19</f>
        <v>0</v>
      </c>
      <c r="J9" s="7">
        <f>+'Sup. Club'!J19</f>
        <v>0</v>
      </c>
      <c r="K9" s="7">
        <f>+'Sup. Club'!K19</f>
        <v>0</v>
      </c>
      <c r="L9" s="7">
        <f>+'Sup. Club'!L19</f>
        <v>0</v>
      </c>
      <c r="M9" s="7">
        <f>+'Sup. Club'!M19</f>
        <v>0</v>
      </c>
      <c r="N9" s="7">
        <f t="shared" si="2"/>
        <v>0</v>
      </c>
    </row>
    <row r="10" spans="1:14" hidden="1" x14ac:dyDescent="0.35">
      <c r="A10" s="2" t="s">
        <v>7</v>
      </c>
      <c r="B10" s="7">
        <f>+'Sup. Club'!B25</f>
        <v>0</v>
      </c>
      <c r="C10" s="7">
        <f>+'Sup. Club'!C25</f>
        <v>0</v>
      </c>
      <c r="D10" s="7">
        <f>+'Sup. Club'!D25</f>
        <v>0</v>
      </c>
      <c r="E10" s="7">
        <f>+'Sup. Club'!E25</f>
        <v>0</v>
      </c>
      <c r="F10" s="7">
        <f>+'Sup. Club'!F25</f>
        <v>0</v>
      </c>
      <c r="G10" s="7">
        <f>+'Sup. Club'!G25</f>
        <v>0</v>
      </c>
      <c r="H10" s="7">
        <f>+'Sup. Club'!H25</f>
        <v>0</v>
      </c>
      <c r="I10" s="7">
        <f>+'Sup. Club'!I25</f>
        <v>0</v>
      </c>
      <c r="J10" s="7">
        <f>+'Sup. Club'!J25</f>
        <v>0</v>
      </c>
      <c r="K10" s="7">
        <f>+'Sup. Club'!K25</f>
        <v>0</v>
      </c>
      <c r="L10" s="7">
        <f>+'Sup. Club'!L25</f>
        <v>0</v>
      </c>
      <c r="M10" s="7">
        <f>+'Sup. Club'!M25</f>
        <v>0</v>
      </c>
      <c r="N10" s="7">
        <f t="shared" si="2"/>
        <v>0</v>
      </c>
    </row>
    <row r="11" spans="1:14" hidden="1" x14ac:dyDescent="0.35">
      <c r="A11" s="2" t="s">
        <v>8</v>
      </c>
      <c r="B11" s="7">
        <f>+'Sup. Club'!B31</f>
        <v>0</v>
      </c>
      <c r="C11" s="7">
        <f>+'Sup. Club'!C31</f>
        <v>0</v>
      </c>
      <c r="D11" s="7">
        <f>+'Sup. Club'!D31</f>
        <v>0</v>
      </c>
      <c r="E11" s="7">
        <f>+'Sup. Club'!E31</f>
        <v>0</v>
      </c>
      <c r="F11" s="7">
        <f>+'Sup. Club'!F31</f>
        <v>0</v>
      </c>
      <c r="G11" s="7">
        <f>+'Sup. Club'!G31</f>
        <v>0</v>
      </c>
      <c r="H11" s="7">
        <f>+'Sup. Club'!H31</f>
        <v>0</v>
      </c>
      <c r="I11" s="7">
        <f>+'Sup. Club'!I31</f>
        <v>0</v>
      </c>
      <c r="J11" s="7">
        <f>+'Sup. Club'!J31</f>
        <v>0</v>
      </c>
      <c r="K11" s="7">
        <f>+'Sup. Club'!K31</f>
        <v>0</v>
      </c>
      <c r="L11" s="7">
        <f>+'Sup. Club'!L31</f>
        <v>0</v>
      </c>
      <c r="M11" s="7">
        <f>+'Sup. Club'!M31</f>
        <v>0</v>
      </c>
      <c r="N11" s="7">
        <f t="shared" si="2"/>
        <v>0</v>
      </c>
    </row>
    <row r="12" spans="1:14" hidden="1" x14ac:dyDescent="0.35">
      <c r="A12" s="2" t="s">
        <v>9</v>
      </c>
      <c r="B12" s="7">
        <f>+'Sup. Club'!B37</f>
        <v>0</v>
      </c>
      <c r="C12" s="7">
        <f>+'Sup. Club'!C37</f>
        <v>0</v>
      </c>
      <c r="D12" s="7">
        <f>+'Sup. Club'!D37</f>
        <v>0</v>
      </c>
      <c r="E12" s="7">
        <f>+'Sup. Club'!E37</f>
        <v>0</v>
      </c>
      <c r="F12" s="7">
        <f>+'Sup. Club'!F37</f>
        <v>0</v>
      </c>
      <c r="G12" s="7">
        <f>+'Sup. Club'!G37</f>
        <v>0</v>
      </c>
      <c r="H12" s="7">
        <f>+'Sup. Club'!H37</f>
        <v>0</v>
      </c>
      <c r="I12" s="7">
        <f>+'Sup. Club'!I37</f>
        <v>0</v>
      </c>
      <c r="J12" s="7">
        <f>+'Sup. Club'!J37</f>
        <v>0</v>
      </c>
      <c r="K12" s="7">
        <f>+'Sup. Club'!K37</f>
        <v>0</v>
      </c>
      <c r="L12" s="7">
        <f>+'Sup. Club'!L37</f>
        <v>0</v>
      </c>
      <c r="M12" s="7">
        <f>+'Sup. Club'!M37</f>
        <v>0</v>
      </c>
      <c r="N12" s="7">
        <f t="shared" si="2"/>
        <v>0</v>
      </c>
    </row>
    <row r="13" spans="1:14" hidden="1" x14ac:dyDescent="0.35">
      <c r="A13" s="2" t="s">
        <v>10</v>
      </c>
      <c r="B13" s="7">
        <f>+'Sup. Club'!B43</f>
        <v>0</v>
      </c>
      <c r="C13" s="7">
        <f>+'Sup. Club'!C43</f>
        <v>0</v>
      </c>
      <c r="D13" s="7">
        <f>+'Sup. Club'!D43</f>
        <v>0</v>
      </c>
      <c r="E13" s="7">
        <f>+'Sup. Club'!E43</f>
        <v>0</v>
      </c>
      <c r="F13" s="7">
        <f>+'Sup. Club'!F43</f>
        <v>0</v>
      </c>
      <c r="G13" s="7">
        <f>+'Sup. Club'!G43</f>
        <v>0</v>
      </c>
      <c r="H13" s="7">
        <f>+'Sup. Club'!H43</f>
        <v>0</v>
      </c>
      <c r="I13" s="7">
        <f>+'Sup. Club'!I43</f>
        <v>0</v>
      </c>
      <c r="J13" s="7">
        <f>+'Sup. Club'!J43</f>
        <v>0</v>
      </c>
      <c r="K13" s="7">
        <f>+'Sup. Club'!K43</f>
        <v>0</v>
      </c>
      <c r="L13" s="7">
        <f>+'Sup. Club'!L43</f>
        <v>0</v>
      </c>
      <c r="M13" s="7">
        <f>+'Sup. Club'!M43</f>
        <v>0</v>
      </c>
      <c r="N13" s="7">
        <f t="shared" si="2"/>
        <v>0</v>
      </c>
    </row>
    <row r="14" spans="1:14" hidden="1" x14ac:dyDescent="0.35">
      <c r="A14" s="2" t="s">
        <v>11</v>
      </c>
      <c r="B14" s="7">
        <f>+'Sup. Club'!B49</f>
        <v>0</v>
      </c>
      <c r="C14" s="7">
        <f>+'Sup. Club'!C49</f>
        <v>0</v>
      </c>
      <c r="D14" s="7">
        <f>+'Sup. Club'!D49</f>
        <v>0</v>
      </c>
      <c r="E14" s="7">
        <f>+'Sup. Club'!E49</f>
        <v>0</v>
      </c>
      <c r="F14" s="7">
        <f>+'Sup. Club'!F49</f>
        <v>0</v>
      </c>
      <c r="G14" s="7">
        <f>+'Sup. Club'!G49</f>
        <v>0</v>
      </c>
      <c r="H14" s="7">
        <f>+'Sup. Club'!H49</f>
        <v>0</v>
      </c>
      <c r="I14" s="7">
        <f>+'Sup. Club'!I49</f>
        <v>0</v>
      </c>
      <c r="J14" s="7">
        <f>+'Sup. Club'!J49</f>
        <v>0</v>
      </c>
      <c r="K14" s="7">
        <f>+'Sup. Club'!K49</f>
        <v>0</v>
      </c>
      <c r="L14" s="7">
        <f>+'Sup. Club'!L49</f>
        <v>0</v>
      </c>
      <c r="M14" s="7">
        <f>+'Sup. Club'!M49</f>
        <v>0</v>
      </c>
      <c r="N14" s="7">
        <f t="shared" si="2"/>
        <v>0</v>
      </c>
    </row>
    <row r="15" spans="1:14" hidden="1" x14ac:dyDescent="0.35">
      <c r="A15" s="3" t="s">
        <v>12</v>
      </c>
      <c r="B15" s="8">
        <f>SUM(B16:B17)</f>
        <v>0</v>
      </c>
      <c r="C15" s="8">
        <f t="shared" ref="C15:M15" si="3">SUM(C16:C17)</f>
        <v>0</v>
      </c>
      <c r="D15" s="8">
        <f t="shared" si="3"/>
        <v>0</v>
      </c>
      <c r="E15" s="8">
        <f t="shared" si="3"/>
        <v>0</v>
      </c>
      <c r="F15" s="8">
        <f t="shared" si="3"/>
        <v>0</v>
      </c>
      <c r="G15" s="8">
        <f t="shared" si="3"/>
        <v>0</v>
      </c>
      <c r="H15" s="8">
        <f t="shared" si="3"/>
        <v>0</v>
      </c>
      <c r="I15" s="8">
        <f t="shared" si="3"/>
        <v>0</v>
      </c>
      <c r="J15" s="8">
        <f t="shared" si="3"/>
        <v>0</v>
      </c>
      <c r="K15" s="8">
        <f t="shared" si="3"/>
        <v>0</v>
      </c>
      <c r="L15" s="8">
        <f t="shared" si="3"/>
        <v>0</v>
      </c>
      <c r="M15" s="8">
        <f t="shared" si="3"/>
        <v>0</v>
      </c>
      <c r="N15" s="8">
        <f t="shared" ref="N15:N28" si="4">SUM(B15:M15)</f>
        <v>0</v>
      </c>
    </row>
    <row r="16" spans="1:14" hidden="1" x14ac:dyDescent="0.35">
      <c r="A16" s="2" t="s">
        <v>13</v>
      </c>
      <c r="B16" s="7">
        <f>+'Sup. Club'!B55</f>
        <v>0</v>
      </c>
      <c r="C16" s="7">
        <f>+'Sup. Club'!C55</f>
        <v>0</v>
      </c>
      <c r="D16" s="7">
        <f>+'Sup. Club'!D55</f>
        <v>0</v>
      </c>
      <c r="E16" s="7">
        <f>+'Sup. Club'!E55</f>
        <v>0</v>
      </c>
      <c r="F16" s="7">
        <f>+'Sup. Club'!F55</f>
        <v>0</v>
      </c>
      <c r="G16" s="7">
        <f>+'Sup. Club'!G55</f>
        <v>0</v>
      </c>
      <c r="H16" s="7">
        <f>+'Sup. Club'!H55</f>
        <v>0</v>
      </c>
      <c r="I16" s="7">
        <f>+'Sup. Club'!I55</f>
        <v>0</v>
      </c>
      <c r="J16" s="7">
        <f>+'Sup. Club'!J55</f>
        <v>0</v>
      </c>
      <c r="K16" s="7">
        <f>+'Sup. Club'!K55</f>
        <v>0</v>
      </c>
      <c r="L16" s="7">
        <f>+'Sup. Club'!L55</f>
        <v>0</v>
      </c>
      <c r="M16" s="7">
        <f>+'Sup. Club'!M55</f>
        <v>0</v>
      </c>
      <c r="N16" s="7">
        <f t="shared" si="4"/>
        <v>0</v>
      </c>
    </row>
    <row r="17" spans="1:14" hidden="1" x14ac:dyDescent="0.35">
      <c r="A17" s="2" t="s">
        <v>14</v>
      </c>
      <c r="B17" s="7">
        <f>+'Sup. Club'!B61</f>
        <v>0</v>
      </c>
      <c r="C17" s="7">
        <f>+'Sup. Club'!C61</f>
        <v>0</v>
      </c>
      <c r="D17" s="7">
        <f>+'Sup. Club'!D61</f>
        <v>0</v>
      </c>
      <c r="E17" s="7">
        <f>+'Sup. Club'!E61</f>
        <v>0</v>
      </c>
      <c r="F17" s="7">
        <f>+'Sup. Club'!F61</f>
        <v>0</v>
      </c>
      <c r="G17" s="7">
        <f>+'Sup. Club'!G61</f>
        <v>0</v>
      </c>
      <c r="H17" s="7">
        <f>+'Sup. Club'!H61</f>
        <v>0</v>
      </c>
      <c r="I17" s="7">
        <f>+'Sup. Club'!I61</f>
        <v>0</v>
      </c>
      <c r="J17" s="7">
        <f>+'Sup. Club'!J61</f>
        <v>0</v>
      </c>
      <c r="K17" s="7">
        <f>+'Sup. Club'!K61</f>
        <v>0</v>
      </c>
      <c r="L17" s="7">
        <f>+'Sup. Club'!L61</f>
        <v>0</v>
      </c>
      <c r="M17" s="7">
        <f>+'Sup. Club'!M61</f>
        <v>0</v>
      </c>
      <c r="N17" s="7">
        <f t="shared" si="4"/>
        <v>0</v>
      </c>
    </row>
    <row r="18" spans="1:14" x14ac:dyDescent="0.35">
      <c r="A18" s="3" t="s">
        <v>15</v>
      </c>
      <c r="B18" s="8">
        <f>SUM(B19:B23)</f>
        <v>4833333.333333333</v>
      </c>
      <c r="C18" s="8">
        <f t="shared" ref="C18:M18" si="5">SUM(C19:C23)</f>
        <v>4833333.333333333</v>
      </c>
      <c r="D18" s="8">
        <f t="shared" si="5"/>
        <v>4833333.333333333</v>
      </c>
      <c r="E18" s="8">
        <f t="shared" si="5"/>
        <v>4833333.333333333</v>
      </c>
      <c r="F18" s="8">
        <f t="shared" si="5"/>
        <v>4833333.333333333</v>
      </c>
      <c r="G18" s="8">
        <f t="shared" si="5"/>
        <v>4833333.333333333</v>
      </c>
      <c r="H18" s="8">
        <f t="shared" si="5"/>
        <v>4833333.333333333</v>
      </c>
      <c r="I18" s="8">
        <f t="shared" si="5"/>
        <v>4833333.333333333</v>
      </c>
      <c r="J18" s="8">
        <f t="shared" si="5"/>
        <v>4833333.333333333</v>
      </c>
      <c r="K18" s="8">
        <f t="shared" si="5"/>
        <v>4833333.333333333</v>
      </c>
      <c r="L18" s="8">
        <f t="shared" si="5"/>
        <v>4833333.333333333</v>
      </c>
      <c r="M18" s="8">
        <f t="shared" si="5"/>
        <v>4833333.333333333</v>
      </c>
      <c r="N18" s="8">
        <f t="shared" si="4"/>
        <v>58000000.000000007</v>
      </c>
    </row>
    <row r="19" spans="1:14" hidden="1" x14ac:dyDescent="0.35">
      <c r="A19" s="2" t="s">
        <v>16</v>
      </c>
      <c r="B19" s="7">
        <f>+'Sup. Club'!B67</f>
        <v>0</v>
      </c>
      <c r="C19" s="7">
        <f>+'Sup. Club'!C67</f>
        <v>0</v>
      </c>
      <c r="D19" s="7">
        <f>+'Sup. Club'!D67</f>
        <v>0</v>
      </c>
      <c r="E19" s="7">
        <f>+'Sup. Club'!E67</f>
        <v>0</v>
      </c>
      <c r="F19" s="7">
        <f>+'Sup. Club'!F67</f>
        <v>0</v>
      </c>
      <c r="G19" s="7">
        <f>+'Sup. Club'!G67</f>
        <v>0</v>
      </c>
      <c r="H19" s="7">
        <f>+'Sup. Club'!H67</f>
        <v>0</v>
      </c>
      <c r="I19" s="7">
        <f>+'Sup. Club'!I67</f>
        <v>0</v>
      </c>
      <c r="J19" s="7">
        <f>+'Sup. Club'!J67</f>
        <v>0</v>
      </c>
      <c r="K19" s="7">
        <f>+'Sup. Club'!K67</f>
        <v>0</v>
      </c>
      <c r="L19" s="7">
        <f>+'Sup. Club'!L67</f>
        <v>0</v>
      </c>
      <c r="M19" s="7">
        <f>+'Sup. Club'!M67</f>
        <v>0</v>
      </c>
      <c r="N19" s="7">
        <f t="shared" si="4"/>
        <v>0</v>
      </c>
    </row>
    <row r="20" spans="1:14" x14ac:dyDescent="0.35">
      <c r="A20" s="2" t="s">
        <v>17</v>
      </c>
      <c r="B20" s="7">
        <f>+'Sup. Club'!B73</f>
        <v>2916666.6666666665</v>
      </c>
      <c r="C20" s="7">
        <f>+'Sup. Club'!C73</f>
        <v>2916666.6666666665</v>
      </c>
      <c r="D20" s="7">
        <f>+'Sup. Club'!D73</f>
        <v>2916666.6666666665</v>
      </c>
      <c r="E20" s="7">
        <f>+'Sup. Club'!E73</f>
        <v>2916666.6666666665</v>
      </c>
      <c r="F20" s="7">
        <f>+'Sup. Club'!F73</f>
        <v>2916666.6666666665</v>
      </c>
      <c r="G20" s="7">
        <f>+'Sup. Club'!G73</f>
        <v>2916666.6666666665</v>
      </c>
      <c r="H20" s="7">
        <f>+'Sup. Club'!H73</f>
        <v>2916666.6666666665</v>
      </c>
      <c r="I20" s="7">
        <f>+'Sup. Club'!I73</f>
        <v>2916666.6666666665</v>
      </c>
      <c r="J20" s="7">
        <f>+'Sup. Club'!J73</f>
        <v>2916666.6666666665</v>
      </c>
      <c r="K20" s="7">
        <f>+'Sup. Club'!K73</f>
        <v>2916666.6666666665</v>
      </c>
      <c r="L20" s="7">
        <f>+'Sup. Club'!L73</f>
        <v>2916666.6666666665</v>
      </c>
      <c r="M20" s="7">
        <f>+'Sup. Club'!M73</f>
        <v>2916666.6666666665</v>
      </c>
      <c r="N20" s="7">
        <f t="shared" si="4"/>
        <v>35000000.000000007</v>
      </c>
    </row>
    <row r="21" spans="1:14" x14ac:dyDescent="0.35">
      <c r="A21" s="2" t="s">
        <v>18</v>
      </c>
      <c r="B21" s="7">
        <f>+'Sup. Club'!B79</f>
        <v>666666.66666666663</v>
      </c>
      <c r="C21" s="7">
        <f>+'Sup. Club'!C79</f>
        <v>666666.66666666663</v>
      </c>
      <c r="D21" s="7">
        <f>+'Sup. Club'!D79</f>
        <v>666666.66666666663</v>
      </c>
      <c r="E21" s="7">
        <f>+'Sup. Club'!E79</f>
        <v>666666.66666666663</v>
      </c>
      <c r="F21" s="7">
        <f>+'Sup. Club'!F79</f>
        <v>666666.66666666663</v>
      </c>
      <c r="G21" s="7">
        <f>+'Sup. Club'!G79</f>
        <v>666666.66666666663</v>
      </c>
      <c r="H21" s="7">
        <f>+'Sup. Club'!H79</f>
        <v>666666.66666666663</v>
      </c>
      <c r="I21" s="7">
        <f>+'Sup. Club'!I79</f>
        <v>666666.66666666663</v>
      </c>
      <c r="J21" s="7">
        <f>+'Sup. Club'!J79</f>
        <v>666666.66666666663</v>
      </c>
      <c r="K21" s="7">
        <f>+'Sup. Club'!K79</f>
        <v>666666.66666666663</v>
      </c>
      <c r="L21" s="7">
        <f>+'Sup. Club'!L79</f>
        <v>666666.66666666663</v>
      </c>
      <c r="M21" s="7">
        <f>+'Sup. Club'!M79</f>
        <v>666666.66666666663</v>
      </c>
      <c r="N21" s="7">
        <f t="shared" si="4"/>
        <v>8000000.0000000009</v>
      </c>
    </row>
    <row r="22" spans="1:14" x14ac:dyDescent="0.35">
      <c r="A22" s="2" t="s">
        <v>19</v>
      </c>
      <c r="B22" s="7">
        <f>+'Sup. Club'!B85</f>
        <v>1083333.3333333333</v>
      </c>
      <c r="C22" s="7">
        <f>+'Sup. Club'!C85</f>
        <v>1083333.3333333333</v>
      </c>
      <c r="D22" s="7">
        <f>+'Sup. Club'!D85</f>
        <v>1083333.3333333333</v>
      </c>
      <c r="E22" s="7">
        <f>+'Sup. Club'!E85</f>
        <v>1083333.3333333333</v>
      </c>
      <c r="F22" s="7">
        <f>+'Sup. Club'!F85</f>
        <v>1083333.3333333333</v>
      </c>
      <c r="G22" s="7">
        <f>+'Sup. Club'!G85</f>
        <v>1083333.3333333333</v>
      </c>
      <c r="H22" s="7">
        <f>+'Sup. Club'!H85</f>
        <v>1083333.3333333333</v>
      </c>
      <c r="I22" s="7">
        <f>+'Sup. Club'!I85</f>
        <v>1083333.3333333333</v>
      </c>
      <c r="J22" s="7">
        <f>+'Sup. Club'!J85</f>
        <v>1083333.3333333333</v>
      </c>
      <c r="K22" s="7">
        <f>+'Sup. Club'!K85</f>
        <v>1083333.3333333333</v>
      </c>
      <c r="L22" s="7">
        <f>+'Sup. Club'!L85</f>
        <v>1083333.3333333333</v>
      </c>
      <c r="M22" s="7">
        <f>+'Sup. Club'!M85</f>
        <v>1083333.3333333333</v>
      </c>
      <c r="N22" s="7">
        <f t="shared" si="4"/>
        <v>13000000.000000002</v>
      </c>
    </row>
    <row r="23" spans="1:14" x14ac:dyDescent="0.35">
      <c r="A23" s="2" t="s">
        <v>20</v>
      </c>
      <c r="B23" s="7">
        <f>+'Sup. Club'!B91</f>
        <v>166666.66666666666</v>
      </c>
      <c r="C23" s="7">
        <f>+'Sup. Club'!C91</f>
        <v>166666.66666666666</v>
      </c>
      <c r="D23" s="7">
        <f>+'Sup. Club'!D91</f>
        <v>166666.66666666666</v>
      </c>
      <c r="E23" s="7">
        <f>+'Sup. Club'!E91</f>
        <v>166666.66666666666</v>
      </c>
      <c r="F23" s="7">
        <f>+'Sup. Club'!F91</f>
        <v>166666.66666666666</v>
      </c>
      <c r="G23" s="7">
        <f>+'Sup. Club'!G91</f>
        <v>166666.66666666666</v>
      </c>
      <c r="H23" s="7">
        <f>+'Sup. Club'!H91</f>
        <v>166666.66666666666</v>
      </c>
      <c r="I23" s="7">
        <f>+'Sup. Club'!I91</f>
        <v>166666.66666666666</v>
      </c>
      <c r="J23" s="7">
        <f>+'Sup. Club'!J91</f>
        <v>166666.66666666666</v>
      </c>
      <c r="K23" s="7">
        <f>+'Sup. Club'!K91</f>
        <v>166666.66666666666</v>
      </c>
      <c r="L23" s="7">
        <f>+'Sup. Club'!L91</f>
        <v>166666.66666666666</v>
      </c>
      <c r="M23" s="7">
        <f>+'Sup. Club'!M91</f>
        <v>166666.66666666666</v>
      </c>
      <c r="N23" s="7">
        <f t="shared" si="4"/>
        <v>2000000.0000000002</v>
      </c>
    </row>
    <row r="24" spans="1:14" hidden="1" x14ac:dyDescent="0.35">
      <c r="A24" s="3" t="s">
        <v>21</v>
      </c>
      <c r="B24" s="8">
        <f>SUM(B25:B27)</f>
        <v>0</v>
      </c>
      <c r="C24" s="8">
        <f t="shared" ref="C24:M24" si="6">SUM(C25:C27)</f>
        <v>0</v>
      </c>
      <c r="D24" s="8">
        <f t="shared" si="6"/>
        <v>0</v>
      </c>
      <c r="E24" s="8">
        <f t="shared" si="6"/>
        <v>0</v>
      </c>
      <c r="F24" s="8">
        <f t="shared" si="6"/>
        <v>0</v>
      </c>
      <c r="G24" s="8">
        <f t="shared" si="6"/>
        <v>0</v>
      </c>
      <c r="H24" s="8">
        <f t="shared" si="6"/>
        <v>0</v>
      </c>
      <c r="I24" s="8">
        <f t="shared" si="6"/>
        <v>0</v>
      </c>
      <c r="J24" s="8">
        <f t="shared" si="6"/>
        <v>0</v>
      </c>
      <c r="K24" s="8">
        <f t="shared" si="6"/>
        <v>0</v>
      </c>
      <c r="L24" s="8">
        <f t="shared" si="6"/>
        <v>0</v>
      </c>
      <c r="M24" s="8">
        <f t="shared" si="6"/>
        <v>0</v>
      </c>
      <c r="N24" s="8">
        <f t="shared" si="4"/>
        <v>0</v>
      </c>
    </row>
    <row r="25" spans="1:14" hidden="1" x14ac:dyDescent="0.35">
      <c r="A25" s="2" t="s">
        <v>22</v>
      </c>
      <c r="B25" s="7">
        <f>+'Sup. Club'!B97</f>
        <v>0</v>
      </c>
      <c r="C25" s="7">
        <f>+'Sup. Club'!C97</f>
        <v>0</v>
      </c>
      <c r="D25" s="7">
        <f>+'Sup. Club'!D97</f>
        <v>0</v>
      </c>
      <c r="E25" s="7">
        <f>+'Sup. Club'!E97</f>
        <v>0</v>
      </c>
      <c r="F25" s="7">
        <f>+'Sup. Club'!F97</f>
        <v>0</v>
      </c>
      <c r="G25" s="7">
        <f>+'Sup. Club'!G97</f>
        <v>0</v>
      </c>
      <c r="H25" s="7">
        <f>+'Sup. Club'!H97</f>
        <v>0</v>
      </c>
      <c r="I25" s="7">
        <f>+'Sup. Club'!I97</f>
        <v>0</v>
      </c>
      <c r="J25" s="7">
        <f>+'Sup. Club'!J97</f>
        <v>0</v>
      </c>
      <c r="K25" s="7">
        <f>+'Sup. Club'!K97</f>
        <v>0</v>
      </c>
      <c r="L25" s="7">
        <f>+'Sup. Club'!L97</f>
        <v>0</v>
      </c>
      <c r="M25" s="7">
        <f>+'Sup. Club'!M97</f>
        <v>0</v>
      </c>
      <c r="N25" s="7">
        <f t="shared" si="4"/>
        <v>0</v>
      </c>
    </row>
    <row r="26" spans="1:14" hidden="1" x14ac:dyDescent="0.35">
      <c r="A26" s="2" t="s">
        <v>23</v>
      </c>
      <c r="B26" s="7">
        <f>+'Sup. Club'!B102</f>
        <v>0</v>
      </c>
      <c r="C26" s="7">
        <f>+'Sup. Club'!C102</f>
        <v>0</v>
      </c>
      <c r="D26" s="7">
        <f>+'Sup. Club'!D102</f>
        <v>0</v>
      </c>
      <c r="E26" s="7">
        <f>+'Sup. Club'!E102</f>
        <v>0</v>
      </c>
      <c r="F26" s="7">
        <f>+'Sup. Club'!F102</f>
        <v>0</v>
      </c>
      <c r="G26" s="7">
        <f>+'Sup. Club'!G102</f>
        <v>0</v>
      </c>
      <c r="H26" s="7">
        <f>+'Sup. Club'!H102</f>
        <v>0</v>
      </c>
      <c r="I26" s="7">
        <f>+'Sup. Club'!I102</f>
        <v>0</v>
      </c>
      <c r="J26" s="7">
        <f>+'Sup. Club'!J102</f>
        <v>0</v>
      </c>
      <c r="K26" s="7">
        <f>+'Sup. Club'!K102</f>
        <v>0</v>
      </c>
      <c r="L26" s="7">
        <f>+'Sup. Club'!L102</f>
        <v>0</v>
      </c>
      <c r="M26" s="7">
        <f>+'Sup. Club'!M102</f>
        <v>0</v>
      </c>
      <c r="N26" s="7">
        <f t="shared" si="4"/>
        <v>0</v>
      </c>
    </row>
    <row r="27" spans="1:14" hidden="1" x14ac:dyDescent="0.35">
      <c r="A27" s="2" t="s">
        <v>24</v>
      </c>
      <c r="B27" s="7">
        <f>+'Sup. Club'!B107</f>
        <v>0</v>
      </c>
      <c r="C27" s="7">
        <f>+'Sup. Club'!C107</f>
        <v>0</v>
      </c>
      <c r="D27" s="7">
        <f>+'Sup. Club'!D107</f>
        <v>0</v>
      </c>
      <c r="E27" s="7">
        <f>+'Sup. Club'!E107</f>
        <v>0</v>
      </c>
      <c r="F27" s="7">
        <f>+'Sup. Club'!F107</f>
        <v>0</v>
      </c>
      <c r="G27" s="7">
        <f>+'Sup. Club'!G107</f>
        <v>0</v>
      </c>
      <c r="H27" s="7">
        <f>+'Sup. Club'!H107</f>
        <v>0</v>
      </c>
      <c r="I27" s="7">
        <f>+'Sup. Club'!I107</f>
        <v>0</v>
      </c>
      <c r="J27" s="7">
        <f>+'Sup. Club'!J107</f>
        <v>0</v>
      </c>
      <c r="K27" s="7">
        <f>+'Sup. Club'!K107</f>
        <v>0</v>
      </c>
      <c r="L27" s="7">
        <f>+'Sup. Club'!L107</f>
        <v>0</v>
      </c>
      <c r="M27" s="7">
        <f>+'Sup. Club'!M107</f>
        <v>0</v>
      </c>
      <c r="N27" s="7">
        <f t="shared" si="4"/>
        <v>0</v>
      </c>
    </row>
    <row r="28" spans="1:14" hidden="1" x14ac:dyDescent="0.35">
      <c r="A28" s="3" t="s">
        <v>25</v>
      </c>
      <c r="B28" s="8">
        <f>SUM(B29:B35)</f>
        <v>0</v>
      </c>
      <c r="C28" s="8">
        <f t="shared" ref="C28:M28" si="7">SUM(C29:C35)</f>
        <v>0</v>
      </c>
      <c r="D28" s="8">
        <f t="shared" si="7"/>
        <v>0</v>
      </c>
      <c r="E28" s="8">
        <f t="shared" si="7"/>
        <v>0</v>
      </c>
      <c r="F28" s="8">
        <f t="shared" si="7"/>
        <v>0</v>
      </c>
      <c r="G28" s="8">
        <f t="shared" si="7"/>
        <v>0</v>
      </c>
      <c r="H28" s="8">
        <f t="shared" si="7"/>
        <v>0</v>
      </c>
      <c r="I28" s="8">
        <f t="shared" si="7"/>
        <v>0</v>
      </c>
      <c r="J28" s="8">
        <f t="shared" si="7"/>
        <v>0</v>
      </c>
      <c r="K28" s="8">
        <f t="shared" si="7"/>
        <v>0</v>
      </c>
      <c r="L28" s="8">
        <f t="shared" si="7"/>
        <v>0</v>
      </c>
      <c r="M28" s="8">
        <f t="shared" si="7"/>
        <v>0</v>
      </c>
      <c r="N28" s="8">
        <f t="shared" si="4"/>
        <v>0</v>
      </c>
    </row>
    <row r="29" spans="1:14" hidden="1" x14ac:dyDescent="0.35">
      <c r="A29" s="2" t="s">
        <v>26</v>
      </c>
      <c r="B29" s="7">
        <f>+'Sup. Club'!B112</f>
        <v>0</v>
      </c>
      <c r="C29" s="7">
        <f>+'Sup. Club'!C112</f>
        <v>0</v>
      </c>
      <c r="D29" s="7">
        <f>+'Sup. Club'!D112</f>
        <v>0</v>
      </c>
      <c r="E29" s="7">
        <f>+'Sup. Club'!E112</f>
        <v>0</v>
      </c>
      <c r="F29" s="7">
        <f>+'Sup. Club'!F112</f>
        <v>0</v>
      </c>
      <c r="G29" s="7">
        <f>+'Sup. Club'!G112</f>
        <v>0</v>
      </c>
      <c r="H29" s="7">
        <f>+'Sup. Club'!H112</f>
        <v>0</v>
      </c>
      <c r="I29" s="7">
        <f>+'Sup. Club'!I112</f>
        <v>0</v>
      </c>
      <c r="J29" s="7">
        <f>+'Sup. Club'!J112</f>
        <v>0</v>
      </c>
      <c r="K29" s="7">
        <f>+'Sup. Club'!K112</f>
        <v>0</v>
      </c>
      <c r="L29" s="7">
        <f>+'Sup. Club'!L112</f>
        <v>0</v>
      </c>
      <c r="M29" s="7">
        <f>+'Sup. Club'!M112</f>
        <v>0</v>
      </c>
      <c r="N29" s="7">
        <f t="shared" ref="N29:N35" si="8">SUM(B29:M29)</f>
        <v>0</v>
      </c>
    </row>
    <row r="30" spans="1:14" hidden="1" x14ac:dyDescent="0.35">
      <c r="A30" s="2" t="s">
        <v>27</v>
      </c>
      <c r="B30" s="7">
        <f>+'Sup. Club'!B118</f>
        <v>0</v>
      </c>
      <c r="C30" s="7">
        <f>+'Sup. Club'!C118</f>
        <v>0</v>
      </c>
      <c r="D30" s="7">
        <f>+'Sup. Club'!D118</f>
        <v>0</v>
      </c>
      <c r="E30" s="7">
        <f>+'Sup. Club'!E118</f>
        <v>0</v>
      </c>
      <c r="F30" s="7">
        <f>+'Sup. Club'!F118</f>
        <v>0</v>
      </c>
      <c r="G30" s="7">
        <f>+'Sup. Club'!G118</f>
        <v>0</v>
      </c>
      <c r="H30" s="7">
        <f>+'Sup. Club'!H118</f>
        <v>0</v>
      </c>
      <c r="I30" s="7">
        <f>+'Sup. Club'!I118</f>
        <v>0</v>
      </c>
      <c r="J30" s="7">
        <f>+'Sup. Club'!J118</f>
        <v>0</v>
      </c>
      <c r="K30" s="7">
        <f>+'Sup. Club'!K118</f>
        <v>0</v>
      </c>
      <c r="L30" s="7">
        <f>+'Sup. Club'!L118</f>
        <v>0</v>
      </c>
      <c r="M30" s="7">
        <f>+'Sup. Club'!M118</f>
        <v>0</v>
      </c>
      <c r="N30" s="7">
        <f t="shared" si="8"/>
        <v>0</v>
      </c>
    </row>
    <row r="31" spans="1:14" hidden="1" x14ac:dyDescent="0.35">
      <c r="A31" s="2" t="s">
        <v>28</v>
      </c>
      <c r="B31" s="7">
        <f>+'Sup. Club'!B124</f>
        <v>0</v>
      </c>
      <c r="C31" s="7">
        <f>+'Sup. Club'!C124</f>
        <v>0</v>
      </c>
      <c r="D31" s="7">
        <f>+'Sup. Club'!D124</f>
        <v>0</v>
      </c>
      <c r="E31" s="7">
        <f>+'Sup. Club'!E124</f>
        <v>0</v>
      </c>
      <c r="F31" s="7">
        <f>+'Sup. Club'!F124</f>
        <v>0</v>
      </c>
      <c r="G31" s="7">
        <f>+'Sup. Club'!G124</f>
        <v>0</v>
      </c>
      <c r="H31" s="7">
        <f>+'Sup. Club'!H124</f>
        <v>0</v>
      </c>
      <c r="I31" s="7">
        <f>+'Sup. Club'!I124</f>
        <v>0</v>
      </c>
      <c r="J31" s="7">
        <f>+'Sup. Club'!J124</f>
        <v>0</v>
      </c>
      <c r="K31" s="7">
        <f>+'Sup. Club'!K124</f>
        <v>0</v>
      </c>
      <c r="L31" s="7">
        <f>+'Sup. Club'!L124</f>
        <v>0</v>
      </c>
      <c r="M31" s="7">
        <f>+'Sup. Club'!M124</f>
        <v>0</v>
      </c>
      <c r="N31" s="7">
        <f t="shared" si="8"/>
        <v>0</v>
      </c>
    </row>
    <row r="32" spans="1:14" hidden="1" x14ac:dyDescent="0.35">
      <c r="A32" s="2" t="s">
        <v>29</v>
      </c>
      <c r="B32" s="7">
        <f>+'Sup. Club'!B130</f>
        <v>0</v>
      </c>
      <c r="C32" s="7">
        <f>+'Sup. Club'!C130</f>
        <v>0</v>
      </c>
      <c r="D32" s="7">
        <f>+'Sup. Club'!D130</f>
        <v>0</v>
      </c>
      <c r="E32" s="7">
        <f>+'Sup. Club'!E130</f>
        <v>0</v>
      </c>
      <c r="F32" s="7">
        <f>+'Sup. Club'!F130</f>
        <v>0</v>
      </c>
      <c r="G32" s="7">
        <f>+'Sup. Club'!G130</f>
        <v>0</v>
      </c>
      <c r="H32" s="7">
        <f>+'Sup. Club'!H130</f>
        <v>0</v>
      </c>
      <c r="I32" s="7">
        <f>+'Sup. Club'!I130</f>
        <v>0</v>
      </c>
      <c r="J32" s="7">
        <f>+'Sup. Club'!J130</f>
        <v>0</v>
      </c>
      <c r="K32" s="7">
        <f>+'Sup. Club'!K130</f>
        <v>0</v>
      </c>
      <c r="L32" s="7">
        <f>+'Sup. Club'!L130</f>
        <v>0</v>
      </c>
      <c r="M32" s="7">
        <f>+'Sup. Club'!M130</f>
        <v>0</v>
      </c>
      <c r="N32" s="7">
        <f t="shared" si="8"/>
        <v>0</v>
      </c>
    </row>
    <row r="33" spans="1:14" hidden="1" x14ac:dyDescent="0.35">
      <c r="A33" s="2" t="s">
        <v>30</v>
      </c>
      <c r="B33" s="7">
        <f>+'Sup. Club'!B136</f>
        <v>0</v>
      </c>
      <c r="C33" s="7">
        <f>+'Sup. Club'!C136</f>
        <v>0</v>
      </c>
      <c r="D33" s="7">
        <f>+'Sup. Club'!D136</f>
        <v>0</v>
      </c>
      <c r="E33" s="7">
        <f>+'Sup. Club'!E136</f>
        <v>0</v>
      </c>
      <c r="F33" s="7">
        <f>+'Sup. Club'!F136</f>
        <v>0</v>
      </c>
      <c r="G33" s="7">
        <f>+'Sup. Club'!G136</f>
        <v>0</v>
      </c>
      <c r="H33" s="7">
        <f>+'Sup. Club'!H136</f>
        <v>0</v>
      </c>
      <c r="I33" s="7">
        <f>+'Sup. Club'!I136</f>
        <v>0</v>
      </c>
      <c r="J33" s="7">
        <f>+'Sup. Club'!J136</f>
        <v>0</v>
      </c>
      <c r="K33" s="7">
        <f>+'Sup. Club'!K136</f>
        <v>0</v>
      </c>
      <c r="L33" s="7">
        <f>+'Sup. Club'!L136</f>
        <v>0</v>
      </c>
      <c r="M33" s="7">
        <f>+'Sup. Club'!M136</f>
        <v>0</v>
      </c>
      <c r="N33" s="7">
        <f t="shared" si="8"/>
        <v>0</v>
      </c>
    </row>
    <row r="34" spans="1:14" hidden="1" x14ac:dyDescent="0.35">
      <c r="A34" s="2" t="s">
        <v>31</v>
      </c>
      <c r="B34" s="7">
        <f>+'Sup. Club'!B142</f>
        <v>0</v>
      </c>
      <c r="C34" s="7">
        <f>+'Sup. Club'!C142</f>
        <v>0</v>
      </c>
      <c r="D34" s="7">
        <f>+'Sup. Club'!D142</f>
        <v>0</v>
      </c>
      <c r="E34" s="7">
        <f>+'Sup. Club'!E142</f>
        <v>0</v>
      </c>
      <c r="F34" s="7">
        <f>+'Sup. Club'!F142</f>
        <v>0</v>
      </c>
      <c r="G34" s="7">
        <f>+'Sup. Club'!G142</f>
        <v>0</v>
      </c>
      <c r="H34" s="7">
        <f>+'Sup. Club'!H142</f>
        <v>0</v>
      </c>
      <c r="I34" s="7">
        <f>+'Sup. Club'!I142</f>
        <v>0</v>
      </c>
      <c r="J34" s="7">
        <f>+'Sup. Club'!J142</f>
        <v>0</v>
      </c>
      <c r="K34" s="7">
        <f>+'Sup. Club'!K142</f>
        <v>0</v>
      </c>
      <c r="L34" s="7">
        <f>+'Sup. Club'!L142</f>
        <v>0</v>
      </c>
      <c r="M34" s="7">
        <f>+'Sup. Club'!M142</f>
        <v>0</v>
      </c>
      <c r="N34" s="7">
        <f t="shared" si="8"/>
        <v>0</v>
      </c>
    </row>
    <row r="35" spans="1:14" hidden="1" x14ac:dyDescent="0.35">
      <c r="A35" s="2" t="s">
        <v>32</v>
      </c>
      <c r="B35" s="7">
        <f>+'Sup. Club'!B148</f>
        <v>0</v>
      </c>
      <c r="C35" s="7">
        <f>+'Sup. Club'!C148</f>
        <v>0</v>
      </c>
      <c r="D35" s="7">
        <f>+'Sup. Club'!D148</f>
        <v>0</v>
      </c>
      <c r="E35" s="7">
        <f>+'Sup. Club'!E148</f>
        <v>0</v>
      </c>
      <c r="F35" s="7">
        <f>+'Sup. Club'!F148</f>
        <v>0</v>
      </c>
      <c r="G35" s="7">
        <f>+'Sup. Club'!G148</f>
        <v>0</v>
      </c>
      <c r="H35" s="7">
        <f>+'Sup. Club'!H148</f>
        <v>0</v>
      </c>
      <c r="I35" s="7">
        <f>+'Sup. Club'!I148</f>
        <v>0</v>
      </c>
      <c r="J35" s="7">
        <f>+'Sup. Club'!J148</f>
        <v>0</v>
      </c>
      <c r="K35" s="7">
        <f>+'Sup. Club'!K148</f>
        <v>0</v>
      </c>
      <c r="L35" s="7">
        <f>+'Sup. Club'!L148</f>
        <v>0</v>
      </c>
      <c r="M35" s="7">
        <f>+'Sup. Club'!M148</f>
        <v>0</v>
      </c>
      <c r="N35" s="7">
        <f t="shared" si="8"/>
        <v>0</v>
      </c>
    </row>
    <row r="36" spans="1:14" hidden="1" x14ac:dyDescent="0.35">
      <c r="A36" s="3" t="s">
        <v>33</v>
      </c>
      <c r="B36" s="8">
        <f>SUM(B37:B39)</f>
        <v>0</v>
      </c>
      <c r="C36" s="8">
        <f t="shared" ref="C36:M36" si="9">SUM(C37:C39)</f>
        <v>0</v>
      </c>
      <c r="D36" s="8">
        <f t="shared" si="9"/>
        <v>0</v>
      </c>
      <c r="E36" s="8">
        <f t="shared" si="9"/>
        <v>0</v>
      </c>
      <c r="F36" s="8">
        <f t="shared" si="9"/>
        <v>0</v>
      </c>
      <c r="G36" s="8">
        <f t="shared" si="9"/>
        <v>0</v>
      </c>
      <c r="H36" s="8">
        <f t="shared" si="9"/>
        <v>0</v>
      </c>
      <c r="I36" s="8">
        <f t="shared" si="9"/>
        <v>0</v>
      </c>
      <c r="J36" s="8">
        <f t="shared" si="9"/>
        <v>0</v>
      </c>
      <c r="K36" s="8">
        <f t="shared" si="9"/>
        <v>0</v>
      </c>
      <c r="L36" s="8">
        <f t="shared" si="9"/>
        <v>0</v>
      </c>
      <c r="M36" s="8">
        <f t="shared" si="9"/>
        <v>0</v>
      </c>
      <c r="N36" s="8">
        <f t="shared" ref="N36:N42" si="10">SUM(B36:M36)</f>
        <v>0</v>
      </c>
    </row>
    <row r="37" spans="1:14" hidden="1" x14ac:dyDescent="0.35">
      <c r="A37" s="2" t="s">
        <v>34</v>
      </c>
      <c r="B37" s="7">
        <f>+'Sup. Club'!B154</f>
        <v>0</v>
      </c>
      <c r="C37" s="7">
        <f>+'Sup. Club'!C154</f>
        <v>0</v>
      </c>
      <c r="D37" s="7">
        <f>+'Sup. Club'!D154</f>
        <v>0</v>
      </c>
      <c r="E37" s="7">
        <f>+'Sup. Club'!E154</f>
        <v>0</v>
      </c>
      <c r="F37" s="7">
        <f>+'Sup. Club'!F154</f>
        <v>0</v>
      </c>
      <c r="G37" s="7">
        <f>+'Sup. Club'!G154</f>
        <v>0</v>
      </c>
      <c r="H37" s="7">
        <f>+'Sup. Club'!H154</f>
        <v>0</v>
      </c>
      <c r="I37" s="7">
        <f>+'Sup. Club'!I154</f>
        <v>0</v>
      </c>
      <c r="J37" s="7">
        <f>+'Sup. Club'!J154</f>
        <v>0</v>
      </c>
      <c r="K37" s="7">
        <f>+'Sup. Club'!K154</f>
        <v>0</v>
      </c>
      <c r="L37" s="7">
        <f>+'Sup. Club'!L154</f>
        <v>0</v>
      </c>
      <c r="M37" s="7">
        <f>+'Sup. Club'!M154</f>
        <v>0</v>
      </c>
      <c r="N37" s="7">
        <f t="shared" si="10"/>
        <v>0</v>
      </c>
    </row>
    <row r="38" spans="1:14" hidden="1" x14ac:dyDescent="0.35">
      <c r="A38" s="2" t="s">
        <v>35</v>
      </c>
      <c r="B38" s="7">
        <f>+'Sup. Club'!B160</f>
        <v>0</v>
      </c>
      <c r="C38" s="7">
        <f>+'Sup. Club'!C160</f>
        <v>0</v>
      </c>
      <c r="D38" s="7">
        <f>+'Sup. Club'!D160</f>
        <v>0</v>
      </c>
      <c r="E38" s="7">
        <f>+'Sup. Club'!E160</f>
        <v>0</v>
      </c>
      <c r="F38" s="7">
        <f>+'Sup. Club'!F160</f>
        <v>0</v>
      </c>
      <c r="G38" s="7">
        <f>+'Sup. Club'!G160</f>
        <v>0</v>
      </c>
      <c r="H38" s="7">
        <f>+'Sup. Club'!H160</f>
        <v>0</v>
      </c>
      <c r="I38" s="7">
        <f>+'Sup. Club'!I160</f>
        <v>0</v>
      </c>
      <c r="J38" s="7">
        <f>+'Sup. Club'!J160</f>
        <v>0</v>
      </c>
      <c r="K38" s="7">
        <f>+'Sup. Club'!K160</f>
        <v>0</v>
      </c>
      <c r="L38" s="7">
        <f>+'Sup. Club'!L160</f>
        <v>0</v>
      </c>
      <c r="M38" s="7">
        <f>+'Sup. Club'!M160</f>
        <v>0</v>
      </c>
      <c r="N38" s="7">
        <f t="shared" si="10"/>
        <v>0</v>
      </c>
    </row>
    <row r="39" spans="1:14" hidden="1" x14ac:dyDescent="0.35">
      <c r="A39" s="2" t="s">
        <v>36</v>
      </c>
      <c r="B39" s="7">
        <f>+'Sup. Club'!B166</f>
        <v>0</v>
      </c>
      <c r="C39" s="7">
        <f>+'Sup. Club'!C166</f>
        <v>0</v>
      </c>
      <c r="D39" s="7">
        <f>+'Sup. Club'!D166</f>
        <v>0</v>
      </c>
      <c r="E39" s="7">
        <f>+'Sup. Club'!E166</f>
        <v>0</v>
      </c>
      <c r="F39" s="7">
        <f>+'Sup. Club'!F166</f>
        <v>0</v>
      </c>
      <c r="G39" s="7">
        <f>+'Sup. Club'!G166</f>
        <v>0</v>
      </c>
      <c r="H39" s="7">
        <f>+'Sup. Club'!H166</f>
        <v>0</v>
      </c>
      <c r="I39" s="7">
        <f>+'Sup. Club'!I166</f>
        <v>0</v>
      </c>
      <c r="J39" s="7">
        <f>+'Sup. Club'!J166</f>
        <v>0</v>
      </c>
      <c r="K39" s="7">
        <f>+'Sup. Club'!K166</f>
        <v>0</v>
      </c>
      <c r="L39" s="7">
        <f>+'Sup. Club'!L166</f>
        <v>0</v>
      </c>
      <c r="M39" s="7">
        <f>+'Sup. Club'!M166</f>
        <v>0</v>
      </c>
      <c r="N39" s="7">
        <f t="shared" si="10"/>
        <v>0</v>
      </c>
    </row>
    <row r="40" spans="1:14" hidden="1" x14ac:dyDescent="0.35">
      <c r="A40" s="3" t="s">
        <v>37</v>
      </c>
      <c r="B40" s="8">
        <f>SUM(B41)</f>
        <v>0</v>
      </c>
      <c r="C40" s="8">
        <f t="shared" ref="C40:M40" si="11">SUM(C41)</f>
        <v>0</v>
      </c>
      <c r="D40" s="8">
        <f t="shared" si="11"/>
        <v>0</v>
      </c>
      <c r="E40" s="8">
        <f t="shared" si="11"/>
        <v>0</v>
      </c>
      <c r="F40" s="8">
        <f t="shared" si="11"/>
        <v>0</v>
      </c>
      <c r="G40" s="8">
        <f t="shared" si="11"/>
        <v>0</v>
      </c>
      <c r="H40" s="8">
        <f t="shared" si="11"/>
        <v>0</v>
      </c>
      <c r="I40" s="8">
        <f t="shared" si="11"/>
        <v>0</v>
      </c>
      <c r="J40" s="8">
        <f t="shared" si="11"/>
        <v>0</v>
      </c>
      <c r="K40" s="8">
        <f t="shared" si="11"/>
        <v>0</v>
      </c>
      <c r="L40" s="8">
        <f t="shared" si="11"/>
        <v>0</v>
      </c>
      <c r="M40" s="8">
        <f t="shared" si="11"/>
        <v>0</v>
      </c>
      <c r="N40" s="8">
        <f t="shared" si="10"/>
        <v>0</v>
      </c>
    </row>
    <row r="41" spans="1:14" hidden="1" x14ac:dyDescent="0.35">
      <c r="A41" s="2" t="s">
        <v>38</v>
      </c>
      <c r="B41" s="7">
        <f>+'Sup. Club'!B178</f>
        <v>0</v>
      </c>
      <c r="C41" s="7">
        <f>+'Sup. Club'!C178</f>
        <v>0</v>
      </c>
      <c r="D41" s="7">
        <f>+'Sup. Club'!D178</f>
        <v>0</v>
      </c>
      <c r="E41" s="7">
        <f>+'Sup. Club'!E178</f>
        <v>0</v>
      </c>
      <c r="F41" s="7">
        <f>+'Sup. Club'!F178</f>
        <v>0</v>
      </c>
      <c r="G41" s="7">
        <f>+'Sup. Club'!G178</f>
        <v>0</v>
      </c>
      <c r="H41" s="7">
        <f>+'Sup. Club'!H178</f>
        <v>0</v>
      </c>
      <c r="I41" s="7">
        <f>+'Sup. Club'!I178</f>
        <v>0</v>
      </c>
      <c r="J41" s="7">
        <f>+'Sup. Club'!J178</f>
        <v>0</v>
      </c>
      <c r="K41" s="7">
        <f>+'Sup. Club'!K178</f>
        <v>0</v>
      </c>
      <c r="L41" s="7">
        <f>+'Sup. Club'!L178</f>
        <v>0</v>
      </c>
      <c r="M41" s="7">
        <f>+'Sup. Club'!M178</f>
        <v>0</v>
      </c>
      <c r="N41" s="7">
        <f t="shared" si="10"/>
        <v>0</v>
      </c>
    </row>
    <row r="42" spans="1:14" hidden="1" x14ac:dyDescent="0.35">
      <c r="A42" s="3" t="s">
        <v>39</v>
      </c>
      <c r="B42" s="8">
        <f>SUM(B43:B50)</f>
        <v>0</v>
      </c>
      <c r="C42" s="8">
        <f t="shared" ref="C42:M42" si="12">SUM(C43:C50)</f>
        <v>0</v>
      </c>
      <c r="D42" s="8">
        <f t="shared" si="12"/>
        <v>0</v>
      </c>
      <c r="E42" s="8">
        <f t="shared" si="12"/>
        <v>0</v>
      </c>
      <c r="F42" s="8">
        <f t="shared" si="12"/>
        <v>0</v>
      </c>
      <c r="G42" s="8">
        <f t="shared" si="12"/>
        <v>0</v>
      </c>
      <c r="H42" s="8">
        <f t="shared" si="12"/>
        <v>0</v>
      </c>
      <c r="I42" s="8">
        <f t="shared" si="12"/>
        <v>0</v>
      </c>
      <c r="J42" s="8">
        <f t="shared" si="12"/>
        <v>0</v>
      </c>
      <c r="K42" s="8">
        <f t="shared" si="12"/>
        <v>0</v>
      </c>
      <c r="L42" s="8">
        <f t="shared" si="12"/>
        <v>0</v>
      </c>
      <c r="M42" s="8">
        <f t="shared" si="12"/>
        <v>0</v>
      </c>
      <c r="N42" s="8">
        <f t="shared" si="10"/>
        <v>0</v>
      </c>
    </row>
    <row r="43" spans="1:14" hidden="1" x14ac:dyDescent="0.35">
      <c r="A43" s="2" t="s">
        <v>40</v>
      </c>
      <c r="B43" s="7">
        <f>+'Sup. Club'!B184</f>
        <v>0</v>
      </c>
      <c r="C43" s="7">
        <f>+'Sup. Club'!C184</f>
        <v>0</v>
      </c>
      <c r="D43" s="7">
        <f>+'Sup. Club'!D184</f>
        <v>0</v>
      </c>
      <c r="E43" s="7">
        <f>+'Sup. Club'!E184</f>
        <v>0</v>
      </c>
      <c r="F43" s="7">
        <f>+'Sup. Club'!F184</f>
        <v>0</v>
      </c>
      <c r="G43" s="7">
        <f>+'Sup. Club'!G184</f>
        <v>0</v>
      </c>
      <c r="H43" s="7">
        <f>+'Sup. Club'!H184</f>
        <v>0</v>
      </c>
      <c r="I43" s="7">
        <f>+'Sup. Club'!I184</f>
        <v>0</v>
      </c>
      <c r="J43" s="7">
        <f>+'Sup. Club'!J184</f>
        <v>0</v>
      </c>
      <c r="K43" s="7">
        <f>+'Sup. Club'!K184</f>
        <v>0</v>
      </c>
      <c r="L43" s="7">
        <f>+'Sup. Club'!L184</f>
        <v>0</v>
      </c>
      <c r="M43" s="7">
        <f>+'Sup. Club'!M184</f>
        <v>0</v>
      </c>
      <c r="N43" s="7">
        <f t="shared" ref="N43:N50" si="13">SUM(B43:M43)</f>
        <v>0</v>
      </c>
    </row>
    <row r="44" spans="1:14" hidden="1" x14ac:dyDescent="0.35">
      <c r="A44" s="2" t="s">
        <v>41</v>
      </c>
      <c r="B44" s="7">
        <f>+'Sup. Club'!B190</f>
        <v>0</v>
      </c>
      <c r="C44" s="7">
        <f>+'Sup. Club'!C190</f>
        <v>0</v>
      </c>
      <c r="D44" s="7">
        <f>+'Sup. Club'!D190</f>
        <v>0</v>
      </c>
      <c r="E44" s="7">
        <f>+'Sup. Club'!E190</f>
        <v>0</v>
      </c>
      <c r="F44" s="7">
        <f>+'Sup. Club'!F190</f>
        <v>0</v>
      </c>
      <c r="G44" s="7">
        <f>+'Sup. Club'!G190</f>
        <v>0</v>
      </c>
      <c r="H44" s="7">
        <f>+'Sup. Club'!H190</f>
        <v>0</v>
      </c>
      <c r="I44" s="7">
        <f>+'Sup. Club'!I190</f>
        <v>0</v>
      </c>
      <c r="J44" s="7">
        <f>+'Sup. Club'!J190</f>
        <v>0</v>
      </c>
      <c r="K44" s="7">
        <f>+'Sup. Club'!K190</f>
        <v>0</v>
      </c>
      <c r="L44" s="7">
        <f>+'Sup. Club'!L190</f>
        <v>0</v>
      </c>
      <c r="M44" s="7">
        <f>+'Sup. Club'!M190</f>
        <v>0</v>
      </c>
      <c r="N44" s="7">
        <f t="shared" si="13"/>
        <v>0</v>
      </c>
    </row>
    <row r="45" spans="1:14" hidden="1" x14ac:dyDescent="0.35">
      <c r="A45" s="2" t="s">
        <v>42</v>
      </c>
      <c r="B45" s="7">
        <f>+'Sup. Club'!B196</f>
        <v>0</v>
      </c>
      <c r="C45" s="7">
        <f>+'Sup. Club'!C196</f>
        <v>0</v>
      </c>
      <c r="D45" s="7">
        <f>+'Sup. Club'!D196</f>
        <v>0</v>
      </c>
      <c r="E45" s="7">
        <f>+'Sup. Club'!E196</f>
        <v>0</v>
      </c>
      <c r="F45" s="7">
        <f>+'Sup. Club'!F196</f>
        <v>0</v>
      </c>
      <c r="G45" s="7">
        <f>+'Sup. Club'!G196</f>
        <v>0</v>
      </c>
      <c r="H45" s="7">
        <f>+'Sup. Club'!H196</f>
        <v>0</v>
      </c>
      <c r="I45" s="7">
        <f>+'Sup. Club'!I196</f>
        <v>0</v>
      </c>
      <c r="J45" s="7">
        <f>+'Sup. Club'!J196</f>
        <v>0</v>
      </c>
      <c r="K45" s="7">
        <f>+'Sup. Club'!K196</f>
        <v>0</v>
      </c>
      <c r="L45" s="7">
        <f>+'Sup. Club'!L196</f>
        <v>0</v>
      </c>
      <c r="M45" s="7">
        <f>+'Sup. Club'!M196</f>
        <v>0</v>
      </c>
      <c r="N45" s="7">
        <f t="shared" si="13"/>
        <v>0</v>
      </c>
    </row>
    <row r="46" spans="1:14" hidden="1" x14ac:dyDescent="0.35">
      <c r="A46" s="2" t="s">
        <v>43</v>
      </c>
      <c r="B46" s="7">
        <f>+'Sup. Club'!B202</f>
        <v>0</v>
      </c>
      <c r="C46" s="7">
        <f>+'Sup. Club'!C202</f>
        <v>0</v>
      </c>
      <c r="D46" s="7">
        <f>+'Sup. Club'!D202</f>
        <v>0</v>
      </c>
      <c r="E46" s="7">
        <f>+'Sup. Club'!E202</f>
        <v>0</v>
      </c>
      <c r="F46" s="7">
        <f>+'Sup. Club'!F202</f>
        <v>0</v>
      </c>
      <c r="G46" s="7">
        <f>+'Sup. Club'!G202</f>
        <v>0</v>
      </c>
      <c r="H46" s="7">
        <f>+'Sup. Club'!H202</f>
        <v>0</v>
      </c>
      <c r="I46" s="7">
        <f>+'Sup. Club'!I202</f>
        <v>0</v>
      </c>
      <c r="J46" s="7">
        <f>+'Sup. Club'!J202</f>
        <v>0</v>
      </c>
      <c r="K46" s="7">
        <f>+'Sup. Club'!K202</f>
        <v>0</v>
      </c>
      <c r="L46" s="7">
        <f>+'Sup. Club'!L202</f>
        <v>0</v>
      </c>
      <c r="M46" s="7">
        <f>+'Sup. Club'!M202</f>
        <v>0</v>
      </c>
      <c r="N46" s="7">
        <f t="shared" si="13"/>
        <v>0</v>
      </c>
    </row>
    <row r="47" spans="1:14" hidden="1" x14ac:dyDescent="0.35">
      <c r="A47" s="2" t="s">
        <v>44</v>
      </c>
      <c r="B47" s="7">
        <f>+'Sup. Club'!B208</f>
        <v>0</v>
      </c>
      <c r="C47" s="7">
        <f>+'Sup. Club'!C208</f>
        <v>0</v>
      </c>
      <c r="D47" s="7">
        <f>+'Sup. Club'!D208</f>
        <v>0</v>
      </c>
      <c r="E47" s="7">
        <f>+'Sup. Club'!E208</f>
        <v>0</v>
      </c>
      <c r="F47" s="7">
        <f>+'Sup. Club'!F208</f>
        <v>0</v>
      </c>
      <c r="G47" s="7">
        <f>+'Sup. Club'!G208</f>
        <v>0</v>
      </c>
      <c r="H47" s="7">
        <f>+'Sup. Club'!H208</f>
        <v>0</v>
      </c>
      <c r="I47" s="7">
        <f>+'Sup. Club'!I208</f>
        <v>0</v>
      </c>
      <c r="J47" s="7">
        <f>+'Sup. Club'!J208</f>
        <v>0</v>
      </c>
      <c r="K47" s="7">
        <f>+'Sup. Club'!K208</f>
        <v>0</v>
      </c>
      <c r="L47" s="7">
        <f>+'Sup. Club'!L208</f>
        <v>0</v>
      </c>
      <c r="M47" s="7">
        <f>+'Sup. Club'!M208</f>
        <v>0</v>
      </c>
      <c r="N47" s="7">
        <f t="shared" si="13"/>
        <v>0</v>
      </c>
    </row>
    <row r="48" spans="1:14" hidden="1" x14ac:dyDescent="0.35">
      <c r="A48" s="2" t="s">
        <v>45</v>
      </c>
      <c r="B48" s="7">
        <f>+'Sup. Club'!B214</f>
        <v>0</v>
      </c>
      <c r="C48" s="7">
        <f>+'Sup. Club'!C214</f>
        <v>0</v>
      </c>
      <c r="D48" s="7">
        <f>+'Sup. Club'!D214</f>
        <v>0</v>
      </c>
      <c r="E48" s="7">
        <f>+'Sup. Club'!E214</f>
        <v>0</v>
      </c>
      <c r="F48" s="7">
        <f>+'Sup. Club'!F214</f>
        <v>0</v>
      </c>
      <c r="G48" s="7">
        <f>+'Sup. Club'!G214</f>
        <v>0</v>
      </c>
      <c r="H48" s="7">
        <f>+'Sup. Club'!H214</f>
        <v>0</v>
      </c>
      <c r="I48" s="7">
        <f>+'Sup. Club'!I214</f>
        <v>0</v>
      </c>
      <c r="J48" s="7">
        <f>+'Sup. Club'!J214</f>
        <v>0</v>
      </c>
      <c r="K48" s="7">
        <f>+'Sup. Club'!K214</f>
        <v>0</v>
      </c>
      <c r="L48" s="7">
        <f>+'Sup. Club'!L214</f>
        <v>0</v>
      </c>
      <c r="M48" s="7">
        <f>+'Sup. Club'!M214</f>
        <v>0</v>
      </c>
      <c r="N48" s="7">
        <f t="shared" si="13"/>
        <v>0</v>
      </c>
    </row>
    <row r="49" spans="1:14" hidden="1" x14ac:dyDescent="0.35">
      <c r="A49" s="2" t="s">
        <v>46</v>
      </c>
      <c r="B49" s="7">
        <f>+'Sup. Club'!B220</f>
        <v>0</v>
      </c>
      <c r="C49" s="7">
        <f>+'Sup. Club'!C220</f>
        <v>0</v>
      </c>
      <c r="D49" s="7">
        <f>+'Sup. Club'!D220</f>
        <v>0</v>
      </c>
      <c r="E49" s="7">
        <f>+'Sup. Club'!E220</f>
        <v>0</v>
      </c>
      <c r="F49" s="7">
        <f>+'Sup. Club'!F220</f>
        <v>0</v>
      </c>
      <c r="G49" s="7">
        <f>+'Sup. Club'!G220</f>
        <v>0</v>
      </c>
      <c r="H49" s="7">
        <f>+'Sup. Club'!H220</f>
        <v>0</v>
      </c>
      <c r="I49" s="7">
        <f>+'Sup. Club'!I220</f>
        <v>0</v>
      </c>
      <c r="J49" s="7">
        <f>+'Sup. Club'!J220</f>
        <v>0</v>
      </c>
      <c r="K49" s="7">
        <f>+'Sup. Club'!K220</f>
        <v>0</v>
      </c>
      <c r="L49" s="7">
        <f>+'Sup. Club'!L220</f>
        <v>0</v>
      </c>
      <c r="M49" s="7">
        <f>+'Sup. Club'!M220</f>
        <v>0</v>
      </c>
      <c r="N49" s="7">
        <f t="shared" si="13"/>
        <v>0</v>
      </c>
    </row>
    <row r="50" spans="1:14" hidden="1" x14ac:dyDescent="0.35">
      <c r="A50" s="2" t="s">
        <v>47</v>
      </c>
      <c r="B50" s="7">
        <f>+'Sup. Club'!B226</f>
        <v>0</v>
      </c>
      <c r="C50" s="7">
        <f>+'Sup. Club'!C226</f>
        <v>0</v>
      </c>
      <c r="D50" s="7">
        <f>+'Sup. Club'!D226</f>
        <v>0</v>
      </c>
      <c r="E50" s="7">
        <f>+'Sup. Club'!E226</f>
        <v>0</v>
      </c>
      <c r="F50" s="7">
        <f>+'Sup. Club'!F226</f>
        <v>0</v>
      </c>
      <c r="G50" s="7">
        <f>+'Sup. Club'!G226</f>
        <v>0</v>
      </c>
      <c r="H50" s="7">
        <f>+'Sup. Club'!H226</f>
        <v>0</v>
      </c>
      <c r="I50" s="7">
        <f>+'Sup. Club'!I226</f>
        <v>0</v>
      </c>
      <c r="J50" s="7">
        <f>+'Sup. Club'!J226</f>
        <v>0</v>
      </c>
      <c r="K50" s="7">
        <f>+'Sup. Club'!K226</f>
        <v>0</v>
      </c>
      <c r="L50" s="7">
        <f>+'Sup. Club'!L226</f>
        <v>0</v>
      </c>
      <c r="M50" s="7">
        <f>+'Sup. Club'!M226</f>
        <v>0</v>
      </c>
      <c r="N50" s="7">
        <f t="shared" si="13"/>
        <v>0</v>
      </c>
    </row>
    <row r="51" spans="1:14" x14ac:dyDescent="0.35">
      <c r="A51" s="3" t="s">
        <v>48</v>
      </c>
      <c r="B51" s="8">
        <f>SUM(B52:B57)</f>
        <v>37690574.593100011</v>
      </c>
      <c r="C51" s="8">
        <f t="shared" ref="C51:M51" si="14">SUM(C52:C57)</f>
        <v>37734186.969999999</v>
      </c>
      <c r="D51" s="8">
        <f t="shared" si="14"/>
        <v>37777799.346899994</v>
      </c>
      <c r="E51" s="8">
        <f t="shared" si="14"/>
        <v>37821411.723800004</v>
      </c>
      <c r="F51" s="8">
        <f t="shared" si="14"/>
        <v>37865024.100700006</v>
      </c>
      <c r="G51" s="8">
        <f t="shared" si="14"/>
        <v>37908636.477600001</v>
      </c>
      <c r="H51" s="8">
        <f t="shared" si="14"/>
        <v>37952248.854499996</v>
      </c>
      <c r="I51" s="8">
        <f t="shared" si="14"/>
        <v>37995861.231400006</v>
      </c>
      <c r="J51" s="8">
        <f t="shared" si="14"/>
        <v>38039473.6083</v>
      </c>
      <c r="K51" s="8">
        <f t="shared" si="14"/>
        <v>38083085.985200003</v>
      </c>
      <c r="L51" s="8">
        <f t="shared" si="14"/>
        <v>38126698.362099998</v>
      </c>
      <c r="M51" s="8">
        <f t="shared" si="14"/>
        <v>38170310.739000008</v>
      </c>
      <c r="N51" s="8">
        <f>SUM(B51:M51)</f>
        <v>455165311.99259996</v>
      </c>
    </row>
    <row r="52" spans="1:14" hidden="1" x14ac:dyDescent="0.35">
      <c r="A52" s="2" t="s">
        <v>49</v>
      </c>
      <c r="B52" s="7">
        <f>+'Sup. Club'!B232</f>
        <v>0</v>
      </c>
      <c r="C52" s="7">
        <f>+'Sup. Club'!C232</f>
        <v>0</v>
      </c>
      <c r="D52" s="7">
        <f>+'Sup. Club'!D232</f>
        <v>0</v>
      </c>
      <c r="E52" s="7">
        <f>+'Sup. Club'!E232</f>
        <v>0</v>
      </c>
      <c r="F52" s="7">
        <f>+'Sup. Club'!F232</f>
        <v>0</v>
      </c>
      <c r="G52" s="7">
        <f>+'Sup. Club'!G232</f>
        <v>0</v>
      </c>
      <c r="H52" s="7">
        <f>+'Sup. Club'!H232</f>
        <v>0</v>
      </c>
      <c r="I52" s="7">
        <f>+'Sup. Club'!I232</f>
        <v>0</v>
      </c>
      <c r="J52" s="7">
        <f>+'Sup. Club'!J232</f>
        <v>0</v>
      </c>
      <c r="K52" s="7">
        <f>+'Sup. Club'!K232</f>
        <v>0</v>
      </c>
      <c r="L52" s="7">
        <f>+'Sup. Club'!L232</f>
        <v>0</v>
      </c>
      <c r="M52" s="7">
        <f>+'Sup. Club'!M232</f>
        <v>0</v>
      </c>
      <c r="N52" s="7">
        <f t="shared" ref="N52:N57" si="15">SUM(B52:M52)</f>
        <v>0</v>
      </c>
    </row>
    <row r="53" spans="1:14" hidden="1" x14ac:dyDescent="0.35">
      <c r="A53" s="2" t="s">
        <v>50</v>
      </c>
      <c r="B53" s="7">
        <f>+'Sup. Club'!B238</f>
        <v>0</v>
      </c>
      <c r="C53" s="7">
        <f>+'Sup. Club'!C238</f>
        <v>0</v>
      </c>
      <c r="D53" s="7">
        <f>+'Sup. Club'!D238</f>
        <v>0</v>
      </c>
      <c r="E53" s="7">
        <f>+'Sup. Club'!E238</f>
        <v>0</v>
      </c>
      <c r="F53" s="7">
        <f>+'Sup. Club'!F238</f>
        <v>0</v>
      </c>
      <c r="G53" s="7">
        <f>+'Sup. Club'!G238</f>
        <v>0</v>
      </c>
      <c r="H53" s="7">
        <f>+'Sup. Club'!H238</f>
        <v>0</v>
      </c>
      <c r="I53" s="7">
        <f>+'Sup. Club'!I238</f>
        <v>0</v>
      </c>
      <c r="J53" s="7">
        <f>+'Sup. Club'!J238</f>
        <v>0</v>
      </c>
      <c r="K53" s="7">
        <f>+'Sup. Club'!K238</f>
        <v>0</v>
      </c>
      <c r="L53" s="7">
        <f>+'Sup. Club'!L238</f>
        <v>0</v>
      </c>
      <c r="M53" s="7">
        <f>+'Sup. Club'!M238</f>
        <v>0</v>
      </c>
      <c r="N53" s="7">
        <f t="shared" si="15"/>
        <v>0</v>
      </c>
    </row>
    <row r="54" spans="1:14" x14ac:dyDescent="0.35">
      <c r="A54" s="2" t="s">
        <v>51</v>
      </c>
      <c r="B54" s="7">
        <f>+'Sup. Club'!B244</f>
        <v>37690574.593100011</v>
      </c>
      <c r="C54" s="7">
        <f>+'Sup. Club'!C244</f>
        <v>37734186.969999999</v>
      </c>
      <c r="D54" s="7">
        <f>+'Sup. Club'!D244</f>
        <v>37777799.346899994</v>
      </c>
      <c r="E54" s="7">
        <f>+'Sup. Club'!E244</f>
        <v>37821411.723800004</v>
      </c>
      <c r="F54" s="7">
        <f>+'Sup. Club'!F244</f>
        <v>37865024.100700006</v>
      </c>
      <c r="G54" s="7">
        <f>+'Sup. Club'!G244</f>
        <v>37908636.477600001</v>
      </c>
      <c r="H54" s="7">
        <f>+'Sup. Club'!H244</f>
        <v>37952248.854499996</v>
      </c>
      <c r="I54" s="7">
        <f>+'Sup. Club'!I244</f>
        <v>37995861.231400006</v>
      </c>
      <c r="J54" s="7">
        <f>+'Sup. Club'!J244</f>
        <v>38039473.6083</v>
      </c>
      <c r="K54" s="7">
        <f>+'Sup. Club'!K244</f>
        <v>38083085.985200003</v>
      </c>
      <c r="L54" s="7">
        <f>+'Sup. Club'!L244</f>
        <v>38126698.362099998</v>
      </c>
      <c r="M54" s="7">
        <f>+'Sup. Club'!M244</f>
        <v>38170310.739000008</v>
      </c>
      <c r="N54" s="7">
        <f t="shared" si="15"/>
        <v>455165311.99259996</v>
      </c>
    </row>
    <row r="55" spans="1:14" hidden="1" x14ac:dyDescent="0.35">
      <c r="A55" s="2" t="s">
        <v>52</v>
      </c>
      <c r="B55" s="7">
        <f>+'Sup. Club'!B250</f>
        <v>0</v>
      </c>
      <c r="C55" s="7">
        <f>+'Sup. Club'!C250</f>
        <v>0</v>
      </c>
      <c r="D55" s="7">
        <f>+'Sup. Club'!D250</f>
        <v>0</v>
      </c>
      <c r="E55" s="7">
        <f>+'Sup. Club'!E250</f>
        <v>0</v>
      </c>
      <c r="F55" s="7">
        <f>+'Sup. Club'!F250</f>
        <v>0</v>
      </c>
      <c r="G55" s="7">
        <f>+'Sup. Club'!G250</f>
        <v>0</v>
      </c>
      <c r="H55" s="7">
        <f>+'Sup. Club'!H250</f>
        <v>0</v>
      </c>
      <c r="I55" s="7">
        <f>+'Sup. Club'!I250</f>
        <v>0</v>
      </c>
      <c r="J55" s="7">
        <f>+'Sup. Club'!J250</f>
        <v>0</v>
      </c>
      <c r="K55" s="7">
        <f>+'Sup. Club'!K250</f>
        <v>0</v>
      </c>
      <c r="L55" s="7">
        <f>+'Sup. Club'!L250</f>
        <v>0</v>
      </c>
      <c r="M55" s="7">
        <f>+'Sup. Club'!M250</f>
        <v>0</v>
      </c>
      <c r="N55" s="7">
        <f t="shared" si="15"/>
        <v>0</v>
      </c>
    </row>
    <row r="56" spans="1:14" hidden="1" x14ac:dyDescent="0.35">
      <c r="A56" s="2" t="s">
        <v>53</v>
      </c>
      <c r="B56" s="7">
        <f>+'Sup. Club'!B256</f>
        <v>0</v>
      </c>
      <c r="C56" s="7">
        <f>+'Sup. Club'!C256</f>
        <v>0</v>
      </c>
      <c r="D56" s="7">
        <f>+'Sup. Club'!D256</f>
        <v>0</v>
      </c>
      <c r="E56" s="7">
        <f>+'Sup. Club'!E256</f>
        <v>0</v>
      </c>
      <c r="F56" s="7">
        <f>+'Sup. Club'!F256</f>
        <v>0</v>
      </c>
      <c r="G56" s="7">
        <f>+'Sup. Club'!G256</f>
        <v>0</v>
      </c>
      <c r="H56" s="7">
        <f>+'Sup. Club'!H256</f>
        <v>0</v>
      </c>
      <c r="I56" s="7">
        <f>+'Sup. Club'!I256</f>
        <v>0</v>
      </c>
      <c r="J56" s="7">
        <f>+'Sup. Club'!J256</f>
        <v>0</v>
      </c>
      <c r="K56" s="7">
        <f>+'Sup. Club'!K256</f>
        <v>0</v>
      </c>
      <c r="L56" s="7">
        <f>+'Sup. Club'!L256</f>
        <v>0</v>
      </c>
      <c r="M56" s="7">
        <f>+'Sup. Club'!M256</f>
        <v>0</v>
      </c>
      <c r="N56" s="7">
        <f t="shared" si="15"/>
        <v>0</v>
      </c>
    </row>
    <row r="57" spans="1:14" hidden="1" x14ac:dyDescent="0.35">
      <c r="A57" s="2" t="s">
        <v>54</v>
      </c>
      <c r="B57" s="7">
        <f>+'Sup. Club'!B262</f>
        <v>0</v>
      </c>
      <c r="C57" s="7">
        <f>+'Sup. Club'!C262</f>
        <v>0</v>
      </c>
      <c r="D57" s="7">
        <f>+'Sup. Club'!D262</f>
        <v>0</v>
      </c>
      <c r="E57" s="7">
        <f>+'Sup. Club'!E262</f>
        <v>0</v>
      </c>
      <c r="F57" s="7">
        <f>+'Sup. Club'!F262</f>
        <v>0</v>
      </c>
      <c r="G57" s="7">
        <f>+'Sup. Club'!G262</f>
        <v>0</v>
      </c>
      <c r="H57" s="7">
        <f>+'Sup. Club'!H262</f>
        <v>0</v>
      </c>
      <c r="I57" s="7">
        <f>+'Sup. Club'!I262</f>
        <v>0</v>
      </c>
      <c r="J57" s="7">
        <f>+'Sup. Club'!J262</f>
        <v>0</v>
      </c>
      <c r="K57" s="7">
        <f>+'Sup. Club'!K262</f>
        <v>0</v>
      </c>
      <c r="L57" s="7">
        <f>+'Sup. Club'!L262</f>
        <v>0</v>
      </c>
      <c r="M57" s="7">
        <f>+'Sup. Club'!M262</f>
        <v>0</v>
      </c>
      <c r="N57" s="7">
        <f t="shared" si="15"/>
        <v>0</v>
      </c>
    </row>
    <row r="58" spans="1:14" hidden="1" x14ac:dyDescent="0.35">
      <c r="A58" s="3" t="s">
        <v>55</v>
      </c>
      <c r="B58" s="8">
        <f>SUM(B59:B61)</f>
        <v>0</v>
      </c>
      <c r="C58" s="8">
        <f t="shared" ref="C58:M58" si="16">SUM(C59:C61)</f>
        <v>0</v>
      </c>
      <c r="D58" s="8">
        <f t="shared" si="16"/>
        <v>0</v>
      </c>
      <c r="E58" s="8">
        <f t="shared" si="16"/>
        <v>0</v>
      </c>
      <c r="F58" s="8">
        <f t="shared" si="16"/>
        <v>0</v>
      </c>
      <c r="G58" s="8">
        <f t="shared" si="16"/>
        <v>0</v>
      </c>
      <c r="H58" s="8">
        <f t="shared" si="16"/>
        <v>0</v>
      </c>
      <c r="I58" s="8">
        <f t="shared" si="16"/>
        <v>0</v>
      </c>
      <c r="J58" s="8">
        <f t="shared" si="16"/>
        <v>0</v>
      </c>
      <c r="K58" s="8">
        <f t="shared" si="16"/>
        <v>0</v>
      </c>
      <c r="L58" s="8">
        <f t="shared" si="16"/>
        <v>0</v>
      </c>
      <c r="M58" s="8">
        <f t="shared" si="16"/>
        <v>0</v>
      </c>
      <c r="N58" s="8">
        <f t="shared" ref="N58:N79" si="17">SUM(B58:M58)</f>
        <v>0</v>
      </c>
    </row>
    <row r="59" spans="1:14" hidden="1" x14ac:dyDescent="0.35">
      <c r="A59" s="2" t="s">
        <v>56</v>
      </c>
      <c r="B59" s="7">
        <f>+'Sup. Club'!B268</f>
        <v>0</v>
      </c>
      <c r="C59" s="7">
        <f>+'Sup. Club'!C268</f>
        <v>0</v>
      </c>
      <c r="D59" s="7">
        <f>+'Sup. Club'!D268</f>
        <v>0</v>
      </c>
      <c r="E59" s="7">
        <f>+'Sup. Club'!E268</f>
        <v>0</v>
      </c>
      <c r="F59" s="7">
        <f>+'Sup. Club'!F268</f>
        <v>0</v>
      </c>
      <c r="G59" s="7">
        <f>+'Sup. Club'!G268</f>
        <v>0</v>
      </c>
      <c r="H59" s="7">
        <f>+'Sup. Club'!H268</f>
        <v>0</v>
      </c>
      <c r="I59" s="7">
        <f>+'Sup. Club'!I268</f>
        <v>0</v>
      </c>
      <c r="J59" s="7">
        <f>+'Sup. Club'!J268</f>
        <v>0</v>
      </c>
      <c r="K59" s="7">
        <f>+'Sup. Club'!K268</f>
        <v>0</v>
      </c>
      <c r="L59" s="7">
        <f>+'Sup. Club'!L268</f>
        <v>0</v>
      </c>
      <c r="M59" s="7">
        <f>+'Sup. Club'!M268</f>
        <v>0</v>
      </c>
      <c r="N59" s="7">
        <f t="shared" si="17"/>
        <v>0</v>
      </c>
    </row>
    <row r="60" spans="1:14" hidden="1" x14ac:dyDescent="0.35">
      <c r="A60" s="2" t="s">
        <v>57</v>
      </c>
      <c r="B60" s="7">
        <f>+'Sup. Club'!B274</f>
        <v>0</v>
      </c>
      <c r="C60" s="7">
        <f>+'Sup. Club'!C274</f>
        <v>0</v>
      </c>
      <c r="D60" s="7">
        <f>+'Sup. Club'!D274</f>
        <v>0</v>
      </c>
      <c r="E60" s="7">
        <f>+'Sup. Club'!E274</f>
        <v>0</v>
      </c>
      <c r="F60" s="7">
        <f>+'Sup. Club'!F274</f>
        <v>0</v>
      </c>
      <c r="G60" s="7">
        <f>+'Sup. Club'!G274</f>
        <v>0</v>
      </c>
      <c r="H60" s="7">
        <f>+'Sup. Club'!H274</f>
        <v>0</v>
      </c>
      <c r="I60" s="7">
        <f>+'Sup. Club'!I274</f>
        <v>0</v>
      </c>
      <c r="J60" s="7">
        <f>+'Sup. Club'!J274</f>
        <v>0</v>
      </c>
      <c r="K60" s="7">
        <f>+'Sup. Club'!K274</f>
        <v>0</v>
      </c>
      <c r="L60" s="7">
        <f>+'Sup. Club'!L274</f>
        <v>0</v>
      </c>
      <c r="M60" s="7">
        <f>+'Sup. Club'!M274</f>
        <v>0</v>
      </c>
      <c r="N60" s="7">
        <f t="shared" si="17"/>
        <v>0</v>
      </c>
    </row>
    <row r="61" spans="1:14" hidden="1" x14ac:dyDescent="0.35">
      <c r="A61" s="2" t="s">
        <v>58</v>
      </c>
      <c r="B61" s="7">
        <f>+'Sup. Club'!B280</f>
        <v>0</v>
      </c>
      <c r="C61" s="7">
        <f>+'Sup. Club'!C280</f>
        <v>0</v>
      </c>
      <c r="D61" s="7">
        <f>+'Sup. Club'!D280</f>
        <v>0</v>
      </c>
      <c r="E61" s="7">
        <f>+'Sup. Club'!E280</f>
        <v>0</v>
      </c>
      <c r="F61" s="7">
        <f>+'Sup. Club'!F280</f>
        <v>0</v>
      </c>
      <c r="G61" s="7">
        <f>+'Sup. Club'!G280</f>
        <v>0</v>
      </c>
      <c r="H61" s="7">
        <f>+'Sup. Club'!H280</f>
        <v>0</v>
      </c>
      <c r="I61" s="7">
        <f>+'Sup. Club'!I280</f>
        <v>0</v>
      </c>
      <c r="J61" s="7">
        <f>+'Sup. Club'!J280</f>
        <v>0</v>
      </c>
      <c r="K61" s="7">
        <f>+'Sup. Club'!K280</f>
        <v>0</v>
      </c>
      <c r="L61" s="7">
        <f>+'Sup. Club'!L280</f>
        <v>0</v>
      </c>
      <c r="M61" s="7">
        <f>+'Sup. Club'!M280</f>
        <v>0</v>
      </c>
      <c r="N61" s="7">
        <f t="shared" si="17"/>
        <v>0</v>
      </c>
    </row>
    <row r="62" spans="1:14" hidden="1" x14ac:dyDescent="0.35">
      <c r="A62" s="3" t="s">
        <v>59</v>
      </c>
      <c r="B62" s="8">
        <f>SUM(B63:B65)</f>
        <v>0</v>
      </c>
      <c r="C62" s="8">
        <f t="shared" ref="C62:M62" si="18">SUM(C63:C65)</f>
        <v>0</v>
      </c>
      <c r="D62" s="8">
        <f t="shared" si="18"/>
        <v>0</v>
      </c>
      <c r="E62" s="8">
        <f t="shared" si="18"/>
        <v>0</v>
      </c>
      <c r="F62" s="8">
        <f t="shared" si="18"/>
        <v>0</v>
      </c>
      <c r="G62" s="8">
        <f t="shared" si="18"/>
        <v>0</v>
      </c>
      <c r="H62" s="8">
        <f t="shared" si="18"/>
        <v>0</v>
      </c>
      <c r="I62" s="8">
        <f t="shared" si="18"/>
        <v>0</v>
      </c>
      <c r="J62" s="8">
        <f t="shared" si="18"/>
        <v>0</v>
      </c>
      <c r="K62" s="8">
        <f t="shared" si="18"/>
        <v>0</v>
      </c>
      <c r="L62" s="8">
        <f t="shared" si="18"/>
        <v>0</v>
      </c>
      <c r="M62" s="8">
        <f t="shared" si="18"/>
        <v>0</v>
      </c>
      <c r="N62" s="8">
        <f t="shared" si="17"/>
        <v>0</v>
      </c>
    </row>
    <row r="63" spans="1:14" hidden="1" x14ac:dyDescent="0.35">
      <c r="A63" s="2" t="s">
        <v>60</v>
      </c>
      <c r="B63" s="7">
        <f>+'Sup. Club'!B286</f>
        <v>0</v>
      </c>
      <c r="C63" s="7">
        <f>+'Sup. Club'!C286</f>
        <v>0</v>
      </c>
      <c r="D63" s="7">
        <f>+'Sup. Club'!D286</f>
        <v>0</v>
      </c>
      <c r="E63" s="7">
        <f>+'Sup. Club'!E286</f>
        <v>0</v>
      </c>
      <c r="F63" s="7">
        <f>+'Sup. Club'!F286</f>
        <v>0</v>
      </c>
      <c r="G63" s="7">
        <f>+'Sup. Club'!G286</f>
        <v>0</v>
      </c>
      <c r="H63" s="7">
        <f>+'Sup. Club'!H286</f>
        <v>0</v>
      </c>
      <c r="I63" s="7">
        <f>+'Sup. Club'!I286</f>
        <v>0</v>
      </c>
      <c r="J63" s="7">
        <f>+'Sup. Club'!J286</f>
        <v>0</v>
      </c>
      <c r="K63" s="7">
        <f>+'Sup. Club'!K286</f>
        <v>0</v>
      </c>
      <c r="L63" s="7">
        <f>+'Sup. Club'!L286</f>
        <v>0</v>
      </c>
      <c r="M63" s="7">
        <f>+'Sup. Club'!M286</f>
        <v>0</v>
      </c>
      <c r="N63" s="7">
        <f t="shared" si="17"/>
        <v>0</v>
      </c>
    </row>
    <row r="64" spans="1:14" hidden="1" x14ac:dyDescent="0.35">
      <c r="A64" s="2" t="s">
        <v>61</v>
      </c>
      <c r="B64" s="7">
        <f>+'Sup. Club'!B292</f>
        <v>0</v>
      </c>
      <c r="C64" s="7">
        <f>+'Sup. Club'!C292</f>
        <v>0</v>
      </c>
      <c r="D64" s="7">
        <f>+'Sup. Club'!D292</f>
        <v>0</v>
      </c>
      <c r="E64" s="7">
        <f>+'Sup. Club'!E292</f>
        <v>0</v>
      </c>
      <c r="F64" s="7">
        <f>+'Sup. Club'!F292</f>
        <v>0</v>
      </c>
      <c r="G64" s="7">
        <f>+'Sup. Club'!G292</f>
        <v>0</v>
      </c>
      <c r="H64" s="7">
        <f>+'Sup. Club'!H292</f>
        <v>0</v>
      </c>
      <c r="I64" s="7">
        <f>+'Sup. Club'!I292</f>
        <v>0</v>
      </c>
      <c r="J64" s="7">
        <f>+'Sup. Club'!J292</f>
        <v>0</v>
      </c>
      <c r="K64" s="7">
        <f>+'Sup. Club'!K292</f>
        <v>0</v>
      </c>
      <c r="L64" s="7">
        <f>+'Sup. Club'!L292</f>
        <v>0</v>
      </c>
      <c r="M64" s="7">
        <f>+'Sup. Club'!M292</f>
        <v>0</v>
      </c>
      <c r="N64" s="7">
        <f t="shared" si="17"/>
        <v>0</v>
      </c>
    </row>
    <row r="65" spans="1:14" hidden="1" x14ac:dyDescent="0.35">
      <c r="A65" s="2" t="s">
        <v>62</v>
      </c>
      <c r="B65" s="7">
        <f>+'Sup. Club'!B298</f>
        <v>0</v>
      </c>
      <c r="C65" s="7">
        <f>+'Sup. Club'!C298</f>
        <v>0</v>
      </c>
      <c r="D65" s="7">
        <f>+'Sup. Club'!D298</f>
        <v>0</v>
      </c>
      <c r="E65" s="7">
        <f>+'Sup. Club'!E298</f>
        <v>0</v>
      </c>
      <c r="F65" s="7">
        <f>+'Sup. Club'!F298</f>
        <v>0</v>
      </c>
      <c r="G65" s="7">
        <f>+'Sup. Club'!G298</f>
        <v>0</v>
      </c>
      <c r="H65" s="7">
        <f>+'Sup. Club'!H298</f>
        <v>0</v>
      </c>
      <c r="I65" s="7">
        <f>+'Sup. Club'!I298</f>
        <v>0</v>
      </c>
      <c r="J65" s="7">
        <f>+'Sup. Club'!J298</f>
        <v>0</v>
      </c>
      <c r="K65" s="7">
        <f>+'Sup. Club'!K298</f>
        <v>0</v>
      </c>
      <c r="L65" s="7">
        <f>+'Sup. Club'!L298</f>
        <v>0</v>
      </c>
      <c r="M65" s="7">
        <f>+'Sup. Club'!M298</f>
        <v>0</v>
      </c>
      <c r="N65" s="7">
        <f t="shared" si="17"/>
        <v>0</v>
      </c>
    </row>
    <row r="66" spans="1:14" hidden="1" x14ac:dyDescent="0.35">
      <c r="A66" s="3" t="s">
        <v>63</v>
      </c>
      <c r="B66" s="8">
        <f>SUM(B67:B71)</f>
        <v>0</v>
      </c>
      <c r="C66" s="8">
        <f t="shared" ref="C66:M66" si="19">SUM(C67:C71)</f>
        <v>0</v>
      </c>
      <c r="D66" s="8">
        <f t="shared" si="19"/>
        <v>0</v>
      </c>
      <c r="E66" s="8">
        <f t="shared" si="19"/>
        <v>0</v>
      </c>
      <c r="F66" s="8">
        <f t="shared" si="19"/>
        <v>0</v>
      </c>
      <c r="G66" s="8">
        <f t="shared" si="19"/>
        <v>0</v>
      </c>
      <c r="H66" s="8">
        <f t="shared" si="19"/>
        <v>0</v>
      </c>
      <c r="I66" s="8">
        <f t="shared" si="19"/>
        <v>0</v>
      </c>
      <c r="J66" s="8">
        <f t="shared" si="19"/>
        <v>0</v>
      </c>
      <c r="K66" s="8">
        <f t="shared" si="19"/>
        <v>0</v>
      </c>
      <c r="L66" s="8">
        <f t="shared" si="19"/>
        <v>0</v>
      </c>
      <c r="M66" s="8">
        <f t="shared" si="19"/>
        <v>0</v>
      </c>
      <c r="N66" s="8">
        <f t="shared" si="17"/>
        <v>0</v>
      </c>
    </row>
    <row r="67" spans="1:14" hidden="1" x14ac:dyDescent="0.35">
      <c r="A67" s="2" t="s">
        <v>64</v>
      </c>
      <c r="B67" s="7">
        <f>+'Sup. Club'!B304</f>
        <v>0</v>
      </c>
      <c r="C67" s="7">
        <f>+'Sup. Club'!C304</f>
        <v>0</v>
      </c>
      <c r="D67" s="7">
        <f>+'Sup. Club'!D304</f>
        <v>0</v>
      </c>
      <c r="E67" s="7">
        <f>+'Sup. Club'!E304</f>
        <v>0</v>
      </c>
      <c r="F67" s="7">
        <f>+'Sup. Club'!F304</f>
        <v>0</v>
      </c>
      <c r="G67" s="7">
        <f>+'Sup. Club'!G304</f>
        <v>0</v>
      </c>
      <c r="H67" s="7">
        <f>+'Sup. Club'!H304</f>
        <v>0</v>
      </c>
      <c r="I67" s="7">
        <f>+'Sup. Club'!I304</f>
        <v>0</v>
      </c>
      <c r="J67" s="7">
        <f>+'Sup. Club'!J304</f>
        <v>0</v>
      </c>
      <c r="K67" s="7">
        <f>+'Sup. Club'!K304</f>
        <v>0</v>
      </c>
      <c r="L67" s="7">
        <f>+'Sup. Club'!L304</f>
        <v>0</v>
      </c>
      <c r="M67" s="7">
        <f>+'Sup. Club'!M304</f>
        <v>0</v>
      </c>
      <c r="N67" s="7">
        <f t="shared" si="17"/>
        <v>0</v>
      </c>
    </row>
    <row r="68" spans="1:14" hidden="1" x14ac:dyDescent="0.35">
      <c r="A68" s="2" t="s">
        <v>65</v>
      </c>
      <c r="B68" s="7">
        <f>+'Sup. Club'!B310</f>
        <v>0</v>
      </c>
      <c r="C68" s="7">
        <f>+'Sup. Club'!C310</f>
        <v>0</v>
      </c>
      <c r="D68" s="7">
        <f>+'Sup. Club'!D310</f>
        <v>0</v>
      </c>
      <c r="E68" s="7">
        <f>+'Sup. Club'!E310</f>
        <v>0</v>
      </c>
      <c r="F68" s="7">
        <f>+'Sup. Club'!F310</f>
        <v>0</v>
      </c>
      <c r="G68" s="7">
        <f>+'Sup. Club'!G310</f>
        <v>0</v>
      </c>
      <c r="H68" s="7">
        <f>+'Sup. Club'!H310</f>
        <v>0</v>
      </c>
      <c r="I68" s="7">
        <f>+'Sup. Club'!I310</f>
        <v>0</v>
      </c>
      <c r="J68" s="7">
        <f>+'Sup. Club'!J310</f>
        <v>0</v>
      </c>
      <c r="K68" s="7">
        <f>+'Sup. Club'!K310</f>
        <v>0</v>
      </c>
      <c r="L68" s="7">
        <f>+'Sup. Club'!L310</f>
        <v>0</v>
      </c>
      <c r="M68" s="7">
        <f>+'Sup. Club'!M310</f>
        <v>0</v>
      </c>
      <c r="N68" s="7">
        <f t="shared" si="17"/>
        <v>0</v>
      </c>
    </row>
    <row r="69" spans="1:14" hidden="1" x14ac:dyDescent="0.35">
      <c r="A69" s="2" t="s">
        <v>66</v>
      </c>
      <c r="B69" s="7">
        <f>+'Sup. Club'!B316</f>
        <v>0</v>
      </c>
      <c r="C69" s="7">
        <f>+'Sup. Club'!C316</f>
        <v>0</v>
      </c>
      <c r="D69" s="7">
        <f>+'Sup. Club'!D316</f>
        <v>0</v>
      </c>
      <c r="E69" s="7">
        <f>+'Sup. Club'!E316</f>
        <v>0</v>
      </c>
      <c r="F69" s="7">
        <f>+'Sup. Club'!F316</f>
        <v>0</v>
      </c>
      <c r="G69" s="7">
        <f>+'Sup. Club'!G316</f>
        <v>0</v>
      </c>
      <c r="H69" s="7">
        <f>+'Sup. Club'!H316</f>
        <v>0</v>
      </c>
      <c r="I69" s="7">
        <f>+'Sup. Club'!I316</f>
        <v>0</v>
      </c>
      <c r="J69" s="7">
        <f>+'Sup. Club'!J316</f>
        <v>0</v>
      </c>
      <c r="K69" s="7">
        <f>+'Sup. Club'!K316</f>
        <v>0</v>
      </c>
      <c r="L69" s="7">
        <f>+'Sup. Club'!L316</f>
        <v>0</v>
      </c>
      <c r="M69" s="7">
        <f>+'Sup. Club'!M316</f>
        <v>0</v>
      </c>
      <c r="N69" s="7">
        <f t="shared" si="17"/>
        <v>0</v>
      </c>
    </row>
    <row r="70" spans="1:14" hidden="1" x14ac:dyDescent="0.35">
      <c r="A70" s="2" t="s">
        <v>67</v>
      </c>
      <c r="B70" s="7">
        <f>+'Sup. Club'!B322</f>
        <v>0</v>
      </c>
      <c r="C70" s="7">
        <f>+'Sup. Club'!C322</f>
        <v>0</v>
      </c>
      <c r="D70" s="7">
        <f>+'Sup. Club'!D322</f>
        <v>0</v>
      </c>
      <c r="E70" s="7">
        <f>+'Sup. Club'!E322</f>
        <v>0</v>
      </c>
      <c r="F70" s="7">
        <f>+'Sup. Club'!F322</f>
        <v>0</v>
      </c>
      <c r="G70" s="7">
        <f>+'Sup. Club'!G322</f>
        <v>0</v>
      </c>
      <c r="H70" s="7">
        <f>+'Sup. Club'!H322</f>
        <v>0</v>
      </c>
      <c r="I70" s="7">
        <f>+'Sup. Club'!I322</f>
        <v>0</v>
      </c>
      <c r="J70" s="7">
        <f>+'Sup. Club'!J322</f>
        <v>0</v>
      </c>
      <c r="K70" s="7">
        <f>+'Sup. Club'!K322</f>
        <v>0</v>
      </c>
      <c r="L70" s="7">
        <f>+'Sup. Club'!L322</f>
        <v>0</v>
      </c>
      <c r="M70" s="7">
        <f>+'Sup. Club'!M322</f>
        <v>0</v>
      </c>
      <c r="N70" s="7">
        <f t="shared" si="17"/>
        <v>0</v>
      </c>
    </row>
    <row r="71" spans="1:14" hidden="1" x14ac:dyDescent="0.35">
      <c r="A71" s="2" t="s">
        <v>68</v>
      </c>
      <c r="B71" s="7">
        <f>+'Sup. Club'!B328</f>
        <v>0</v>
      </c>
      <c r="C71" s="7">
        <f>+'Sup. Club'!C328</f>
        <v>0</v>
      </c>
      <c r="D71" s="7">
        <f>+'Sup. Club'!D328</f>
        <v>0</v>
      </c>
      <c r="E71" s="7">
        <f>+'Sup. Club'!E328</f>
        <v>0</v>
      </c>
      <c r="F71" s="7">
        <f>+'Sup. Club'!F328</f>
        <v>0</v>
      </c>
      <c r="G71" s="7">
        <f>+'Sup. Club'!G328</f>
        <v>0</v>
      </c>
      <c r="H71" s="7">
        <f>+'Sup. Club'!H328</f>
        <v>0</v>
      </c>
      <c r="I71" s="7">
        <f>+'Sup. Club'!I328</f>
        <v>0</v>
      </c>
      <c r="J71" s="7">
        <f>+'Sup. Club'!J328</f>
        <v>0</v>
      </c>
      <c r="K71" s="7">
        <f>+'Sup. Club'!K328</f>
        <v>0</v>
      </c>
      <c r="L71" s="7">
        <f>+'Sup. Club'!L328</f>
        <v>0</v>
      </c>
      <c r="M71" s="7">
        <f>+'Sup. Club'!M328</f>
        <v>0</v>
      </c>
      <c r="N71" s="7">
        <f t="shared" si="17"/>
        <v>0</v>
      </c>
    </row>
    <row r="72" spans="1:14" hidden="1" x14ac:dyDescent="0.35">
      <c r="A72" s="3" t="s">
        <v>69</v>
      </c>
      <c r="B72" s="8">
        <f>SUM(B73:B74)</f>
        <v>0</v>
      </c>
      <c r="C72" s="8">
        <f t="shared" ref="C72:M72" si="20">SUM(C73:C74)</f>
        <v>0</v>
      </c>
      <c r="D72" s="8">
        <f t="shared" si="20"/>
        <v>0</v>
      </c>
      <c r="E72" s="8">
        <f t="shared" si="20"/>
        <v>0</v>
      </c>
      <c r="F72" s="8">
        <f t="shared" si="20"/>
        <v>0</v>
      </c>
      <c r="G72" s="8">
        <f t="shared" si="20"/>
        <v>0</v>
      </c>
      <c r="H72" s="8">
        <f t="shared" si="20"/>
        <v>0</v>
      </c>
      <c r="I72" s="8">
        <f t="shared" si="20"/>
        <v>0</v>
      </c>
      <c r="J72" s="8">
        <f t="shared" si="20"/>
        <v>0</v>
      </c>
      <c r="K72" s="8">
        <f t="shared" si="20"/>
        <v>0</v>
      </c>
      <c r="L72" s="8">
        <f t="shared" si="20"/>
        <v>0</v>
      </c>
      <c r="M72" s="8">
        <f t="shared" si="20"/>
        <v>0</v>
      </c>
      <c r="N72" s="8">
        <f t="shared" si="17"/>
        <v>0</v>
      </c>
    </row>
    <row r="73" spans="1:14" hidden="1" x14ac:dyDescent="0.35">
      <c r="A73" s="2" t="s">
        <v>70</v>
      </c>
      <c r="B73" s="7">
        <f>+'Sup. Club'!B334</f>
        <v>0</v>
      </c>
      <c r="C73" s="7">
        <f>+'Sup. Club'!C334</f>
        <v>0</v>
      </c>
      <c r="D73" s="7">
        <f>+'Sup. Club'!D334</f>
        <v>0</v>
      </c>
      <c r="E73" s="7">
        <f>+'Sup. Club'!E334</f>
        <v>0</v>
      </c>
      <c r="F73" s="7">
        <f>+'Sup. Club'!F334</f>
        <v>0</v>
      </c>
      <c r="G73" s="7">
        <f>+'Sup. Club'!G334</f>
        <v>0</v>
      </c>
      <c r="H73" s="7">
        <f>+'Sup. Club'!H334</f>
        <v>0</v>
      </c>
      <c r="I73" s="7">
        <f>+'Sup. Club'!I334</f>
        <v>0</v>
      </c>
      <c r="J73" s="7">
        <f>+'Sup. Club'!J334</f>
        <v>0</v>
      </c>
      <c r="K73" s="7">
        <f>+'Sup. Club'!K334</f>
        <v>0</v>
      </c>
      <c r="L73" s="7">
        <f>+'Sup. Club'!L334</f>
        <v>0</v>
      </c>
      <c r="M73" s="7">
        <f>+'Sup. Club'!M334</f>
        <v>0</v>
      </c>
      <c r="N73" s="7">
        <f t="shared" si="17"/>
        <v>0</v>
      </c>
    </row>
    <row r="74" spans="1:14" hidden="1" x14ac:dyDescent="0.35">
      <c r="A74" s="2" t="s">
        <v>71</v>
      </c>
      <c r="B74" s="7">
        <f>+'Sup. Club'!B340</f>
        <v>0</v>
      </c>
      <c r="C74" s="7">
        <f>+'Sup. Club'!C340</f>
        <v>0</v>
      </c>
      <c r="D74" s="7">
        <f>+'Sup. Club'!D340</f>
        <v>0</v>
      </c>
      <c r="E74" s="7">
        <f>+'Sup. Club'!E340</f>
        <v>0</v>
      </c>
      <c r="F74" s="7">
        <f>+'Sup. Club'!F340</f>
        <v>0</v>
      </c>
      <c r="G74" s="7">
        <f>+'Sup. Club'!G340</f>
        <v>0</v>
      </c>
      <c r="H74" s="7">
        <f>+'Sup. Club'!H340</f>
        <v>0</v>
      </c>
      <c r="I74" s="7">
        <f>+'Sup. Club'!I340</f>
        <v>0</v>
      </c>
      <c r="J74" s="7">
        <f>+'Sup. Club'!J340</f>
        <v>0</v>
      </c>
      <c r="K74" s="7">
        <f>+'Sup. Club'!K340</f>
        <v>0</v>
      </c>
      <c r="L74" s="7">
        <f>+'Sup. Club'!L340</f>
        <v>0</v>
      </c>
      <c r="M74" s="7">
        <f>+'Sup. Club'!M340</f>
        <v>0</v>
      </c>
      <c r="N74" s="7">
        <f t="shared" si="17"/>
        <v>0</v>
      </c>
    </row>
    <row r="75" spans="1:14" x14ac:dyDescent="0.35">
      <c r="A75" s="3" t="s">
        <v>72</v>
      </c>
      <c r="B75" s="8">
        <f>+B76+B86</f>
        <v>39406958.922662541</v>
      </c>
      <c r="C75" s="8">
        <f t="shared" ref="C75:M75" si="21">+C76+C86</f>
        <v>39242715.696846843</v>
      </c>
      <c r="D75" s="8">
        <f t="shared" si="21"/>
        <v>44357025.892310344</v>
      </c>
      <c r="E75" s="8">
        <f t="shared" si="21"/>
        <v>39516354.087215394</v>
      </c>
      <c r="F75" s="8">
        <f t="shared" si="21"/>
        <v>39655882.769975796</v>
      </c>
      <c r="G75" s="8">
        <f t="shared" si="21"/>
        <v>40060769.234160341</v>
      </c>
      <c r="H75" s="8">
        <f t="shared" si="21"/>
        <v>39602105.675894894</v>
      </c>
      <c r="I75" s="8">
        <f t="shared" si="21"/>
        <v>39608965.907629445</v>
      </c>
      <c r="J75" s="8">
        <f t="shared" si="21"/>
        <v>43582588.911717914</v>
      </c>
      <c r="K75" s="8">
        <f t="shared" si="21"/>
        <v>39641364.396271296</v>
      </c>
      <c r="L75" s="8">
        <f t="shared" si="21"/>
        <v>40968369.938005842</v>
      </c>
      <c r="M75" s="8">
        <f t="shared" si="21"/>
        <v>40191208.562742196</v>
      </c>
      <c r="N75" s="8">
        <f t="shared" si="17"/>
        <v>485834309.99543279</v>
      </c>
    </row>
    <row r="76" spans="1:14" hidden="1" x14ac:dyDescent="0.35">
      <c r="A76" s="3" t="s">
        <v>73</v>
      </c>
      <c r="B76" s="8">
        <f>+B77+B79+B82+B84</f>
        <v>0</v>
      </c>
      <c r="C76" s="8">
        <f t="shared" ref="C76:M76" si="22">+C77+C79+C82+C84</f>
        <v>0</v>
      </c>
      <c r="D76" s="8">
        <f t="shared" si="22"/>
        <v>0</v>
      </c>
      <c r="E76" s="8">
        <f t="shared" si="22"/>
        <v>0</v>
      </c>
      <c r="F76" s="8">
        <f t="shared" si="22"/>
        <v>0</v>
      </c>
      <c r="G76" s="8">
        <f t="shared" si="22"/>
        <v>0</v>
      </c>
      <c r="H76" s="8">
        <f t="shared" si="22"/>
        <v>0</v>
      </c>
      <c r="I76" s="8">
        <f t="shared" si="22"/>
        <v>0</v>
      </c>
      <c r="J76" s="8">
        <f t="shared" si="22"/>
        <v>0</v>
      </c>
      <c r="K76" s="8">
        <f t="shared" si="22"/>
        <v>0</v>
      </c>
      <c r="L76" s="8">
        <f t="shared" si="22"/>
        <v>0</v>
      </c>
      <c r="M76" s="8">
        <f t="shared" si="22"/>
        <v>0</v>
      </c>
      <c r="N76" s="8">
        <f t="shared" si="17"/>
        <v>0</v>
      </c>
    </row>
    <row r="77" spans="1:14" hidden="1" x14ac:dyDescent="0.35">
      <c r="A77" s="3" t="s">
        <v>74</v>
      </c>
      <c r="B77" s="8">
        <f>SUM(B78)</f>
        <v>0</v>
      </c>
      <c r="C77" s="8">
        <f t="shared" ref="C77:M77" si="23">SUM(C78)</f>
        <v>0</v>
      </c>
      <c r="D77" s="8">
        <f t="shared" si="23"/>
        <v>0</v>
      </c>
      <c r="E77" s="8">
        <f t="shared" si="23"/>
        <v>0</v>
      </c>
      <c r="F77" s="8">
        <f t="shared" si="23"/>
        <v>0</v>
      </c>
      <c r="G77" s="8">
        <f t="shared" si="23"/>
        <v>0</v>
      </c>
      <c r="H77" s="8">
        <f t="shared" si="23"/>
        <v>0</v>
      </c>
      <c r="I77" s="8">
        <f t="shared" si="23"/>
        <v>0</v>
      </c>
      <c r="J77" s="8">
        <f t="shared" si="23"/>
        <v>0</v>
      </c>
      <c r="K77" s="8">
        <f t="shared" si="23"/>
        <v>0</v>
      </c>
      <c r="L77" s="8">
        <f t="shared" si="23"/>
        <v>0</v>
      </c>
      <c r="M77" s="8">
        <f t="shared" si="23"/>
        <v>0</v>
      </c>
      <c r="N77" s="8">
        <f t="shared" si="17"/>
        <v>0</v>
      </c>
    </row>
    <row r="78" spans="1:14" hidden="1" x14ac:dyDescent="0.35">
      <c r="A78" s="2" t="s">
        <v>75</v>
      </c>
      <c r="B78" s="7">
        <f>+'Sup. Club'!B351</f>
        <v>0</v>
      </c>
      <c r="C78" s="7">
        <f>+'Sup. Club'!C351</f>
        <v>0</v>
      </c>
      <c r="D78" s="7">
        <f>+'Sup. Club'!D351</f>
        <v>0</v>
      </c>
      <c r="E78" s="7">
        <f>+'Sup. Club'!E351</f>
        <v>0</v>
      </c>
      <c r="F78" s="7">
        <f>+'Sup. Club'!F351</f>
        <v>0</v>
      </c>
      <c r="G78" s="7">
        <f>+'Sup. Club'!G351</f>
        <v>0</v>
      </c>
      <c r="H78" s="7">
        <f>+'Sup. Club'!H351</f>
        <v>0</v>
      </c>
      <c r="I78" s="7">
        <f>+'Sup. Club'!I351</f>
        <v>0</v>
      </c>
      <c r="J78" s="7">
        <f>+'Sup. Club'!J351</f>
        <v>0</v>
      </c>
      <c r="K78" s="7">
        <f>+'Sup. Club'!K351</f>
        <v>0</v>
      </c>
      <c r="L78" s="7">
        <f>+'Sup. Club'!L351</f>
        <v>0</v>
      </c>
      <c r="M78" s="7">
        <f>+'Sup. Club'!M351</f>
        <v>0</v>
      </c>
      <c r="N78" s="7">
        <f t="shared" si="17"/>
        <v>0</v>
      </c>
    </row>
    <row r="79" spans="1:14" hidden="1" x14ac:dyDescent="0.35">
      <c r="A79" s="3" t="s">
        <v>76</v>
      </c>
      <c r="B79" s="8">
        <f>SUM(B80:B81)</f>
        <v>0</v>
      </c>
      <c r="C79" s="8">
        <f t="shared" ref="C79:M79" si="24">SUM(C80:C81)</f>
        <v>0</v>
      </c>
      <c r="D79" s="8">
        <f t="shared" si="24"/>
        <v>0</v>
      </c>
      <c r="E79" s="8">
        <f t="shared" si="24"/>
        <v>0</v>
      </c>
      <c r="F79" s="8">
        <f t="shared" si="24"/>
        <v>0</v>
      </c>
      <c r="G79" s="8">
        <f t="shared" si="24"/>
        <v>0</v>
      </c>
      <c r="H79" s="8">
        <f t="shared" si="24"/>
        <v>0</v>
      </c>
      <c r="I79" s="8">
        <f t="shared" si="24"/>
        <v>0</v>
      </c>
      <c r="J79" s="8">
        <f t="shared" si="24"/>
        <v>0</v>
      </c>
      <c r="K79" s="8">
        <f t="shared" si="24"/>
        <v>0</v>
      </c>
      <c r="L79" s="8">
        <f t="shared" si="24"/>
        <v>0</v>
      </c>
      <c r="M79" s="8">
        <f t="shared" si="24"/>
        <v>0</v>
      </c>
      <c r="N79" s="8">
        <f t="shared" si="17"/>
        <v>0</v>
      </c>
    </row>
    <row r="80" spans="1:14" hidden="1" x14ac:dyDescent="0.35">
      <c r="A80" s="2" t="s">
        <v>77</v>
      </c>
      <c r="B80" s="7">
        <f>+'Sup. Club'!B357</f>
        <v>0</v>
      </c>
      <c r="C80" s="7">
        <f>+'Sup. Club'!C357</f>
        <v>0</v>
      </c>
      <c r="D80" s="7">
        <f>+'Sup. Club'!D357</f>
        <v>0</v>
      </c>
      <c r="E80" s="7">
        <f>+'Sup. Club'!E357</f>
        <v>0</v>
      </c>
      <c r="F80" s="7">
        <f>+'Sup. Club'!F357</f>
        <v>0</v>
      </c>
      <c r="G80" s="7">
        <f>+'Sup. Club'!G357</f>
        <v>0</v>
      </c>
      <c r="H80" s="7">
        <f>+'Sup. Club'!H357</f>
        <v>0</v>
      </c>
      <c r="I80" s="7">
        <f>+'Sup. Club'!I357</f>
        <v>0</v>
      </c>
      <c r="J80" s="7">
        <f>+'Sup. Club'!J357</f>
        <v>0</v>
      </c>
      <c r="K80" s="7">
        <f>+'Sup. Club'!K357</f>
        <v>0</v>
      </c>
      <c r="L80" s="7">
        <f>+'Sup. Club'!L357</f>
        <v>0</v>
      </c>
      <c r="M80" s="7">
        <f>+'Sup. Club'!M357</f>
        <v>0</v>
      </c>
      <c r="N80" s="7">
        <f t="shared" ref="N80:N87" si="25">SUM(B80:M80)</f>
        <v>0</v>
      </c>
    </row>
    <row r="81" spans="1:14" hidden="1" x14ac:dyDescent="0.35">
      <c r="A81" s="2" t="s">
        <v>78</v>
      </c>
      <c r="B81" s="7">
        <f>+'Sup. Club'!B363</f>
        <v>0</v>
      </c>
      <c r="C81" s="7">
        <f>+'Sup. Club'!C363</f>
        <v>0</v>
      </c>
      <c r="D81" s="7">
        <f>+'Sup. Club'!D363</f>
        <v>0</v>
      </c>
      <c r="E81" s="7">
        <f>+'Sup. Club'!E363</f>
        <v>0</v>
      </c>
      <c r="F81" s="7">
        <f>+'Sup. Club'!F363</f>
        <v>0</v>
      </c>
      <c r="G81" s="7">
        <f>+'Sup. Club'!G363</f>
        <v>0</v>
      </c>
      <c r="H81" s="7">
        <f>+'Sup. Club'!H363</f>
        <v>0</v>
      </c>
      <c r="I81" s="7">
        <f>+'Sup. Club'!I363</f>
        <v>0</v>
      </c>
      <c r="J81" s="7">
        <f>+'Sup. Club'!J363</f>
        <v>0</v>
      </c>
      <c r="K81" s="7">
        <f>+'Sup. Club'!K363</f>
        <v>0</v>
      </c>
      <c r="L81" s="7">
        <f>+'Sup. Club'!L363</f>
        <v>0</v>
      </c>
      <c r="M81" s="7">
        <f>+'Sup. Club'!M363</f>
        <v>0</v>
      </c>
      <c r="N81" s="7">
        <f t="shared" si="25"/>
        <v>0</v>
      </c>
    </row>
    <row r="82" spans="1:14" hidden="1" x14ac:dyDescent="0.35">
      <c r="A82" s="3" t="s">
        <v>79</v>
      </c>
      <c r="B82" s="8">
        <f>SUM(B83)</f>
        <v>0</v>
      </c>
      <c r="C82" s="8">
        <f t="shared" ref="C82:M82" si="26">SUM(C83)</f>
        <v>0</v>
      </c>
      <c r="D82" s="8">
        <f t="shared" si="26"/>
        <v>0</v>
      </c>
      <c r="E82" s="8">
        <f t="shared" si="26"/>
        <v>0</v>
      </c>
      <c r="F82" s="8">
        <f t="shared" si="26"/>
        <v>0</v>
      </c>
      <c r="G82" s="8">
        <f t="shared" si="26"/>
        <v>0</v>
      </c>
      <c r="H82" s="8">
        <f t="shared" si="26"/>
        <v>0</v>
      </c>
      <c r="I82" s="8">
        <f t="shared" si="26"/>
        <v>0</v>
      </c>
      <c r="J82" s="8">
        <f t="shared" si="26"/>
        <v>0</v>
      </c>
      <c r="K82" s="8">
        <f t="shared" si="26"/>
        <v>0</v>
      </c>
      <c r="L82" s="8">
        <f t="shared" si="26"/>
        <v>0</v>
      </c>
      <c r="M82" s="8">
        <f t="shared" si="26"/>
        <v>0</v>
      </c>
      <c r="N82" s="8">
        <f t="shared" si="25"/>
        <v>0</v>
      </c>
    </row>
    <row r="83" spans="1:14" hidden="1" x14ac:dyDescent="0.35">
      <c r="A83" s="2" t="s">
        <v>80</v>
      </c>
      <c r="B83" s="7">
        <f>+'Sup. Club'!B369</f>
        <v>0</v>
      </c>
      <c r="C83" s="7">
        <f>+'Sup. Club'!C369</f>
        <v>0</v>
      </c>
      <c r="D83" s="7">
        <f>+'Sup. Club'!D369</f>
        <v>0</v>
      </c>
      <c r="E83" s="7">
        <f>+'Sup. Club'!E369</f>
        <v>0</v>
      </c>
      <c r="F83" s="7">
        <f>+'Sup. Club'!F369</f>
        <v>0</v>
      </c>
      <c r="G83" s="7">
        <f>+'Sup. Club'!G369</f>
        <v>0</v>
      </c>
      <c r="H83" s="7">
        <f>+'Sup. Club'!H369</f>
        <v>0</v>
      </c>
      <c r="I83" s="7">
        <f>+'Sup. Club'!I369</f>
        <v>0</v>
      </c>
      <c r="J83" s="7">
        <f>+'Sup. Club'!J369</f>
        <v>0</v>
      </c>
      <c r="K83" s="7">
        <f>+'Sup. Club'!K369</f>
        <v>0</v>
      </c>
      <c r="L83" s="7">
        <f>+'Sup. Club'!L369</f>
        <v>0</v>
      </c>
      <c r="M83" s="7">
        <f>+'Sup. Club'!M369</f>
        <v>0</v>
      </c>
      <c r="N83" s="7">
        <f t="shared" si="25"/>
        <v>0</v>
      </c>
    </row>
    <row r="84" spans="1:14" hidden="1" x14ac:dyDescent="0.35">
      <c r="A84" s="3" t="s">
        <v>81</v>
      </c>
      <c r="B84" s="8">
        <f>SUM(B85)</f>
        <v>0</v>
      </c>
      <c r="C84" s="8">
        <f t="shared" ref="C84:M84" si="27">SUM(C85)</f>
        <v>0</v>
      </c>
      <c r="D84" s="8">
        <f t="shared" si="27"/>
        <v>0</v>
      </c>
      <c r="E84" s="8">
        <f t="shared" si="27"/>
        <v>0</v>
      </c>
      <c r="F84" s="8">
        <f t="shared" si="27"/>
        <v>0</v>
      </c>
      <c r="G84" s="8">
        <f t="shared" si="27"/>
        <v>0</v>
      </c>
      <c r="H84" s="8">
        <f t="shared" si="27"/>
        <v>0</v>
      </c>
      <c r="I84" s="8">
        <f t="shared" si="27"/>
        <v>0</v>
      </c>
      <c r="J84" s="8">
        <f t="shared" si="27"/>
        <v>0</v>
      </c>
      <c r="K84" s="8">
        <f t="shared" si="27"/>
        <v>0</v>
      </c>
      <c r="L84" s="8">
        <f t="shared" si="27"/>
        <v>0</v>
      </c>
      <c r="M84" s="8">
        <f t="shared" si="27"/>
        <v>0</v>
      </c>
      <c r="N84" s="8">
        <f t="shared" si="25"/>
        <v>0</v>
      </c>
    </row>
    <row r="85" spans="1:14" hidden="1" x14ac:dyDescent="0.35">
      <c r="A85" s="2" t="s">
        <v>82</v>
      </c>
      <c r="B85" s="7">
        <f>+'Sup. Club'!B375</f>
        <v>0</v>
      </c>
      <c r="C85" s="7">
        <f>+'Sup. Club'!C375</f>
        <v>0</v>
      </c>
      <c r="D85" s="7">
        <f>+'Sup. Club'!D375</f>
        <v>0</v>
      </c>
      <c r="E85" s="7">
        <f>+'Sup. Club'!E375</f>
        <v>0</v>
      </c>
      <c r="F85" s="7">
        <f>+'Sup. Club'!F375</f>
        <v>0</v>
      </c>
      <c r="G85" s="7">
        <f>+'Sup. Club'!G375</f>
        <v>0</v>
      </c>
      <c r="H85" s="7">
        <f>+'Sup. Club'!H375</f>
        <v>0</v>
      </c>
      <c r="I85" s="7">
        <f>+'Sup. Club'!I375</f>
        <v>0</v>
      </c>
      <c r="J85" s="7">
        <f>+'Sup. Club'!J375</f>
        <v>0</v>
      </c>
      <c r="K85" s="7">
        <f>+'Sup. Club'!K375</f>
        <v>0</v>
      </c>
      <c r="L85" s="7">
        <f>+'Sup. Club'!L375</f>
        <v>0</v>
      </c>
      <c r="M85" s="7">
        <f>+'Sup. Club'!M375</f>
        <v>0</v>
      </c>
      <c r="N85" s="7">
        <f t="shared" si="25"/>
        <v>0</v>
      </c>
    </row>
    <row r="86" spans="1:14" x14ac:dyDescent="0.35">
      <c r="A86" s="3" t="s">
        <v>83</v>
      </c>
      <c r="B86" s="8">
        <f>+B87+B92+B102+B104+B108+B114+B120+B125+B130+B133+B139+B141+B144+B154+B156+B173+B177+B181+B188+B194+B197+B199+B202+B207+B209+B215+B221+B226+B233+B236+B241</f>
        <v>39406958.922662541</v>
      </c>
      <c r="C86" s="8">
        <f>+C87+C92+C102+C104+C108+C114+C120+C125+C130+C133+C139+C141+C144+C154+C156+C173+C177+C181+C188+C194+C197+C199+C202+C207+C209+C215+C221+C226+C233+C236+C241</f>
        <v>39242715.696846843</v>
      </c>
      <c r="D86" s="8">
        <f t="shared" ref="D86:M86" si="28">+D87+D92+D102+D104+D108+D114+D120+D125+D130+D133+D139+D141+D144+D154+D156+D173+D177+D181+D188+D194+D197+D199+D202+D207+D209+D215+D221+D226+D233+D236+D241</f>
        <v>44357025.892310344</v>
      </c>
      <c r="E86" s="8">
        <f t="shared" si="28"/>
        <v>39516354.087215394</v>
      </c>
      <c r="F86" s="8">
        <f t="shared" si="28"/>
        <v>39655882.769975796</v>
      </c>
      <c r="G86" s="8">
        <f t="shared" si="28"/>
        <v>40060769.234160341</v>
      </c>
      <c r="H86" s="8">
        <f t="shared" si="28"/>
        <v>39602105.675894894</v>
      </c>
      <c r="I86" s="8">
        <f t="shared" si="28"/>
        <v>39608965.907629445</v>
      </c>
      <c r="J86" s="8">
        <f t="shared" si="28"/>
        <v>43582588.911717914</v>
      </c>
      <c r="K86" s="8">
        <f t="shared" si="28"/>
        <v>39641364.396271296</v>
      </c>
      <c r="L86" s="8">
        <f t="shared" si="28"/>
        <v>40968369.938005842</v>
      </c>
      <c r="M86" s="8">
        <f t="shared" si="28"/>
        <v>40191208.562742196</v>
      </c>
      <c r="N86" s="8">
        <f t="shared" si="25"/>
        <v>485834309.99543279</v>
      </c>
    </row>
    <row r="87" spans="1:14" hidden="1" x14ac:dyDescent="0.35">
      <c r="A87" s="3" t="s">
        <v>84</v>
      </c>
      <c r="B87" s="8">
        <f>SUM(B88:B91)</f>
        <v>0</v>
      </c>
      <c r="C87" s="8">
        <f t="shared" ref="C87:M87" si="29">SUM(C88:C91)</f>
        <v>0</v>
      </c>
      <c r="D87" s="8">
        <f t="shared" si="29"/>
        <v>0</v>
      </c>
      <c r="E87" s="8">
        <f t="shared" si="29"/>
        <v>0</v>
      </c>
      <c r="F87" s="8">
        <f t="shared" si="29"/>
        <v>0</v>
      </c>
      <c r="G87" s="8">
        <f t="shared" si="29"/>
        <v>0</v>
      </c>
      <c r="H87" s="8">
        <f t="shared" si="29"/>
        <v>0</v>
      </c>
      <c r="I87" s="8">
        <f t="shared" si="29"/>
        <v>0</v>
      </c>
      <c r="J87" s="8">
        <f t="shared" si="29"/>
        <v>0</v>
      </c>
      <c r="K87" s="8">
        <f t="shared" si="29"/>
        <v>0</v>
      </c>
      <c r="L87" s="8">
        <f t="shared" si="29"/>
        <v>0</v>
      </c>
      <c r="M87" s="8">
        <f t="shared" si="29"/>
        <v>0</v>
      </c>
      <c r="N87" s="8">
        <f t="shared" si="25"/>
        <v>0</v>
      </c>
    </row>
    <row r="88" spans="1:14" hidden="1" x14ac:dyDescent="0.35">
      <c r="A88" s="2" t="s">
        <v>85</v>
      </c>
      <c r="B88" s="7">
        <f>+'Sup. Club'!B386</f>
        <v>0</v>
      </c>
      <c r="C88" s="7">
        <f>+'Sup. Club'!C386</f>
        <v>0</v>
      </c>
      <c r="D88" s="7">
        <f>+'Sup. Club'!D386</f>
        <v>0</v>
      </c>
      <c r="E88" s="7">
        <f>+'Sup. Club'!E386</f>
        <v>0</v>
      </c>
      <c r="F88" s="7">
        <f>+'Sup. Club'!F386</f>
        <v>0</v>
      </c>
      <c r="G88" s="7">
        <f>+'Sup. Club'!G386</f>
        <v>0</v>
      </c>
      <c r="H88" s="7">
        <f>+'Sup. Club'!H386</f>
        <v>0</v>
      </c>
      <c r="I88" s="7">
        <f>+'Sup. Club'!I386</f>
        <v>0</v>
      </c>
      <c r="J88" s="7">
        <f>+'Sup. Club'!J386</f>
        <v>0</v>
      </c>
      <c r="K88" s="7">
        <f>+'Sup. Club'!K386</f>
        <v>0</v>
      </c>
      <c r="L88" s="7">
        <f>+'Sup. Club'!L386</f>
        <v>0</v>
      </c>
      <c r="M88" s="7">
        <f>+'Sup. Club'!M386</f>
        <v>0</v>
      </c>
      <c r="N88" s="7">
        <f>SUM(B88:M88)</f>
        <v>0</v>
      </c>
    </row>
    <row r="89" spans="1:14" hidden="1" x14ac:dyDescent="0.35">
      <c r="A89" s="2" t="s">
        <v>86</v>
      </c>
      <c r="B89" s="7">
        <f>+'Sup. Club'!B395</f>
        <v>0</v>
      </c>
      <c r="C89" s="7">
        <f>+'Sup. Club'!C395</f>
        <v>0</v>
      </c>
      <c r="D89" s="7">
        <f>+'Sup. Club'!D395</f>
        <v>0</v>
      </c>
      <c r="E89" s="7">
        <f>+'Sup. Club'!E395</f>
        <v>0</v>
      </c>
      <c r="F89" s="7">
        <f>+'Sup. Club'!F395</f>
        <v>0</v>
      </c>
      <c r="G89" s="7">
        <f>+'Sup. Club'!G395</f>
        <v>0</v>
      </c>
      <c r="H89" s="7">
        <f>+'Sup. Club'!H395</f>
        <v>0</v>
      </c>
      <c r="I89" s="7">
        <f>+'Sup. Club'!I395</f>
        <v>0</v>
      </c>
      <c r="J89" s="7">
        <f>+'Sup. Club'!J395</f>
        <v>0</v>
      </c>
      <c r="K89" s="7">
        <f>+'Sup. Club'!K395</f>
        <v>0</v>
      </c>
      <c r="L89" s="7">
        <f>+'Sup. Club'!L395</f>
        <v>0</v>
      </c>
      <c r="M89" s="7">
        <f>+'Sup. Club'!M395</f>
        <v>0</v>
      </c>
      <c r="N89" s="7">
        <f>SUM(B89:M89)</f>
        <v>0</v>
      </c>
    </row>
    <row r="90" spans="1:14" hidden="1" x14ac:dyDescent="0.35">
      <c r="A90" s="2" t="s">
        <v>87</v>
      </c>
      <c r="B90" s="7">
        <f>+'Sup. Club'!B404</f>
        <v>0</v>
      </c>
      <c r="C90" s="7">
        <f>+'Sup. Club'!C404</f>
        <v>0</v>
      </c>
      <c r="D90" s="7">
        <f>+'Sup. Club'!D404</f>
        <v>0</v>
      </c>
      <c r="E90" s="7">
        <f>+'Sup. Club'!E404</f>
        <v>0</v>
      </c>
      <c r="F90" s="7">
        <f>+'Sup. Club'!F404</f>
        <v>0</v>
      </c>
      <c r="G90" s="7">
        <f>+'Sup. Club'!G404</f>
        <v>0</v>
      </c>
      <c r="H90" s="7">
        <f>+'Sup. Club'!H404</f>
        <v>0</v>
      </c>
      <c r="I90" s="7">
        <f>+'Sup. Club'!I404</f>
        <v>0</v>
      </c>
      <c r="J90" s="7">
        <f>+'Sup. Club'!J404</f>
        <v>0</v>
      </c>
      <c r="K90" s="7">
        <f>+'Sup. Club'!K404</f>
        <v>0</v>
      </c>
      <c r="L90" s="7">
        <f>+'Sup. Club'!L404</f>
        <v>0</v>
      </c>
      <c r="M90" s="7">
        <f>+'Sup. Club'!M404</f>
        <v>0</v>
      </c>
      <c r="N90" s="7">
        <f>SUM(B90:M90)</f>
        <v>0</v>
      </c>
    </row>
    <row r="91" spans="1:14" hidden="1" x14ac:dyDescent="0.35">
      <c r="A91" s="2" t="s">
        <v>254</v>
      </c>
      <c r="B91" s="7">
        <f>+'Sup. Club'!B410</f>
        <v>0</v>
      </c>
      <c r="C91" s="7">
        <f>+'Sup. Club'!C410</f>
        <v>0</v>
      </c>
      <c r="D91" s="7">
        <f>+'Sup. Club'!D410</f>
        <v>0</v>
      </c>
      <c r="E91" s="7">
        <f>+'Sup. Club'!E410</f>
        <v>0</v>
      </c>
      <c r="F91" s="7">
        <f>+'Sup. Club'!F410</f>
        <v>0</v>
      </c>
      <c r="G91" s="7">
        <f>+'Sup. Club'!G410</f>
        <v>0</v>
      </c>
      <c r="H91" s="7">
        <f>+'Sup. Club'!H410</f>
        <v>0</v>
      </c>
      <c r="I91" s="7">
        <f>+'Sup. Club'!I410</f>
        <v>0</v>
      </c>
      <c r="J91" s="7">
        <f>+'Sup. Club'!J410</f>
        <v>0</v>
      </c>
      <c r="K91" s="7">
        <f>+'Sup. Club'!K410</f>
        <v>0</v>
      </c>
      <c r="L91" s="7">
        <f>+'Sup. Club'!L410</f>
        <v>0</v>
      </c>
      <c r="M91" s="7">
        <f>+'Sup. Club'!M410</f>
        <v>0</v>
      </c>
      <c r="N91" s="7">
        <f>SUM(B91:M91)</f>
        <v>0</v>
      </c>
    </row>
    <row r="92" spans="1:14" hidden="1" x14ac:dyDescent="0.35">
      <c r="A92" s="3" t="s">
        <v>89</v>
      </c>
      <c r="B92" s="8">
        <f>SUM(B93:B101)</f>
        <v>0</v>
      </c>
      <c r="C92" s="8">
        <f t="shared" ref="C92:M92" si="30">SUM(C93:C101)</f>
        <v>0</v>
      </c>
      <c r="D92" s="8">
        <f t="shared" si="30"/>
        <v>0</v>
      </c>
      <c r="E92" s="8">
        <f t="shared" si="30"/>
        <v>0</v>
      </c>
      <c r="F92" s="8">
        <f t="shared" si="30"/>
        <v>0</v>
      </c>
      <c r="G92" s="8">
        <f t="shared" si="30"/>
        <v>0</v>
      </c>
      <c r="H92" s="8">
        <f t="shared" si="30"/>
        <v>0</v>
      </c>
      <c r="I92" s="8">
        <f t="shared" si="30"/>
        <v>0</v>
      </c>
      <c r="J92" s="8">
        <f t="shared" si="30"/>
        <v>0</v>
      </c>
      <c r="K92" s="8">
        <f t="shared" si="30"/>
        <v>0</v>
      </c>
      <c r="L92" s="8">
        <f t="shared" si="30"/>
        <v>0</v>
      </c>
      <c r="M92" s="8">
        <f t="shared" si="30"/>
        <v>0</v>
      </c>
      <c r="N92" s="8">
        <f>SUM(B92:M92)</f>
        <v>0</v>
      </c>
    </row>
    <row r="93" spans="1:14" hidden="1" x14ac:dyDescent="0.35">
      <c r="A93" s="2" t="s">
        <v>90</v>
      </c>
      <c r="B93" s="7">
        <f>+'Sup. Club'!B416</f>
        <v>0</v>
      </c>
      <c r="C93" s="7">
        <f>+'Sup. Club'!C416</f>
        <v>0</v>
      </c>
      <c r="D93" s="7">
        <f>+'Sup. Club'!D416</f>
        <v>0</v>
      </c>
      <c r="E93" s="7">
        <f>+'Sup. Club'!E416</f>
        <v>0</v>
      </c>
      <c r="F93" s="7">
        <f>+'Sup. Club'!F416</f>
        <v>0</v>
      </c>
      <c r="G93" s="7">
        <f>+'Sup. Club'!G416</f>
        <v>0</v>
      </c>
      <c r="H93" s="7">
        <f>+'Sup. Club'!H416</f>
        <v>0</v>
      </c>
      <c r="I93" s="7">
        <f>+'Sup. Club'!I416</f>
        <v>0</v>
      </c>
      <c r="J93" s="7">
        <f>+'Sup. Club'!J416</f>
        <v>0</v>
      </c>
      <c r="K93" s="7">
        <f>+'Sup. Club'!K416</f>
        <v>0</v>
      </c>
      <c r="L93" s="7">
        <f>+'Sup. Club'!L416</f>
        <v>0</v>
      </c>
      <c r="M93" s="7">
        <f>+'Sup. Club'!M416</f>
        <v>0</v>
      </c>
      <c r="N93" s="7">
        <f t="shared" ref="N93:N101" si="31">SUM(B93:M93)</f>
        <v>0</v>
      </c>
    </row>
    <row r="94" spans="1:14" hidden="1" x14ac:dyDescent="0.35">
      <c r="A94" s="2" t="s">
        <v>91</v>
      </c>
      <c r="B94" s="7">
        <f>+'Sup. Club'!B422</f>
        <v>0</v>
      </c>
      <c r="C94" s="7">
        <f>+'Sup. Club'!C422</f>
        <v>0</v>
      </c>
      <c r="D94" s="7">
        <f>+'Sup. Club'!D422</f>
        <v>0</v>
      </c>
      <c r="E94" s="7">
        <f>+'Sup. Club'!E422</f>
        <v>0</v>
      </c>
      <c r="F94" s="7">
        <f>+'Sup. Club'!F422</f>
        <v>0</v>
      </c>
      <c r="G94" s="7">
        <f>+'Sup. Club'!G422</f>
        <v>0</v>
      </c>
      <c r="H94" s="7">
        <f>+'Sup. Club'!H422</f>
        <v>0</v>
      </c>
      <c r="I94" s="7">
        <f>+'Sup. Club'!I422</f>
        <v>0</v>
      </c>
      <c r="J94" s="7">
        <f>+'Sup. Club'!J422</f>
        <v>0</v>
      </c>
      <c r="K94" s="7">
        <f>+'Sup. Club'!K422</f>
        <v>0</v>
      </c>
      <c r="L94" s="7">
        <f>+'Sup. Club'!L422</f>
        <v>0</v>
      </c>
      <c r="M94" s="7">
        <f>+'Sup. Club'!M422</f>
        <v>0</v>
      </c>
      <c r="N94" s="7">
        <f t="shared" si="31"/>
        <v>0</v>
      </c>
    </row>
    <row r="95" spans="1:14" hidden="1" x14ac:dyDescent="0.35">
      <c r="A95" s="2" t="s">
        <v>92</v>
      </c>
      <c r="B95" s="7">
        <f>+'Sup. Club'!B428</f>
        <v>0</v>
      </c>
      <c r="C95" s="7">
        <f>+'Sup. Club'!C428</f>
        <v>0</v>
      </c>
      <c r="D95" s="7">
        <f>+'Sup. Club'!D428</f>
        <v>0</v>
      </c>
      <c r="E95" s="7">
        <f>+'Sup. Club'!E428</f>
        <v>0</v>
      </c>
      <c r="F95" s="7">
        <f>+'Sup. Club'!F428</f>
        <v>0</v>
      </c>
      <c r="G95" s="7">
        <f>+'Sup. Club'!G428</f>
        <v>0</v>
      </c>
      <c r="H95" s="7">
        <f>+'Sup. Club'!H428</f>
        <v>0</v>
      </c>
      <c r="I95" s="7">
        <f>+'Sup. Club'!I428</f>
        <v>0</v>
      </c>
      <c r="J95" s="7">
        <f>+'Sup. Club'!J428</f>
        <v>0</v>
      </c>
      <c r="K95" s="7">
        <f>+'Sup. Club'!K428</f>
        <v>0</v>
      </c>
      <c r="L95" s="7">
        <f>+'Sup. Club'!L428</f>
        <v>0</v>
      </c>
      <c r="M95" s="7">
        <f>+'Sup. Club'!M428</f>
        <v>0</v>
      </c>
      <c r="N95" s="7">
        <f t="shared" si="31"/>
        <v>0</v>
      </c>
    </row>
    <row r="96" spans="1:14" hidden="1" x14ac:dyDescent="0.35">
      <c r="A96" s="2" t="s">
        <v>93</v>
      </c>
      <c r="B96" s="7">
        <f>+'Sup. Club'!B434</f>
        <v>0</v>
      </c>
      <c r="C96" s="7">
        <f>+'Sup. Club'!C434</f>
        <v>0</v>
      </c>
      <c r="D96" s="7">
        <f>+'Sup. Club'!D434</f>
        <v>0</v>
      </c>
      <c r="E96" s="7">
        <f>+'Sup. Club'!E434</f>
        <v>0</v>
      </c>
      <c r="F96" s="7">
        <f>+'Sup. Club'!F434</f>
        <v>0</v>
      </c>
      <c r="G96" s="7">
        <f>+'Sup. Club'!G434</f>
        <v>0</v>
      </c>
      <c r="H96" s="7">
        <f>+'Sup. Club'!H434</f>
        <v>0</v>
      </c>
      <c r="I96" s="7">
        <f>+'Sup. Club'!I434</f>
        <v>0</v>
      </c>
      <c r="J96" s="7">
        <f>+'Sup. Club'!J434</f>
        <v>0</v>
      </c>
      <c r="K96" s="7">
        <f>+'Sup. Club'!K434</f>
        <v>0</v>
      </c>
      <c r="L96" s="7">
        <f>+'Sup. Club'!L434</f>
        <v>0</v>
      </c>
      <c r="M96" s="7">
        <f>+'Sup. Club'!M434</f>
        <v>0</v>
      </c>
      <c r="N96" s="7">
        <f t="shared" si="31"/>
        <v>0</v>
      </c>
    </row>
    <row r="97" spans="1:14" hidden="1" x14ac:dyDescent="0.35">
      <c r="A97" s="2" t="s">
        <v>94</v>
      </c>
      <c r="B97" s="7">
        <f>+'Sup. Club'!B440</f>
        <v>0</v>
      </c>
      <c r="C97" s="7">
        <f>+'Sup. Club'!C440</f>
        <v>0</v>
      </c>
      <c r="D97" s="7">
        <f>+'Sup. Club'!D440</f>
        <v>0</v>
      </c>
      <c r="E97" s="7">
        <f>+'Sup. Club'!E440</f>
        <v>0</v>
      </c>
      <c r="F97" s="7">
        <f>+'Sup. Club'!F440</f>
        <v>0</v>
      </c>
      <c r="G97" s="7">
        <f>+'Sup. Club'!G440</f>
        <v>0</v>
      </c>
      <c r="H97" s="7">
        <f>+'Sup. Club'!H440</f>
        <v>0</v>
      </c>
      <c r="I97" s="7">
        <f>+'Sup. Club'!I440</f>
        <v>0</v>
      </c>
      <c r="J97" s="7">
        <f>+'Sup. Club'!J440</f>
        <v>0</v>
      </c>
      <c r="K97" s="7">
        <f>+'Sup. Club'!K440</f>
        <v>0</v>
      </c>
      <c r="L97" s="7">
        <f>+'Sup. Club'!L440</f>
        <v>0</v>
      </c>
      <c r="M97" s="7">
        <f>+'Sup. Club'!M440</f>
        <v>0</v>
      </c>
      <c r="N97" s="7">
        <f t="shared" si="31"/>
        <v>0</v>
      </c>
    </row>
    <row r="98" spans="1:14" hidden="1" x14ac:dyDescent="0.35">
      <c r="A98" s="2" t="s">
        <v>95</v>
      </c>
      <c r="B98" s="7">
        <f>+'Sup. Club'!B446</f>
        <v>0</v>
      </c>
      <c r="C98" s="7">
        <f>+'Sup. Club'!C446</f>
        <v>0</v>
      </c>
      <c r="D98" s="7">
        <f>+'Sup. Club'!D446</f>
        <v>0</v>
      </c>
      <c r="E98" s="7">
        <f>+'Sup. Club'!E446</f>
        <v>0</v>
      </c>
      <c r="F98" s="7">
        <f>+'Sup. Club'!F446</f>
        <v>0</v>
      </c>
      <c r="G98" s="7">
        <f>+'Sup. Club'!G446</f>
        <v>0</v>
      </c>
      <c r="H98" s="7">
        <f>+'Sup. Club'!H446</f>
        <v>0</v>
      </c>
      <c r="I98" s="7">
        <f>+'Sup. Club'!I446</f>
        <v>0</v>
      </c>
      <c r="J98" s="7">
        <f>+'Sup. Club'!J446</f>
        <v>0</v>
      </c>
      <c r="K98" s="7">
        <f>+'Sup. Club'!K446</f>
        <v>0</v>
      </c>
      <c r="L98" s="7">
        <f>+'Sup. Club'!L446</f>
        <v>0</v>
      </c>
      <c r="M98" s="7">
        <f>+'Sup. Club'!M446</f>
        <v>0</v>
      </c>
      <c r="N98" s="7">
        <f t="shared" si="31"/>
        <v>0</v>
      </c>
    </row>
    <row r="99" spans="1:14" hidden="1" x14ac:dyDescent="0.35">
      <c r="A99" s="2" t="s">
        <v>96</v>
      </c>
      <c r="B99" s="7">
        <f>+'Sup. Club'!B452</f>
        <v>0</v>
      </c>
      <c r="C99" s="7">
        <f>+'Sup. Club'!C452</f>
        <v>0</v>
      </c>
      <c r="D99" s="7">
        <f>+'Sup. Club'!D452</f>
        <v>0</v>
      </c>
      <c r="E99" s="7">
        <f>+'Sup. Club'!E452</f>
        <v>0</v>
      </c>
      <c r="F99" s="7">
        <f>+'Sup. Club'!F452</f>
        <v>0</v>
      </c>
      <c r="G99" s="7">
        <f>+'Sup. Club'!G452</f>
        <v>0</v>
      </c>
      <c r="H99" s="7">
        <f>+'Sup. Club'!H452</f>
        <v>0</v>
      </c>
      <c r="I99" s="7">
        <f>+'Sup. Club'!I452</f>
        <v>0</v>
      </c>
      <c r="J99" s="7">
        <f>+'Sup. Club'!J452</f>
        <v>0</v>
      </c>
      <c r="K99" s="7">
        <f>+'Sup. Club'!K452</f>
        <v>0</v>
      </c>
      <c r="L99" s="7">
        <f>+'Sup. Club'!L452</f>
        <v>0</v>
      </c>
      <c r="M99" s="7">
        <f>+'Sup. Club'!M452</f>
        <v>0</v>
      </c>
      <c r="N99" s="7">
        <f t="shared" si="31"/>
        <v>0</v>
      </c>
    </row>
    <row r="100" spans="1:14" hidden="1" x14ac:dyDescent="0.35">
      <c r="A100" s="2" t="s">
        <v>97</v>
      </c>
      <c r="B100" s="7">
        <f>+'Sup. Club'!B458</f>
        <v>0</v>
      </c>
      <c r="C100" s="7">
        <f>+'Sup. Club'!C458</f>
        <v>0</v>
      </c>
      <c r="D100" s="7">
        <f>+'Sup. Club'!D458</f>
        <v>0</v>
      </c>
      <c r="E100" s="7">
        <f>+'Sup. Club'!E458</f>
        <v>0</v>
      </c>
      <c r="F100" s="7">
        <f>+'Sup. Club'!F458</f>
        <v>0</v>
      </c>
      <c r="G100" s="7">
        <f>+'Sup. Club'!G458</f>
        <v>0</v>
      </c>
      <c r="H100" s="7">
        <f>+'Sup. Club'!H458</f>
        <v>0</v>
      </c>
      <c r="I100" s="7">
        <f>+'Sup. Club'!I458</f>
        <v>0</v>
      </c>
      <c r="J100" s="7">
        <f>+'Sup. Club'!J458</f>
        <v>0</v>
      </c>
      <c r="K100" s="7">
        <f>+'Sup. Club'!K458</f>
        <v>0</v>
      </c>
      <c r="L100" s="7">
        <f>+'Sup. Club'!L458</f>
        <v>0</v>
      </c>
      <c r="M100" s="7">
        <f>+'Sup. Club'!M458</f>
        <v>0</v>
      </c>
      <c r="N100" s="7">
        <f t="shared" si="31"/>
        <v>0</v>
      </c>
    </row>
    <row r="101" spans="1:14" hidden="1" x14ac:dyDescent="0.35">
      <c r="A101" s="2" t="s">
        <v>98</v>
      </c>
      <c r="B101" s="7">
        <f>+'Sup. Club'!B464</f>
        <v>0</v>
      </c>
      <c r="C101" s="7">
        <f>+'Sup. Club'!C464</f>
        <v>0</v>
      </c>
      <c r="D101" s="7">
        <f>+'Sup. Club'!D464</f>
        <v>0</v>
      </c>
      <c r="E101" s="7">
        <f>+'Sup. Club'!E464</f>
        <v>0</v>
      </c>
      <c r="F101" s="7">
        <f>+'Sup. Club'!F464</f>
        <v>0</v>
      </c>
      <c r="G101" s="7">
        <f>+'Sup. Club'!G464</f>
        <v>0</v>
      </c>
      <c r="H101" s="7">
        <f>+'Sup. Club'!H464</f>
        <v>0</v>
      </c>
      <c r="I101" s="7">
        <f>+'Sup. Club'!I464</f>
        <v>0</v>
      </c>
      <c r="J101" s="7">
        <f>+'Sup. Club'!J464</f>
        <v>0</v>
      </c>
      <c r="K101" s="7">
        <f>+'Sup. Club'!K464</f>
        <v>0</v>
      </c>
      <c r="L101" s="7">
        <f>+'Sup. Club'!L464</f>
        <v>0</v>
      </c>
      <c r="M101" s="7">
        <f>+'Sup. Club'!M464</f>
        <v>0</v>
      </c>
      <c r="N101" s="7">
        <f t="shared" si="31"/>
        <v>0</v>
      </c>
    </row>
    <row r="102" spans="1:14" hidden="1" x14ac:dyDescent="0.35">
      <c r="A102" s="3" t="s">
        <v>99</v>
      </c>
      <c r="B102" s="8">
        <f>SUM(B103)</f>
        <v>0</v>
      </c>
      <c r="C102" s="8">
        <f t="shared" ref="C102:M102" si="32">SUM(C103)</f>
        <v>0</v>
      </c>
      <c r="D102" s="8">
        <f t="shared" si="32"/>
        <v>0</v>
      </c>
      <c r="E102" s="8">
        <f t="shared" si="32"/>
        <v>0</v>
      </c>
      <c r="F102" s="8">
        <f t="shared" si="32"/>
        <v>0</v>
      </c>
      <c r="G102" s="8">
        <f t="shared" si="32"/>
        <v>0</v>
      </c>
      <c r="H102" s="8">
        <f t="shared" si="32"/>
        <v>0</v>
      </c>
      <c r="I102" s="8">
        <f t="shared" si="32"/>
        <v>0</v>
      </c>
      <c r="J102" s="8">
        <f t="shared" si="32"/>
        <v>0</v>
      </c>
      <c r="K102" s="8">
        <f t="shared" si="32"/>
        <v>0</v>
      </c>
      <c r="L102" s="8">
        <f t="shared" si="32"/>
        <v>0</v>
      </c>
      <c r="M102" s="8">
        <f t="shared" si="32"/>
        <v>0</v>
      </c>
      <c r="N102" s="8">
        <f t="shared" ref="N102:N144" si="33">SUM(B102:M102)</f>
        <v>0</v>
      </c>
    </row>
    <row r="103" spans="1:14" hidden="1" x14ac:dyDescent="0.35">
      <c r="A103" s="2" t="s">
        <v>100</v>
      </c>
      <c r="B103" s="7">
        <f>+'Sup. Club'!B470</f>
        <v>0</v>
      </c>
      <c r="C103" s="7">
        <f>+'Sup. Club'!C470</f>
        <v>0</v>
      </c>
      <c r="D103" s="7">
        <f>+'Sup. Club'!D470</f>
        <v>0</v>
      </c>
      <c r="E103" s="7">
        <f>+'Sup. Club'!E470</f>
        <v>0</v>
      </c>
      <c r="F103" s="7">
        <f>+'Sup. Club'!F470</f>
        <v>0</v>
      </c>
      <c r="G103" s="7">
        <f>+'Sup. Club'!G470</f>
        <v>0</v>
      </c>
      <c r="H103" s="7">
        <f>+'Sup. Club'!H470</f>
        <v>0</v>
      </c>
      <c r="I103" s="7">
        <f>+'Sup. Club'!I470</f>
        <v>0</v>
      </c>
      <c r="J103" s="7">
        <f>+'Sup. Club'!J470</f>
        <v>0</v>
      </c>
      <c r="K103" s="7">
        <f>+'Sup. Club'!K470</f>
        <v>0</v>
      </c>
      <c r="L103" s="7">
        <f>+'Sup. Club'!L470</f>
        <v>0</v>
      </c>
      <c r="M103" s="7">
        <f>+'Sup. Club'!M470</f>
        <v>0</v>
      </c>
      <c r="N103" s="7">
        <f t="shared" si="33"/>
        <v>0</v>
      </c>
    </row>
    <row r="104" spans="1:14" hidden="1" x14ac:dyDescent="0.35">
      <c r="A104" s="3" t="s">
        <v>101</v>
      </c>
      <c r="B104" s="8">
        <f>SUM(B105:B107)</f>
        <v>0</v>
      </c>
      <c r="C104" s="8">
        <f t="shared" ref="C104:M104" si="34">SUM(C105:C107)</f>
        <v>0</v>
      </c>
      <c r="D104" s="8">
        <f t="shared" si="34"/>
        <v>0</v>
      </c>
      <c r="E104" s="8">
        <f t="shared" si="34"/>
        <v>0</v>
      </c>
      <c r="F104" s="8">
        <f t="shared" si="34"/>
        <v>0</v>
      </c>
      <c r="G104" s="8">
        <f t="shared" si="34"/>
        <v>0</v>
      </c>
      <c r="H104" s="8">
        <f t="shared" si="34"/>
        <v>0</v>
      </c>
      <c r="I104" s="8">
        <f t="shared" si="34"/>
        <v>0</v>
      </c>
      <c r="J104" s="8">
        <f t="shared" si="34"/>
        <v>0</v>
      </c>
      <c r="K104" s="8">
        <f t="shared" si="34"/>
        <v>0</v>
      </c>
      <c r="L104" s="8">
        <f t="shared" si="34"/>
        <v>0</v>
      </c>
      <c r="M104" s="8">
        <f t="shared" si="34"/>
        <v>0</v>
      </c>
      <c r="N104" s="8">
        <f t="shared" si="33"/>
        <v>0</v>
      </c>
    </row>
    <row r="105" spans="1:14" hidden="1" x14ac:dyDescent="0.35">
      <c r="A105" s="2" t="s">
        <v>102</v>
      </c>
      <c r="B105" s="7">
        <f>+'Sup. Club'!B483</f>
        <v>0</v>
      </c>
      <c r="C105" s="7">
        <f>+'Sup. Club'!C483</f>
        <v>0</v>
      </c>
      <c r="D105" s="7">
        <f>+'Sup. Club'!D483</f>
        <v>0</v>
      </c>
      <c r="E105" s="7">
        <f>+'Sup. Club'!E483</f>
        <v>0</v>
      </c>
      <c r="F105" s="7">
        <f>+'Sup. Club'!F483</f>
        <v>0</v>
      </c>
      <c r="G105" s="7">
        <f>+'Sup. Club'!G483</f>
        <v>0</v>
      </c>
      <c r="H105" s="7">
        <f>+'Sup. Club'!H483</f>
        <v>0</v>
      </c>
      <c r="I105" s="7">
        <f>+'Sup. Club'!I483</f>
        <v>0</v>
      </c>
      <c r="J105" s="7">
        <f>+'Sup. Club'!J483</f>
        <v>0</v>
      </c>
      <c r="K105" s="7">
        <f>+'Sup. Club'!K483</f>
        <v>0</v>
      </c>
      <c r="L105" s="7">
        <f>+'Sup. Club'!L483</f>
        <v>0</v>
      </c>
      <c r="M105" s="7">
        <f>+'Sup. Club'!M483</f>
        <v>0</v>
      </c>
      <c r="N105" s="7">
        <f t="shared" si="33"/>
        <v>0</v>
      </c>
    </row>
    <row r="106" spans="1:14" hidden="1" x14ac:dyDescent="0.35">
      <c r="A106" s="2" t="s">
        <v>103</v>
      </c>
      <c r="B106" s="7">
        <f>+'Sup. Club'!B489</f>
        <v>0</v>
      </c>
      <c r="C106" s="7">
        <f>+'Sup. Club'!C489</f>
        <v>0</v>
      </c>
      <c r="D106" s="7">
        <f>+'Sup. Club'!D489</f>
        <v>0</v>
      </c>
      <c r="E106" s="7">
        <f>+'Sup. Club'!E489</f>
        <v>0</v>
      </c>
      <c r="F106" s="7">
        <f>+'Sup. Club'!F489</f>
        <v>0</v>
      </c>
      <c r="G106" s="7">
        <f>+'Sup. Club'!G489</f>
        <v>0</v>
      </c>
      <c r="H106" s="7">
        <f>+'Sup. Club'!H489</f>
        <v>0</v>
      </c>
      <c r="I106" s="7">
        <f>+'Sup. Club'!I489</f>
        <v>0</v>
      </c>
      <c r="J106" s="7">
        <f>+'Sup. Club'!J489</f>
        <v>0</v>
      </c>
      <c r="K106" s="7">
        <f>+'Sup. Club'!K489</f>
        <v>0</v>
      </c>
      <c r="L106" s="7">
        <f>+'Sup. Club'!L489</f>
        <v>0</v>
      </c>
      <c r="M106" s="7">
        <f>+'Sup. Club'!M489</f>
        <v>0</v>
      </c>
      <c r="N106" s="7">
        <f t="shared" si="33"/>
        <v>0</v>
      </c>
    </row>
    <row r="107" spans="1:14" hidden="1" x14ac:dyDescent="0.35">
      <c r="A107" s="2" t="s">
        <v>104</v>
      </c>
      <c r="B107" s="7">
        <f>+'Sup. Club'!B495</f>
        <v>0</v>
      </c>
      <c r="C107" s="7">
        <f>+'Sup. Club'!C495</f>
        <v>0</v>
      </c>
      <c r="D107" s="7">
        <f>+'Sup. Club'!D495</f>
        <v>0</v>
      </c>
      <c r="E107" s="7">
        <f>+'Sup. Club'!E495</f>
        <v>0</v>
      </c>
      <c r="F107" s="7">
        <f>+'Sup. Club'!F495</f>
        <v>0</v>
      </c>
      <c r="G107" s="7">
        <f>+'Sup. Club'!G495</f>
        <v>0</v>
      </c>
      <c r="H107" s="7">
        <f>+'Sup. Club'!H495</f>
        <v>0</v>
      </c>
      <c r="I107" s="7">
        <f>+'Sup. Club'!I495</f>
        <v>0</v>
      </c>
      <c r="J107" s="7">
        <f>+'Sup. Club'!J495</f>
        <v>0</v>
      </c>
      <c r="K107" s="7">
        <f>+'Sup. Club'!K495</f>
        <v>0</v>
      </c>
      <c r="L107" s="7">
        <f>+'Sup. Club'!L495</f>
        <v>0</v>
      </c>
      <c r="M107" s="7">
        <f>+'Sup. Club'!M495</f>
        <v>0</v>
      </c>
      <c r="N107" s="7">
        <f t="shared" si="33"/>
        <v>0</v>
      </c>
    </row>
    <row r="108" spans="1:14" x14ac:dyDescent="0.35">
      <c r="A108" s="3" t="s">
        <v>105</v>
      </c>
      <c r="B108" s="8">
        <f>SUM(B109:B113)</f>
        <v>1107919.7337844127</v>
      </c>
      <c r="C108" s="8">
        <f t="shared" ref="C108:M108" si="35">SUM(C109:C113)</f>
        <v>1111118.8748594129</v>
      </c>
      <c r="D108" s="8">
        <f t="shared" si="35"/>
        <v>1122042.4715694131</v>
      </c>
      <c r="E108" s="8">
        <f t="shared" si="35"/>
        <v>1126122.122436913</v>
      </c>
      <c r="F108" s="8">
        <f t="shared" si="35"/>
        <v>1129360.3696569127</v>
      </c>
      <c r="G108" s="8">
        <f t="shared" si="35"/>
        <v>1132700.3760344125</v>
      </c>
      <c r="H108" s="8">
        <f t="shared" si="35"/>
        <v>1133799.4099119126</v>
      </c>
      <c r="I108" s="8">
        <f t="shared" si="35"/>
        <v>1134898.4437894127</v>
      </c>
      <c r="J108" s="8">
        <f t="shared" si="35"/>
        <v>1136003.8470494128</v>
      </c>
      <c r="K108" s="8">
        <f t="shared" si="35"/>
        <v>1139689.2491919128</v>
      </c>
      <c r="L108" s="8">
        <f t="shared" si="35"/>
        <v>1140788.2830694129</v>
      </c>
      <c r="M108" s="8">
        <f t="shared" si="35"/>
        <v>1146760.2984369127</v>
      </c>
      <c r="N108" s="8">
        <f t="shared" si="33"/>
        <v>13561203.479790457</v>
      </c>
    </row>
    <row r="109" spans="1:14" x14ac:dyDescent="0.35">
      <c r="A109" s="2" t="s">
        <v>106</v>
      </c>
      <c r="B109" s="7">
        <f>+'Sup. Club'!B501</f>
        <v>340898.37962597318</v>
      </c>
      <c r="C109" s="7">
        <f>+'Sup. Club'!C501</f>
        <v>341882.7307259732</v>
      </c>
      <c r="D109" s="7">
        <f>+'Sup. Club'!D501</f>
        <v>345243.83740597323</v>
      </c>
      <c r="E109" s="7">
        <f>+'Sup. Club'!E501</f>
        <v>346499.11459597322</v>
      </c>
      <c r="F109" s="7">
        <f>+'Sup. Club'!F501</f>
        <v>347495.49835597316</v>
      </c>
      <c r="G109" s="7">
        <f>+'Sup. Club'!G501</f>
        <v>348523.19262597314</v>
      </c>
      <c r="H109" s="7">
        <f>+'Sup. Club'!H501</f>
        <v>348861.35689597315</v>
      </c>
      <c r="I109" s="7">
        <f>+'Sup. Club'!I501</f>
        <v>349199.52116597316</v>
      </c>
      <c r="J109" s="7">
        <f>+'Sup. Club'!J501</f>
        <v>349539.6452459732</v>
      </c>
      <c r="K109" s="7">
        <f>+'Sup. Club'!K501</f>
        <v>350673.6151359732</v>
      </c>
      <c r="L109" s="7">
        <f>+'Sup. Club'!L501</f>
        <v>351011.77940597321</v>
      </c>
      <c r="M109" s="7">
        <f>+'Sup. Club'!M501</f>
        <v>352849.32259597315</v>
      </c>
      <c r="N109" s="7">
        <f t="shared" si="33"/>
        <v>4172677.9937816784</v>
      </c>
    </row>
    <row r="110" spans="1:14" x14ac:dyDescent="0.35">
      <c r="A110" s="2" t="s">
        <v>107</v>
      </c>
      <c r="B110" s="7">
        <f>+'Sup. Club'!B507</f>
        <v>255673.78471947988</v>
      </c>
      <c r="C110" s="7">
        <f>+'Sup. Club'!C507</f>
        <v>256412.04804447986</v>
      </c>
      <c r="D110" s="7">
        <f>+'Sup. Club'!D507</f>
        <v>258932.87805447992</v>
      </c>
      <c r="E110" s="7">
        <f>+'Sup. Club'!E507</f>
        <v>259874.33594697987</v>
      </c>
      <c r="F110" s="7">
        <f>+'Sup. Club'!F507</f>
        <v>260621.62376697984</v>
      </c>
      <c r="G110" s="7">
        <f>+'Sup. Club'!G507</f>
        <v>261392.39446947986</v>
      </c>
      <c r="H110" s="7">
        <f>+'Sup. Club'!H507</f>
        <v>261646.01767197985</v>
      </c>
      <c r="I110" s="7">
        <f>+'Sup. Club'!I507</f>
        <v>261899.64087447987</v>
      </c>
      <c r="J110" s="7">
        <f>+'Sup. Club'!J507</f>
        <v>262154.73393447988</v>
      </c>
      <c r="K110" s="7">
        <f>+'Sup. Club'!K507</f>
        <v>263005.21135197987</v>
      </c>
      <c r="L110" s="7">
        <f>+'Sup. Club'!L507</f>
        <v>263258.83455447986</v>
      </c>
      <c r="M110" s="7">
        <f>+'Sup. Club'!M507</f>
        <v>264636.99194697989</v>
      </c>
      <c r="N110" s="7">
        <f t="shared" si="33"/>
        <v>3129508.4953362588</v>
      </c>
    </row>
    <row r="111" spans="1:14" x14ac:dyDescent="0.35">
      <c r="A111" s="2" t="s">
        <v>108</v>
      </c>
      <c r="B111" s="7">
        <f>+'Sup. Club'!B513</f>
        <v>340898.37962597318</v>
      </c>
      <c r="C111" s="7">
        <f>+'Sup. Club'!C513</f>
        <v>341882.7307259732</v>
      </c>
      <c r="D111" s="7">
        <f>+'Sup. Club'!D513</f>
        <v>345243.83740597323</v>
      </c>
      <c r="E111" s="7">
        <f>+'Sup. Club'!E513</f>
        <v>346499.11459597322</v>
      </c>
      <c r="F111" s="7">
        <f>+'Sup. Club'!F513</f>
        <v>347495.49835597316</v>
      </c>
      <c r="G111" s="7">
        <f>+'Sup. Club'!G513</f>
        <v>348523.19262597314</v>
      </c>
      <c r="H111" s="7">
        <f>+'Sup. Club'!H513</f>
        <v>348861.35689597315</v>
      </c>
      <c r="I111" s="7">
        <f>+'Sup. Club'!I513</f>
        <v>349199.52116597316</v>
      </c>
      <c r="J111" s="7">
        <f>+'Sup. Club'!J513</f>
        <v>349539.6452459732</v>
      </c>
      <c r="K111" s="7">
        <f>+'Sup. Club'!K513</f>
        <v>350673.6151359732</v>
      </c>
      <c r="L111" s="7">
        <f>+'Sup. Club'!L513</f>
        <v>351011.77940597321</v>
      </c>
      <c r="M111" s="7">
        <f>+'Sup. Club'!M513</f>
        <v>352849.32259597315</v>
      </c>
      <c r="N111" s="7">
        <f t="shared" si="33"/>
        <v>4172677.9937816784</v>
      </c>
    </row>
    <row r="112" spans="1:14" x14ac:dyDescent="0.35">
      <c r="A112" s="2" t="s">
        <v>109</v>
      </c>
      <c r="B112" s="7">
        <f>+'Sup. Club'!B519</f>
        <v>170449.18981298659</v>
      </c>
      <c r="C112" s="7">
        <f>+'Sup. Club'!C519</f>
        <v>170941.3653629866</v>
      </c>
      <c r="D112" s="7">
        <f>+'Sup. Club'!D519</f>
        <v>172621.91870298662</v>
      </c>
      <c r="E112" s="7">
        <f>+'Sup. Club'!E519</f>
        <v>173249.55729798661</v>
      </c>
      <c r="F112" s="7">
        <f>+'Sup. Club'!F519</f>
        <v>173747.74917798658</v>
      </c>
      <c r="G112" s="7">
        <f>+'Sup. Club'!G519</f>
        <v>174261.59631298657</v>
      </c>
      <c r="H112" s="7">
        <f>+'Sup. Club'!H519</f>
        <v>174430.67844798657</v>
      </c>
      <c r="I112" s="7">
        <f>+'Sup. Club'!I519</f>
        <v>174599.76058298658</v>
      </c>
      <c r="J112" s="7">
        <f>+'Sup. Club'!J519</f>
        <v>174769.8226229866</v>
      </c>
      <c r="K112" s="7">
        <f>+'Sup. Club'!K519</f>
        <v>175336.8075679866</v>
      </c>
      <c r="L112" s="7">
        <f>+'Sup. Club'!L519</f>
        <v>175505.88970298661</v>
      </c>
      <c r="M112" s="7">
        <f>+'Sup. Club'!M519</f>
        <v>176424.66129798657</v>
      </c>
      <c r="N112" s="7">
        <f t="shared" si="33"/>
        <v>2086338.9968908392</v>
      </c>
    </row>
    <row r="113" spans="1:14" hidden="1" x14ac:dyDescent="0.35">
      <c r="A113" s="2" t="s">
        <v>110</v>
      </c>
      <c r="B113" s="7">
        <f>+'Sup. Club'!B525</f>
        <v>0</v>
      </c>
      <c r="C113" s="7">
        <f>+'Sup. Club'!C525</f>
        <v>0</v>
      </c>
      <c r="D113" s="7">
        <f>+'Sup. Club'!D525</f>
        <v>0</v>
      </c>
      <c r="E113" s="7">
        <f>+'Sup. Club'!E525</f>
        <v>0</v>
      </c>
      <c r="F113" s="7">
        <f>+'Sup. Club'!F525</f>
        <v>0</v>
      </c>
      <c r="G113" s="7">
        <f>+'Sup. Club'!G525</f>
        <v>0</v>
      </c>
      <c r="H113" s="7">
        <f>+'Sup. Club'!H525</f>
        <v>0</v>
      </c>
      <c r="I113" s="7">
        <f>+'Sup. Club'!I525</f>
        <v>0</v>
      </c>
      <c r="J113" s="7">
        <f>+'Sup. Club'!J525</f>
        <v>0</v>
      </c>
      <c r="K113" s="7">
        <f>+'Sup. Club'!K525</f>
        <v>0</v>
      </c>
      <c r="L113" s="7">
        <f>+'Sup. Club'!L525</f>
        <v>0</v>
      </c>
      <c r="M113" s="7">
        <f>+'Sup. Club'!M525</f>
        <v>0</v>
      </c>
      <c r="N113" s="7">
        <f t="shared" si="33"/>
        <v>0</v>
      </c>
    </row>
    <row r="114" spans="1:14" x14ac:dyDescent="0.35">
      <c r="A114" s="3" t="s">
        <v>111</v>
      </c>
      <c r="B114" s="8">
        <f>SUM(B115:B119)</f>
        <v>4065219.990605189</v>
      </c>
      <c r="C114" s="8">
        <f t="shared" ref="C114:M114" si="36">SUM(C115:C119)</f>
        <v>4076786.1160301883</v>
      </c>
      <c r="D114" s="8">
        <f t="shared" si="36"/>
        <v>4116279.1195201892</v>
      </c>
      <c r="E114" s="8">
        <f t="shared" si="36"/>
        <v>4131028.626502689</v>
      </c>
      <c r="F114" s="8">
        <f t="shared" si="36"/>
        <v>4142736.1356826886</v>
      </c>
      <c r="G114" s="8">
        <f t="shared" si="36"/>
        <v>4154811.5433551883</v>
      </c>
      <c r="H114" s="8">
        <f t="shared" si="36"/>
        <v>4158784.9735276885</v>
      </c>
      <c r="I114" s="8">
        <f t="shared" si="36"/>
        <v>4162758.4037001887</v>
      </c>
      <c r="J114" s="8">
        <f t="shared" si="36"/>
        <v>4166754.8616401888</v>
      </c>
      <c r="K114" s="8">
        <f t="shared" si="36"/>
        <v>4180079.0078476882</v>
      </c>
      <c r="L114" s="8">
        <f t="shared" si="36"/>
        <v>4184053.5480201887</v>
      </c>
      <c r="M114" s="8">
        <f t="shared" si="36"/>
        <v>4205643.5705026891</v>
      </c>
      <c r="N114" s="8">
        <f t="shared" si="33"/>
        <v>49744935.89693477</v>
      </c>
    </row>
    <row r="115" spans="1:14" x14ac:dyDescent="0.35">
      <c r="A115" s="2" t="s">
        <v>112</v>
      </c>
      <c r="B115" s="7">
        <f>+'Sup. Club'!B532</f>
        <v>852245.949064933</v>
      </c>
      <c r="C115" s="7">
        <f>+'Sup. Club'!C532</f>
        <v>854706.82681493298</v>
      </c>
      <c r="D115" s="7">
        <f>+'Sup. Club'!D532</f>
        <v>863109.59351493313</v>
      </c>
      <c r="E115" s="7">
        <f>+'Sup. Club'!E532</f>
        <v>866247.78648993303</v>
      </c>
      <c r="F115" s="7">
        <f>+'Sup. Club'!F532</f>
        <v>868738.74588993285</v>
      </c>
      <c r="G115" s="7">
        <f>+'Sup. Club'!G532</f>
        <v>871307.98156493297</v>
      </c>
      <c r="H115" s="7">
        <f>+'Sup. Club'!H532</f>
        <v>872153.3922399329</v>
      </c>
      <c r="I115" s="7">
        <f>+'Sup. Club'!I532</f>
        <v>872998.80291493295</v>
      </c>
      <c r="J115" s="7">
        <f>+'Sup. Club'!J532</f>
        <v>873849.11311493302</v>
      </c>
      <c r="K115" s="7">
        <f>+'Sup. Club'!K532</f>
        <v>876684.03783993295</v>
      </c>
      <c r="L115" s="7">
        <f>+'Sup. Club'!L532</f>
        <v>877529.448514933</v>
      </c>
      <c r="M115" s="7">
        <f>+'Sup. Club'!M532</f>
        <v>882123.30648993293</v>
      </c>
      <c r="N115" s="7">
        <f t="shared" si="33"/>
        <v>10431694.984454196</v>
      </c>
    </row>
    <row r="116" spans="1:14" x14ac:dyDescent="0.35">
      <c r="A116" s="2" t="s">
        <v>113</v>
      </c>
      <c r="B116" s="7">
        <f>+'Sup. Club'!B538</f>
        <v>852245.949064933</v>
      </c>
      <c r="C116" s="7">
        <f>+'Sup. Club'!C538</f>
        <v>854706.82681493298</v>
      </c>
      <c r="D116" s="7">
        <f>+'Sup. Club'!D538</f>
        <v>863109.59351493313</v>
      </c>
      <c r="E116" s="7">
        <f>+'Sup. Club'!E538</f>
        <v>866247.78648993303</v>
      </c>
      <c r="F116" s="7">
        <f>+'Sup. Club'!F538</f>
        <v>868738.74588993285</v>
      </c>
      <c r="G116" s="7">
        <f>+'Sup. Club'!G538</f>
        <v>871307.98156493297</v>
      </c>
      <c r="H116" s="7">
        <f>+'Sup. Club'!H538</f>
        <v>872153.3922399329</v>
      </c>
      <c r="I116" s="7">
        <f>+'Sup. Club'!I538</f>
        <v>872998.80291493295</v>
      </c>
      <c r="J116" s="7">
        <f>+'Sup. Club'!J538</f>
        <v>873849.11311493302</v>
      </c>
      <c r="K116" s="7">
        <f>+'Sup. Club'!K538</f>
        <v>876684.03783993295</v>
      </c>
      <c r="L116" s="7">
        <f>+'Sup. Club'!L538</f>
        <v>877529.448514933</v>
      </c>
      <c r="M116" s="7">
        <f>+'Sup. Club'!M538</f>
        <v>882123.30648993293</v>
      </c>
      <c r="N116" s="7">
        <f t="shared" si="33"/>
        <v>10431694.984454196</v>
      </c>
    </row>
    <row r="117" spans="1:14" x14ac:dyDescent="0.35">
      <c r="A117" s="2" t="s">
        <v>114</v>
      </c>
      <c r="B117" s="7">
        <f>+'Sup. Club'!B544</f>
        <v>255673.78471947988</v>
      </c>
      <c r="C117" s="7">
        <f>+'Sup. Club'!C544</f>
        <v>256412.04804447986</v>
      </c>
      <c r="D117" s="7">
        <f>+'Sup. Club'!D544</f>
        <v>258932.87805447992</v>
      </c>
      <c r="E117" s="7">
        <f>+'Sup. Club'!E544</f>
        <v>259874.33594697987</v>
      </c>
      <c r="F117" s="7">
        <f>+'Sup. Club'!F544</f>
        <v>260621.62376697984</v>
      </c>
      <c r="G117" s="7">
        <f>+'Sup. Club'!G544</f>
        <v>261392.39446947986</v>
      </c>
      <c r="H117" s="7">
        <f>+'Sup. Club'!H544</f>
        <v>261646.01767197985</v>
      </c>
      <c r="I117" s="7">
        <f>+'Sup. Club'!I544</f>
        <v>261899.64087447987</v>
      </c>
      <c r="J117" s="7">
        <f>+'Sup. Club'!J544</f>
        <v>262154.73393447988</v>
      </c>
      <c r="K117" s="7">
        <f>+'Sup. Club'!K544</f>
        <v>263005.21135197987</v>
      </c>
      <c r="L117" s="7">
        <f>+'Sup. Club'!L544</f>
        <v>263258.83455447986</v>
      </c>
      <c r="M117" s="7">
        <f>+'Sup. Club'!M544</f>
        <v>264636.99194697989</v>
      </c>
      <c r="N117" s="7">
        <f t="shared" si="33"/>
        <v>3129508.4953362588</v>
      </c>
    </row>
    <row r="118" spans="1:14" x14ac:dyDescent="0.35">
      <c r="A118" s="2" t="s">
        <v>115</v>
      </c>
      <c r="B118" s="7">
        <f>+'Sup. Club'!B550</f>
        <v>852245.949064933</v>
      </c>
      <c r="C118" s="7">
        <f>+'Sup. Club'!C550</f>
        <v>854706.82681493298</v>
      </c>
      <c r="D118" s="7">
        <f>+'Sup. Club'!D550</f>
        <v>863109.59351493313</v>
      </c>
      <c r="E118" s="7">
        <f>+'Sup. Club'!E550</f>
        <v>866247.78648993303</v>
      </c>
      <c r="F118" s="7">
        <f>+'Sup. Club'!F550</f>
        <v>868738.74588993285</v>
      </c>
      <c r="G118" s="7">
        <f>+'Sup. Club'!G550</f>
        <v>871307.98156493297</v>
      </c>
      <c r="H118" s="7">
        <f>+'Sup. Club'!H550</f>
        <v>872153.3922399329</v>
      </c>
      <c r="I118" s="7">
        <f>+'Sup. Club'!I550</f>
        <v>872998.80291493295</v>
      </c>
      <c r="J118" s="7">
        <f>+'Sup. Club'!J550</f>
        <v>873849.11311493302</v>
      </c>
      <c r="K118" s="7">
        <f>+'Sup. Club'!K550</f>
        <v>876684.03783993295</v>
      </c>
      <c r="L118" s="7">
        <f>+'Sup. Club'!L550</f>
        <v>877529.448514933</v>
      </c>
      <c r="M118" s="7">
        <f>+'Sup. Club'!M550</f>
        <v>882123.30648993293</v>
      </c>
      <c r="N118" s="7">
        <f t="shared" si="33"/>
        <v>10431694.984454196</v>
      </c>
    </row>
    <row r="119" spans="1:14" x14ac:dyDescent="0.35">
      <c r="A119" s="2" t="s">
        <v>116</v>
      </c>
      <c r="B119" s="7">
        <f>+'Sup. Club'!B556</f>
        <v>1252808.35869091</v>
      </c>
      <c r="C119" s="7">
        <f>+'Sup. Club'!C556</f>
        <v>1256253.5875409099</v>
      </c>
      <c r="D119" s="7">
        <f>+'Sup. Club'!D556</f>
        <v>1268017.4609209099</v>
      </c>
      <c r="E119" s="7">
        <f>+'Sup. Club'!E556</f>
        <v>1272410.9310859099</v>
      </c>
      <c r="F119" s="7">
        <f>+'Sup. Club'!F556</f>
        <v>1275898.2742459099</v>
      </c>
      <c r="G119" s="7">
        <f>+'Sup. Club'!G556</f>
        <v>1279495.2041909101</v>
      </c>
      <c r="H119" s="7">
        <f>+'Sup. Club'!H556</f>
        <v>1280678.7791359101</v>
      </c>
      <c r="I119" s="7">
        <f>+'Sup. Club'!I556</f>
        <v>1281862.3540809101</v>
      </c>
      <c r="J119" s="7">
        <f>+'Sup. Club'!J556</f>
        <v>1283052.78836091</v>
      </c>
      <c r="K119" s="7">
        <f>+'Sup. Club'!K556</f>
        <v>1287021.6829759099</v>
      </c>
      <c r="L119" s="7">
        <f>+'Sup. Club'!L556</f>
        <v>1288206.36792091</v>
      </c>
      <c r="M119" s="7">
        <f>+'Sup. Club'!M556</f>
        <v>1294636.6590859101</v>
      </c>
      <c r="N119" s="7">
        <f t="shared" si="33"/>
        <v>15320342.448235922</v>
      </c>
    </row>
    <row r="120" spans="1:14" hidden="1" x14ac:dyDescent="0.35">
      <c r="A120" s="3" t="s">
        <v>118</v>
      </c>
      <c r="B120" s="8">
        <f>SUM(B121:B124)</f>
        <v>0</v>
      </c>
      <c r="C120" s="8">
        <f t="shared" ref="C120:M120" si="37">SUM(C121:C124)</f>
        <v>0</v>
      </c>
      <c r="D120" s="8">
        <f t="shared" si="37"/>
        <v>0</v>
      </c>
      <c r="E120" s="8">
        <f t="shared" si="37"/>
        <v>0</v>
      </c>
      <c r="F120" s="8">
        <f t="shared" si="37"/>
        <v>0</v>
      </c>
      <c r="G120" s="8">
        <f t="shared" si="37"/>
        <v>0</v>
      </c>
      <c r="H120" s="8">
        <f t="shared" si="37"/>
        <v>0</v>
      </c>
      <c r="I120" s="8">
        <f t="shared" si="37"/>
        <v>0</v>
      </c>
      <c r="J120" s="8">
        <f t="shared" si="37"/>
        <v>0</v>
      </c>
      <c r="K120" s="8">
        <f t="shared" si="37"/>
        <v>0</v>
      </c>
      <c r="L120" s="8">
        <f t="shared" si="37"/>
        <v>0</v>
      </c>
      <c r="M120" s="8">
        <f t="shared" si="37"/>
        <v>0</v>
      </c>
      <c r="N120" s="8">
        <f t="shared" si="33"/>
        <v>0</v>
      </c>
    </row>
    <row r="121" spans="1:14" hidden="1" x14ac:dyDescent="0.35">
      <c r="A121" s="2" t="s">
        <v>119</v>
      </c>
      <c r="B121" s="7">
        <f>+'Sup. Club'!B562</f>
        <v>0</v>
      </c>
      <c r="C121" s="7">
        <f>+'Sup. Club'!C562</f>
        <v>0</v>
      </c>
      <c r="D121" s="7">
        <f>+'Sup. Club'!D562</f>
        <v>0</v>
      </c>
      <c r="E121" s="7">
        <f>+'Sup. Club'!E562</f>
        <v>0</v>
      </c>
      <c r="F121" s="7">
        <f>+'Sup. Club'!F562</f>
        <v>0</v>
      </c>
      <c r="G121" s="7">
        <f>+'Sup. Club'!G562</f>
        <v>0</v>
      </c>
      <c r="H121" s="7">
        <f>+'Sup. Club'!H562</f>
        <v>0</v>
      </c>
      <c r="I121" s="7">
        <f>+'Sup. Club'!I562</f>
        <v>0</v>
      </c>
      <c r="J121" s="7">
        <f>+'Sup. Club'!J562</f>
        <v>0</v>
      </c>
      <c r="K121" s="7">
        <f>+'Sup. Club'!K562</f>
        <v>0</v>
      </c>
      <c r="L121" s="7">
        <f>+'Sup. Club'!L562</f>
        <v>0</v>
      </c>
      <c r="M121" s="7">
        <f>+'Sup. Club'!M562</f>
        <v>0</v>
      </c>
      <c r="N121" s="7">
        <f t="shared" si="33"/>
        <v>0</v>
      </c>
    </row>
    <row r="122" spans="1:14" hidden="1" x14ac:dyDescent="0.35">
      <c r="A122" s="2" t="s">
        <v>120</v>
      </c>
      <c r="B122" s="7">
        <f>+'Sup. Club'!B568</f>
        <v>0</v>
      </c>
      <c r="C122" s="7">
        <f>+'Sup. Club'!C568</f>
        <v>0</v>
      </c>
      <c r="D122" s="7">
        <f>+'Sup. Club'!D568</f>
        <v>0</v>
      </c>
      <c r="E122" s="7">
        <f>+'Sup. Club'!E568</f>
        <v>0</v>
      </c>
      <c r="F122" s="7">
        <f>+'Sup. Club'!F568</f>
        <v>0</v>
      </c>
      <c r="G122" s="7">
        <f>+'Sup. Club'!G568</f>
        <v>0</v>
      </c>
      <c r="H122" s="7">
        <f>+'Sup. Club'!H568</f>
        <v>0</v>
      </c>
      <c r="I122" s="7">
        <f>+'Sup. Club'!I568</f>
        <v>0</v>
      </c>
      <c r="J122" s="7">
        <f>+'Sup. Club'!J568</f>
        <v>0</v>
      </c>
      <c r="K122" s="7">
        <f>+'Sup. Club'!K568</f>
        <v>0</v>
      </c>
      <c r="L122" s="7">
        <f>+'Sup. Club'!L568</f>
        <v>0</v>
      </c>
      <c r="M122" s="7">
        <f>+'Sup. Club'!M568</f>
        <v>0</v>
      </c>
      <c r="N122" s="7">
        <f t="shared" si="33"/>
        <v>0</v>
      </c>
    </row>
    <row r="123" spans="1:14" hidden="1" x14ac:dyDescent="0.35">
      <c r="A123" s="2" t="s">
        <v>121</v>
      </c>
      <c r="B123" s="7">
        <f>+'Sup. Club'!B574</f>
        <v>0</v>
      </c>
      <c r="C123" s="7">
        <f>+'Sup. Club'!C574</f>
        <v>0</v>
      </c>
      <c r="D123" s="7">
        <f>+'Sup. Club'!D574</f>
        <v>0</v>
      </c>
      <c r="E123" s="7">
        <f>+'Sup. Club'!E574</f>
        <v>0</v>
      </c>
      <c r="F123" s="7">
        <f>+'Sup. Club'!F574</f>
        <v>0</v>
      </c>
      <c r="G123" s="7">
        <f>+'Sup. Club'!G574</f>
        <v>0</v>
      </c>
      <c r="H123" s="7">
        <f>+'Sup. Club'!H574</f>
        <v>0</v>
      </c>
      <c r="I123" s="7">
        <f>+'Sup. Club'!I574</f>
        <v>0</v>
      </c>
      <c r="J123" s="7">
        <f>+'Sup. Club'!J574</f>
        <v>0</v>
      </c>
      <c r="K123" s="7">
        <f>+'Sup. Club'!K574</f>
        <v>0</v>
      </c>
      <c r="L123" s="7">
        <f>+'Sup. Club'!L574</f>
        <v>0</v>
      </c>
      <c r="M123" s="7">
        <f>+'Sup. Club'!M574</f>
        <v>0</v>
      </c>
      <c r="N123" s="7">
        <f t="shared" si="33"/>
        <v>0</v>
      </c>
    </row>
    <row r="124" spans="1:14" hidden="1" x14ac:dyDescent="0.35">
      <c r="A124" s="2" t="s">
        <v>122</v>
      </c>
      <c r="B124" s="7">
        <f>+'Sup. Club'!B581</f>
        <v>0</v>
      </c>
      <c r="C124" s="7">
        <f>+'Sup. Club'!C581</f>
        <v>0</v>
      </c>
      <c r="D124" s="7">
        <f>+'Sup. Club'!D581</f>
        <v>0</v>
      </c>
      <c r="E124" s="7">
        <f>+'Sup. Club'!E581</f>
        <v>0</v>
      </c>
      <c r="F124" s="7">
        <f>+'Sup. Club'!F581</f>
        <v>0</v>
      </c>
      <c r="G124" s="7">
        <f>+'Sup. Club'!G581</f>
        <v>0</v>
      </c>
      <c r="H124" s="7">
        <f>+'Sup. Club'!H581</f>
        <v>0</v>
      </c>
      <c r="I124" s="7">
        <f>+'Sup. Club'!I581</f>
        <v>0</v>
      </c>
      <c r="J124" s="7">
        <f>+'Sup. Club'!J581</f>
        <v>0</v>
      </c>
      <c r="K124" s="7">
        <f>+'Sup. Club'!K581</f>
        <v>0</v>
      </c>
      <c r="L124" s="7">
        <f>+'Sup. Club'!L581</f>
        <v>0</v>
      </c>
      <c r="M124" s="7">
        <f>+'Sup. Club'!M581</f>
        <v>0</v>
      </c>
      <c r="N124" s="7">
        <f t="shared" si="33"/>
        <v>0</v>
      </c>
    </row>
    <row r="125" spans="1:14" hidden="1" x14ac:dyDescent="0.35">
      <c r="A125" s="3" t="s">
        <v>123</v>
      </c>
      <c r="B125" s="8">
        <f>SUM(B126:B129)</f>
        <v>0</v>
      </c>
      <c r="C125" s="8">
        <f t="shared" ref="C125:M125" si="38">SUM(C126:C129)</f>
        <v>0</v>
      </c>
      <c r="D125" s="8">
        <f t="shared" si="38"/>
        <v>0</v>
      </c>
      <c r="E125" s="8">
        <f t="shared" si="38"/>
        <v>0</v>
      </c>
      <c r="F125" s="8">
        <f t="shared" si="38"/>
        <v>0</v>
      </c>
      <c r="G125" s="8">
        <f t="shared" si="38"/>
        <v>0</v>
      </c>
      <c r="H125" s="8">
        <f t="shared" si="38"/>
        <v>0</v>
      </c>
      <c r="I125" s="8">
        <f t="shared" si="38"/>
        <v>0</v>
      </c>
      <c r="J125" s="8">
        <f t="shared" si="38"/>
        <v>0</v>
      </c>
      <c r="K125" s="8">
        <f t="shared" si="38"/>
        <v>0</v>
      </c>
      <c r="L125" s="8">
        <f t="shared" si="38"/>
        <v>0</v>
      </c>
      <c r="M125" s="8">
        <f t="shared" si="38"/>
        <v>0</v>
      </c>
      <c r="N125" s="8">
        <f t="shared" si="33"/>
        <v>0</v>
      </c>
    </row>
    <row r="126" spans="1:14" hidden="1" x14ac:dyDescent="0.35">
      <c r="A126" s="2" t="s">
        <v>350</v>
      </c>
      <c r="B126" s="7">
        <f>+'Sup. Club'!B587</f>
        <v>0</v>
      </c>
      <c r="C126" s="7">
        <f>+'Sup. Club'!C587</f>
        <v>0</v>
      </c>
      <c r="D126" s="7">
        <f>+'Sup. Club'!D587</f>
        <v>0</v>
      </c>
      <c r="E126" s="7">
        <f>+'Sup. Club'!E587</f>
        <v>0</v>
      </c>
      <c r="F126" s="7">
        <f>+'Sup. Club'!F587</f>
        <v>0</v>
      </c>
      <c r="G126" s="7">
        <f>+'Sup. Club'!G587</f>
        <v>0</v>
      </c>
      <c r="H126" s="7">
        <f>+'Sup. Club'!H587</f>
        <v>0</v>
      </c>
      <c r="I126" s="7">
        <f>+'Sup. Club'!I587</f>
        <v>0</v>
      </c>
      <c r="J126" s="7">
        <f>+'Sup. Club'!J587</f>
        <v>0</v>
      </c>
      <c r="K126" s="7">
        <f>+'Sup. Club'!K587</f>
        <v>0</v>
      </c>
      <c r="L126" s="7">
        <f>+'Sup. Club'!L587</f>
        <v>0</v>
      </c>
      <c r="M126" s="7">
        <f>+'Sup. Club'!M587</f>
        <v>0</v>
      </c>
      <c r="N126" s="7">
        <f t="shared" si="33"/>
        <v>0</v>
      </c>
    </row>
    <row r="127" spans="1:14" hidden="1" x14ac:dyDescent="0.35">
      <c r="A127" s="2" t="s">
        <v>256</v>
      </c>
      <c r="B127" s="7">
        <f>+'Sup. Club'!B593</f>
        <v>0</v>
      </c>
      <c r="C127" s="7">
        <f>+'Sup. Club'!C593</f>
        <v>0</v>
      </c>
      <c r="D127" s="7">
        <f>+'Sup. Club'!D593</f>
        <v>0</v>
      </c>
      <c r="E127" s="7">
        <f>+'Sup. Club'!E593</f>
        <v>0</v>
      </c>
      <c r="F127" s="7">
        <f>+'Sup. Club'!F593</f>
        <v>0</v>
      </c>
      <c r="G127" s="7">
        <f>+'Sup. Club'!G593</f>
        <v>0</v>
      </c>
      <c r="H127" s="7">
        <f>+'Sup. Club'!H593</f>
        <v>0</v>
      </c>
      <c r="I127" s="7">
        <f>+'Sup. Club'!I593</f>
        <v>0</v>
      </c>
      <c r="J127" s="7">
        <f>+'Sup. Club'!J593</f>
        <v>0</v>
      </c>
      <c r="K127" s="7">
        <f>+'Sup. Club'!K593</f>
        <v>0</v>
      </c>
      <c r="L127" s="7">
        <f>+'Sup. Club'!L593</f>
        <v>0</v>
      </c>
      <c r="M127" s="7">
        <f>+'Sup. Club'!M593</f>
        <v>0</v>
      </c>
      <c r="N127" s="7">
        <f t="shared" si="33"/>
        <v>0</v>
      </c>
    </row>
    <row r="128" spans="1:14" hidden="1" x14ac:dyDescent="0.35">
      <c r="A128" s="2" t="s">
        <v>257</v>
      </c>
      <c r="B128" s="7">
        <f>+'Sup. Club'!B599</f>
        <v>0</v>
      </c>
      <c r="C128" s="7">
        <f>+'Sup. Club'!C599</f>
        <v>0</v>
      </c>
      <c r="D128" s="7">
        <f>+'Sup. Club'!D599</f>
        <v>0</v>
      </c>
      <c r="E128" s="7">
        <f>+'Sup. Club'!E599</f>
        <v>0</v>
      </c>
      <c r="F128" s="7">
        <f>+'Sup. Club'!F599</f>
        <v>0</v>
      </c>
      <c r="G128" s="7">
        <f>+'Sup. Club'!G599</f>
        <v>0</v>
      </c>
      <c r="H128" s="7">
        <f>+'Sup. Club'!H599</f>
        <v>0</v>
      </c>
      <c r="I128" s="7">
        <f>+'Sup. Club'!I599</f>
        <v>0</v>
      </c>
      <c r="J128" s="7">
        <f>+'Sup. Club'!J599</f>
        <v>0</v>
      </c>
      <c r="K128" s="7">
        <f>+'Sup. Club'!K599</f>
        <v>0</v>
      </c>
      <c r="L128" s="7">
        <f>+'Sup. Club'!L599</f>
        <v>0</v>
      </c>
      <c r="M128" s="7">
        <f>+'Sup. Club'!M599</f>
        <v>0</v>
      </c>
      <c r="N128" s="7">
        <f t="shared" si="33"/>
        <v>0</v>
      </c>
    </row>
    <row r="129" spans="1:14" hidden="1" x14ac:dyDescent="0.35">
      <c r="A129" s="2" t="s">
        <v>127</v>
      </c>
      <c r="B129" s="7">
        <f>+'Sup. Club'!B605</f>
        <v>0</v>
      </c>
      <c r="C129" s="7">
        <f>+'Sup. Club'!C605</f>
        <v>0</v>
      </c>
      <c r="D129" s="7">
        <f>+'Sup. Club'!D605</f>
        <v>0</v>
      </c>
      <c r="E129" s="7">
        <f>+'Sup. Club'!E605</f>
        <v>0</v>
      </c>
      <c r="F129" s="7">
        <f>+'Sup. Club'!F605</f>
        <v>0</v>
      </c>
      <c r="G129" s="7">
        <f>+'Sup. Club'!G605</f>
        <v>0</v>
      </c>
      <c r="H129" s="7">
        <f>+'Sup. Club'!H605</f>
        <v>0</v>
      </c>
      <c r="I129" s="7">
        <f>+'Sup. Club'!I605</f>
        <v>0</v>
      </c>
      <c r="J129" s="7">
        <f>+'Sup. Club'!J605</f>
        <v>0</v>
      </c>
      <c r="K129" s="7">
        <f>+'Sup. Club'!K605</f>
        <v>0</v>
      </c>
      <c r="L129" s="7">
        <f>+'Sup. Club'!L605</f>
        <v>0</v>
      </c>
      <c r="M129" s="7">
        <f>+'Sup. Club'!M605</f>
        <v>0</v>
      </c>
      <c r="N129" s="7">
        <f t="shared" si="33"/>
        <v>0</v>
      </c>
    </row>
    <row r="130" spans="1:14" hidden="1" x14ac:dyDescent="0.35">
      <c r="A130" s="3" t="s">
        <v>128</v>
      </c>
      <c r="B130" s="8">
        <f>SUM(B131:B132)</f>
        <v>0</v>
      </c>
      <c r="C130" s="8">
        <f t="shared" ref="C130:M130" si="39">SUM(C131:C132)</f>
        <v>0</v>
      </c>
      <c r="D130" s="8">
        <f t="shared" si="39"/>
        <v>0</v>
      </c>
      <c r="E130" s="8">
        <f t="shared" si="39"/>
        <v>0</v>
      </c>
      <c r="F130" s="8">
        <f t="shared" si="39"/>
        <v>0</v>
      </c>
      <c r="G130" s="8">
        <f t="shared" si="39"/>
        <v>0</v>
      </c>
      <c r="H130" s="8">
        <f t="shared" si="39"/>
        <v>0</v>
      </c>
      <c r="I130" s="8">
        <f t="shared" si="39"/>
        <v>0</v>
      </c>
      <c r="J130" s="8">
        <f t="shared" si="39"/>
        <v>0</v>
      </c>
      <c r="K130" s="8">
        <f t="shared" si="39"/>
        <v>0</v>
      </c>
      <c r="L130" s="8">
        <f t="shared" si="39"/>
        <v>0</v>
      </c>
      <c r="M130" s="8">
        <f t="shared" si="39"/>
        <v>0</v>
      </c>
      <c r="N130" s="8">
        <f t="shared" si="33"/>
        <v>0</v>
      </c>
    </row>
    <row r="131" spans="1:14" hidden="1" x14ac:dyDescent="0.35">
      <c r="A131" s="2" t="s">
        <v>129</v>
      </c>
      <c r="B131" s="7">
        <f>+'Sup. Club'!B611</f>
        <v>0</v>
      </c>
      <c r="C131" s="7">
        <f>+'Sup. Club'!C611</f>
        <v>0</v>
      </c>
      <c r="D131" s="7">
        <f>+'Sup. Club'!D611</f>
        <v>0</v>
      </c>
      <c r="E131" s="7">
        <f>+'Sup. Club'!E611</f>
        <v>0</v>
      </c>
      <c r="F131" s="7">
        <f>+'Sup. Club'!F611</f>
        <v>0</v>
      </c>
      <c r="G131" s="7">
        <f>+'Sup. Club'!G611</f>
        <v>0</v>
      </c>
      <c r="H131" s="7">
        <f>+'Sup. Club'!H611</f>
        <v>0</v>
      </c>
      <c r="I131" s="7">
        <f>+'Sup. Club'!I611</f>
        <v>0</v>
      </c>
      <c r="J131" s="7">
        <f>+'Sup. Club'!J611</f>
        <v>0</v>
      </c>
      <c r="K131" s="7">
        <f>+'Sup. Club'!K611</f>
        <v>0</v>
      </c>
      <c r="L131" s="7">
        <f>+'Sup. Club'!L611</f>
        <v>0</v>
      </c>
      <c r="M131" s="7">
        <f>+'Sup. Club'!M611</f>
        <v>0</v>
      </c>
      <c r="N131" s="7">
        <f t="shared" si="33"/>
        <v>0</v>
      </c>
    </row>
    <row r="132" spans="1:14" hidden="1" x14ac:dyDescent="0.35">
      <c r="A132" s="2" t="s">
        <v>130</v>
      </c>
      <c r="B132" s="7">
        <f>+'Sup. Club'!B617</f>
        <v>0</v>
      </c>
      <c r="C132" s="7">
        <f>+'Sup. Club'!C617</f>
        <v>0</v>
      </c>
      <c r="D132" s="7">
        <f>+'Sup. Club'!D617</f>
        <v>0</v>
      </c>
      <c r="E132" s="7">
        <f>+'Sup. Club'!E617</f>
        <v>0</v>
      </c>
      <c r="F132" s="7">
        <f>+'Sup. Club'!F617</f>
        <v>0</v>
      </c>
      <c r="G132" s="7">
        <f>+'Sup. Club'!G617</f>
        <v>0</v>
      </c>
      <c r="H132" s="7">
        <f>+'Sup. Club'!H617</f>
        <v>0</v>
      </c>
      <c r="I132" s="7">
        <f>+'Sup. Club'!I617</f>
        <v>0</v>
      </c>
      <c r="J132" s="7">
        <f>+'Sup. Club'!J617</f>
        <v>0</v>
      </c>
      <c r="K132" s="7">
        <f>+'Sup. Club'!K617</f>
        <v>0</v>
      </c>
      <c r="L132" s="7">
        <f>+'Sup. Club'!L617</f>
        <v>0</v>
      </c>
      <c r="M132" s="7">
        <f>+'Sup. Club'!M617</f>
        <v>0</v>
      </c>
      <c r="N132" s="7">
        <f t="shared" si="33"/>
        <v>0</v>
      </c>
    </row>
    <row r="133" spans="1:14" hidden="1" x14ac:dyDescent="0.35">
      <c r="A133" s="3" t="s">
        <v>131</v>
      </c>
      <c r="B133" s="8">
        <f>SUM(B134:B138)</f>
        <v>0</v>
      </c>
      <c r="C133" s="8">
        <f t="shared" ref="C133:M133" si="40">SUM(C134:C138)</f>
        <v>0</v>
      </c>
      <c r="D133" s="8">
        <f t="shared" si="40"/>
        <v>0</v>
      </c>
      <c r="E133" s="8">
        <f t="shared" si="40"/>
        <v>0</v>
      </c>
      <c r="F133" s="8">
        <f t="shared" si="40"/>
        <v>0</v>
      </c>
      <c r="G133" s="8">
        <f t="shared" si="40"/>
        <v>0</v>
      </c>
      <c r="H133" s="8">
        <f t="shared" si="40"/>
        <v>0</v>
      </c>
      <c r="I133" s="8">
        <f t="shared" si="40"/>
        <v>0</v>
      </c>
      <c r="J133" s="8">
        <f t="shared" si="40"/>
        <v>0</v>
      </c>
      <c r="K133" s="8">
        <f t="shared" si="40"/>
        <v>0</v>
      </c>
      <c r="L133" s="8">
        <f t="shared" si="40"/>
        <v>0</v>
      </c>
      <c r="M133" s="8">
        <f t="shared" si="40"/>
        <v>0</v>
      </c>
      <c r="N133" s="8">
        <f t="shared" si="33"/>
        <v>0</v>
      </c>
    </row>
    <row r="134" spans="1:14" hidden="1" x14ac:dyDescent="0.35">
      <c r="A134" s="2" t="s">
        <v>132</v>
      </c>
      <c r="B134" s="7">
        <f>+'Sup. Club'!B623</f>
        <v>0</v>
      </c>
      <c r="C134" s="7">
        <f>+'Sup. Club'!C623</f>
        <v>0</v>
      </c>
      <c r="D134" s="7">
        <f>+'Sup. Club'!D623</f>
        <v>0</v>
      </c>
      <c r="E134" s="7">
        <f>+'Sup. Club'!E623</f>
        <v>0</v>
      </c>
      <c r="F134" s="7">
        <f>+'Sup. Club'!F623</f>
        <v>0</v>
      </c>
      <c r="G134" s="7">
        <f>+'Sup. Club'!G623</f>
        <v>0</v>
      </c>
      <c r="H134" s="7">
        <f>+'Sup. Club'!H623</f>
        <v>0</v>
      </c>
      <c r="I134" s="7">
        <f>+'Sup. Club'!I623</f>
        <v>0</v>
      </c>
      <c r="J134" s="7">
        <f>+'Sup. Club'!J623</f>
        <v>0</v>
      </c>
      <c r="K134" s="7">
        <f>+'Sup. Club'!K623</f>
        <v>0</v>
      </c>
      <c r="L134" s="7">
        <f>+'Sup. Club'!L623</f>
        <v>0</v>
      </c>
      <c r="M134" s="7">
        <f>+'Sup. Club'!M623</f>
        <v>0</v>
      </c>
      <c r="N134" s="7">
        <f t="shared" si="33"/>
        <v>0</v>
      </c>
    </row>
    <row r="135" spans="1:14" hidden="1" x14ac:dyDescent="0.35">
      <c r="A135" s="2" t="s">
        <v>133</v>
      </c>
      <c r="B135" s="7">
        <f>+'Sup. Club'!B629</f>
        <v>0</v>
      </c>
      <c r="C135" s="7">
        <f>+'Sup. Club'!C629</f>
        <v>0</v>
      </c>
      <c r="D135" s="7">
        <f>+'Sup. Club'!D629</f>
        <v>0</v>
      </c>
      <c r="E135" s="7">
        <f>+'Sup. Club'!E629</f>
        <v>0</v>
      </c>
      <c r="F135" s="7">
        <f>+'Sup. Club'!F629</f>
        <v>0</v>
      </c>
      <c r="G135" s="7">
        <f>+'Sup. Club'!G629</f>
        <v>0</v>
      </c>
      <c r="H135" s="7">
        <f>+'Sup. Club'!H629</f>
        <v>0</v>
      </c>
      <c r="I135" s="7">
        <f>+'Sup. Club'!I629</f>
        <v>0</v>
      </c>
      <c r="J135" s="7">
        <f>+'Sup. Club'!J629</f>
        <v>0</v>
      </c>
      <c r="K135" s="7">
        <f>+'Sup. Club'!K629</f>
        <v>0</v>
      </c>
      <c r="L135" s="7">
        <f>+'Sup. Club'!L629</f>
        <v>0</v>
      </c>
      <c r="M135" s="7">
        <f>+'Sup. Club'!M629</f>
        <v>0</v>
      </c>
      <c r="N135" s="7">
        <f t="shared" si="33"/>
        <v>0</v>
      </c>
    </row>
    <row r="136" spans="1:14" hidden="1" x14ac:dyDescent="0.35">
      <c r="A136" s="2" t="s">
        <v>134</v>
      </c>
      <c r="B136" s="7">
        <f>+'Sup. Club'!B635</f>
        <v>0</v>
      </c>
      <c r="C136" s="7">
        <f>+'Sup. Club'!C635</f>
        <v>0</v>
      </c>
      <c r="D136" s="7">
        <f>+'Sup. Club'!D635</f>
        <v>0</v>
      </c>
      <c r="E136" s="7">
        <f>+'Sup. Club'!E635</f>
        <v>0</v>
      </c>
      <c r="F136" s="7">
        <f>+'Sup. Club'!F635</f>
        <v>0</v>
      </c>
      <c r="G136" s="7">
        <f>+'Sup. Club'!G635</f>
        <v>0</v>
      </c>
      <c r="H136" s="7">
        <f>+'Sup. Club'!H635</f>
        <v>0</v>
      </c>
      <c r="I136" s="7">
        <f>+'Sup. Club'!I635</f>
        <v>0</v>
      </c>
      <c r="J136" s="7">
        <f>+'Sup. Club'!J635</f>
        <v>0</v>
      </c>
      <c r="K136" s="7">
        <f>+'Sup. Club'!K635</f>
        <v>0</v>
      </c>
      <c r="L136" s="7">
        <f>+'Sup. Club'!L635</f>
        <v>0</v>
      </c>
      <c r="M136" s="7">
        <f>+'Sup. Club'!M635</f>
        <v>0</v>
      </c>
      <c r="N136" s="7">
        <f t="shared" si="33"/>
        <v>0</v>
      </c>
    </row>
    <row r="137" spans="1:14" hidden="1" x14ac:dyDescent="0.35">
      <c r="A137" s="2" t="s">
        <v>135</v>
      </c>
      <c r="B137" s="7">
        <f>+'Sup. Club'!B641</f>
        <v>0</v>
      </c>
      <c r="C137" s="7">
        <f>+'Sup. Club'!C641</f>
        <v>0</v>
      </c>
      <c r="D137" s="7">
        <f>+'Sup. Club'!D641</f>
        <v>0</v>
      </c>
      <c r="E137" s="7">
        <f>+'Sup. Club'!E641</f>
        <v>0</v>
      </c>
      <c r="F137" s="7">
        <f>+'Sup. Club'!F641</f>
        <v>0</v>
      </c>
      <c r="G137" s="7">
        <f>+'Sup. Club'!G641</f>
        <v>0</v>
      </c>
      <c r="H137" s="7">
        <f>+'Sup. Club'!H641</f>
        <v>0</v>
      </c>
      <c r="I137" s="7">
        <f>+'Sup. Club'!I641</f>
        <v>0</v>
      </c>
      <c r="J137" s="7">
        <f>+'Sup. Club'!J641</f>
        <v>0</v>
      </c>
      <c r="K137" s="7">
        <f>+'Sup. Club'!K641</f>
        <v>0</v>
      </c>
      <c r="L137" s="7">
        <f>+'Sup. Club'!L641</f>
        <v>0</v>
      </c>
      <c r="M137" s="7">
        <f>+'Sup. Club'!M641</f>
        <v>0</v>
      </c>
      <c r="N137" s="7">
        <f t="shared" si="33"/>
        <v>0</v>
      </c>
    </row>
    <row r="138" spans="1:14" hidden="1" x14ac:dyDescent="0.35">
      <c r="A138" s="2" t="s">
        <v>136</v>
      </c>
      <c r="B138" s="7">
        <f>+'Sup. Club'!B647</f>
        <v>0</v>
      </c>
      <c r="C138" s="7">
        <f>+'Sup. Club'!C647</f>
        <v>0</v>
      </c>
      <c r="D138" s="7">
        <f>+'Sup. Club'!D647</f>
        <v>0</v>
      </c>
      <c r="E138" s="7">
        <f>+'Sup. Club'!E647</f>
        <v>0</v>
      </c>
      <c r="F138" s="7">
        <f>+'Sup. Club'!F647</f>
        <v>0</v>
      </c>
      <c r="G138" s="7">
        <f>+'Sup. Club'!G647</f>
        <v>0</v>
      </c>
      <c r="H138" s="7">
        <f>+'Sup. Club'!H647</f>
        <v>0</v>
      </c>
      <c r="I138" s="7">
        <f>+'Sup. Club'!I647</f>
        <v>0</v>
      </c>
      <c r="J138" s="7">
        <f>+'Sup. Club'!J647</f>
        <v>0</v>
      </c>
      <c r="K138" s="7">
        <f>+'Sup. Club'!K647</f>
        <v>0</v>
      </c>
      <c r="L138" s="7">
        <f>+'Sup. Club'!L647</f>
        <v>0</v>
      </c>
      <c r="M138" s="7">
        <f>+'Sup. Club'!M647</f>
        <v>0</v>
      </c>
      <c r="N138" s="7">
        <f t="shared" si="33"/>
        <v>0</v>
      </c>
    </row>
    <row r="139" spans="1:14" hidden="1" x14ac:dyDescent="0.35">
      <c r="A139" s="3" t="s">
        <v>137</v>
      </c>
      <c r="B139" s="8">
        <f>SUM(B140)</f>
        <v>0</v>
      </c>
      <c r="C139" s="8">
        <f t="shared" ref="C139:M139" si="41">SUM(C140)</f>
        <v>0</v>
      </c>
      <c r="D139" s="8">
        <f t="shared" si="41"/>
        <v>0</v>
      </c>
      <c r="E139" s="8">
        <f t="shared" si="41"/>
        <v>0</v>
      </c>
      <c r="F139" s="8">
        <f t="shared" si="41"/>
        <v>0</v>
      </c>
      <c r="G139" s="8">
        <f t="shared" si="41"/>
        <v>0</v>
      </c>
      <c r="H139" s="8">
        <f t="shared" si="41"/>
        <v>0</v>
      </c>
      <c r="I139" s="8">
        <f t="shared" si="41"/>
        <v>0</v>
      </c>
      <c r="J139" s="8">
        <f t="shared" si="41"/>
        <v>0</v>
      </c>
      <c r="K139" s="8">
        <f t="shared" si="41"/>
        <v>0</v>
      </c>
      <c r="L139" s="8">
        <f t="shared" si="41"/>
        <v>0</v>
      </c>
      <c r="M139" s="8">
        <f t="shared" si="41"/>
        <v>0</v>
      </c>
      <c r="N139" s="8">
        <f t="shared" si="33"/>
        <v>0</v>
      </c>
    </row>
    <row r="140" spans="1:14" hidden="1" x14ac:dyDescent="0.35">
      <c r="A140" s="2" t="s">
        <v>138</v>
      </c>
      <c r="B140" s="7">
        <f>+'Sup. Club'!B654</f>
        <v>0</v>
      </c>
      <c r="C140" s="7">
        <f>+'Sup. Club'!C654</f>
        <v>0</v>
      </c>
      <c r="D140" s="7">
        <f>+'Sup. Club'!D654</f>
        <v>0</v>
      </c>
      <c r="E140" s="7">
        <f>+'Sup. Club'!E654</f>
        <v>0</v>
      </c>
      <c r="F140" s="7">
        <f>+'Sup. Club'!F654</f>
        <v>0</v>
      </c>
      <c r="G140" s="7">
        <f>+'Sup. Club'!G654</f>
        <v>0</v>
      </c>
      <c r="H140" s="7">
        <f>+'Sup. Club'!H654</f>
        <v>0</v>
      </c>
      <c r="I140" s="7">
        <f>+'Sup. Club'!I654</f>
        <v>0</v>
      </c>
      <c r="J140" s="7">
        <f>+'Sup. Club'!J654</f>
        <v>0</v>
      </c>
      <c r="K140" s="7">
        <f>+'Sup. Club'!K654</f>
        <v>0</v>
      </c>
      <c r="L140" s="7">
        <f>+'Sup. Club'!L654</f>
        <v>0</v>
      </c>
      <c r="M140" s="7">
        <f>+'Sup. Club'!M654</f>
        <v>0</v>
      </c>
      <c r="N140" s="7">
        <f t="shared" si="33"/>
        <v>0</v>
      </c>
    </row>
    <row r="141" spans="1:14" hidden="1" x14ac:dyDescent="0.35">
      <c r="A141" s="3" t="s">
        <v>139</v>
      </c>
      <c r="B141" s="8">
        <f>SUM(B142:B143)</f>
        <v>0</v>
      </c>
      <c r="C141" s="8">
        <f t="shared" ref="C141:M141" si="42">SUM(C142:C143)</f>
        <v>0</v>
      </c>
      <c r="D141" s="8">
        <f t="shared" si="42"/>
        <v>0</v>
      </c>
      <c r="E141" s="8">
        <f t="shared" si="42"/>
        <v>0</v>
      </c>
      <c r="F141" s="8">
        <f t="shared" si="42"/>
        <v>0</v>
      </c>
      <c r="G141" s="8">
        <f t="shared" si="42"/>
        <v>0</v>
      </c>
      <c r="H141" s="8">
        <f t="shared" si="42"/>
        <v>0</v>
      </c>
      <c r="I141" s="8">
        <f t="shared" si="42"/>
        <v>0</v>
      </c>
      <c r="J141" s="8">
        <f t="shared" si="42"/>
        <v>0</v>
      </c>
      <c r="K141" s="8">
        <f t="shared" si="42"/>
        <v>0</v>
      </c>
      <c r="L141" s="8">
        <f t="shared" si="42"/>
        <v>0</v>
      </c>
      <c r="M141" s="8">
        <f t="shared" si="42"/>
        <v>0</v>
      </c>
      <c r="N141" s="8">
        <f t="shared" si="33"/>
        <v>0</v>
      </c>
    </row>
    <row r="142" spans="1:14" hidden="1" x14ac:dyDescent="0.35">
      <c r="A142" s="2" t="s">
        <v>140</v>
      </c>
      <c r="B142" s="7">
        <f>+'Sup. Club'!B660</f>
        <v>0</v>
      </c>
      <c r="C142" s="7">
        <f>+'Sup. Club'!C660</f>
        <v>0</v>
      </c>
      <c r="D142" s="7">
        <f>+'Sup. Club'!D660</f>
        <v>0</v>
      </c>
      <c r="E142" s="7">
        <f>+'Sup. Club'!E660</f>
        <v>0</v>
      </c>
      <c r="F142" s="7">
        <f>+'Sup. Club'!F660</f>
        <v>0</v>
      </c>
      <c r="G142" s="7">
        <f>+'Sup. Club'!G660</f>
        <v>0</v>
      </c>
      <c r="H142" s="7">
        <f>+'Sup. Club'!H660</f>
        <v>0</v>
      </c>
      <c r="I142" s="7">
        <f>+'Sup. Club'!I660</f>
        <v>0</v>
      </c>
      <c r="J142" s="7">
        <f>+'Sup. Club'!J660</f>
        <v>0</v>
      </c>
      <c r="K142" s="7">
        <f>+'Sup. Club'!K660</f>
        <v>0</v>
      </c>
      <c r="L142" s="7">
        <f>+'Sup. Club'!L660</f>
        <v>0</v>
      </c>
      <c r="M142" s="7">
        <f>+'Sup. Club'!M660</f>
        <v>0</v>
      </c>
      <c r="N142" s="7">
        <f t="shared" si="33"/>
        <v>0</v>
      </c>
    </row>
    <row r="143" spans="1:14" hidden="1" x14ac:dyDescent="0.35">
      <c r="A143" s="2" t="s">
        <v>141</v>
      </c>
      <c r="B143" s="7">
        <f>+'Sup. Club'!B666</f>
        <v>0</v>
      </c>
      <c r="C143" s="7">
        <f>+'Sup. Club'!C666</f>
        <v>0</v>
      </c>
      <c r="D143" s="7">
        <f>+'Sup. Club'!D666</f>
        <v>0</v>
      </c>
      <c r="E143" s="7">
        <f>+'Sup. Club'!E666</f>
        <v>0</v>
      </c>
      <c r="F143" s="7">
        <f>+'Sup. Club'!F666</f>
        <v>0</v>
      </c>
      <c r="G143" s="7">
        <f>+'Sup. Club'!G666</f>
        <v>0</v>
      </c>
      <c r="H143" s="7">
        <f>+'Sup. Club'!H666</f>
        <v>0</v>
      </c>
      <c r="I143" s="7">
        <f>+'Sup. Club'!I666</f>
        <v>0</v>
      </c>
      <c r="J143" s="7">
        <f>+'Sup. Club'!J666</f>
        <v>0</v>
      </c>
      <c r="K143" s="7">
        <f>+'Sup. Club'!K666</f>
        <v>0</v>
      </c>
      <c r="L143" s="7">
        <f>+'Sup. Club'!L666</f>
        <v>0</v>
      </c>
      <c r="M143" s="7">
        <f>+'Sup. Club'!M666</f>
        <v>0</v>
      </c>
      <c r="N143" s="7">
        <f t="shared" si="33"/>
        <v>0</v>
      </c>
    </row>
    <row r="144" spans="1:14" x14ac:dyDescent="0.35">
      <c r="A144" s="3" t="s">
        <v>142</v>
      </c>
      <c r="B144" s="8">
        <f>SUM(B145:B153)</f>
        <v>391889.17000000004</v>
      </c>
      <c r="C144" s="8">
        <f t="shared" ref="C144:M144" si="43">SUM(C145:C153)</f>
        <v>369604.97000000003</v>
      </c>
      <c r="D144" s="8">
        <f t="shared" si="43"/>
        <v>323703.27</v>
      </c>
      <c r="E144" s="8">
        <f t="shared" si="43"/>
        <v>323951.17</v>
      </c>
      <c r="F144" s="8">
        <f t="shared" si="43"/>
        <v>294564.97000000003</v>
      </c>
      <c r="G144" s="8">
        <f t="shared" si="43"/>
        <v>277412.97000000003</v>
      </c>
      <c r="H144" s="8">
        <f t="shared" si="43"/>
        <v>246318.27000000002</v>
      </c>
      <c r="I144" s="8">
        <f t="shared" si="43"/>
        <v>229789.36999999997</v>
      </c>
      <c r="J144" s="8">
        <f t="shared" si="43"/>
        <v>205582.27</v>
      </c>
      <c r="K144" s="8">
        <f t="shared" si="43"/>
        <v>178654.97000000003</v>
      </c>
      <c r="L144" s="8">
        <f t="shared" si="43"/>
        <v>156270.27000000002</v>
      </c>
      <c r="M144" s="8">
        <f t="shared" si="43"/>
        <v>127058.32999999999</v>
      </c>
      <c r="N144" s="8">
        <f t="shared" si="33"/>
        <v>3124800.0000000005</v>
      </c>
    </row>
    <row r="145" spans="1:14" hidden="1" x14ac:dyDescent="0.35">
      <c r="A145" s="2" t="s">
        <v>143</v>
      </c>
      <c r="B145" s="7">
        <f>+'Sup. Club'!B672</f>
        <v>0</v>
      </c>
      <c r="C145" s="7">
        <f>+'Sup. Club'!C672</f>
        <v>0</v>
      </c>
      <c r="D145" s="7">
        <f>+'Sup. Club'!D672</f>
        <v>0</v>
      </c>
      <c r="E145" s="7">
        <f>+'Sup. Club'!E672</f>
        <v>0</v>
      </c>
      <c r="F145" s="7">
        <f>+'Sup. Club'!F672</f>
        <v>0</v>
      </c>
      <c r="G145" s="7">
        <f>+'Sup. Club'!G672</f>
        <v>0</v>
      </c>
      <c r="H145" s="7">
        <f>+'Sup. Club'!H672</f>
        <v>0</v>
      </c>
      <c r="I145" s="7">
        <f>+'Sup. Club'!I672</f>
        <v>0</v>
      </c>
      <c r="J145" s="7">
        <f>+'Sup. Club'!J672</f>
        <v>0</v>
      </c>
      <c r="K145" s="7">
        <f>+'Sup. Club'!K672</f>
        <v>0</v>
      </c>
      <c r="L145" s="7">
        <f>+'Sup. Club'!L672</f>
        <v>0</v>
      </c>
      <c r="M145" s="7">
        <f>+'Sup. Club'!M672</f>
        <v>0</v>
      </c>
      <c r="N145" s="7">
        <f t="shared" ref="N145:N153" si="44">SUM(B145:M145)</f>
        <v>0</v>
      </c>
    </row>
    <row r="146" spans="1:14" hidden="1" x14ac:dyDescent="0.35">
      <c r="A146" s="2" t="s">
        <v>144</v>
      </c>
      <c r="B146" s="7">
        <f>+'Sup. Club'!B678</f>
        <v>0</v>
      </c>
      <c r="C146" s="7">
        <f>+'Sup. Club'!C678</f>
        <v>0</v>
      </c>
      <c r="D146" s="7">
        <f>+'Sup. Club'!D678</f>
        <v>0</v>
      </c>
      <c r="E146" s="7">
        <f>+'Sup. Club'!E678</f>
        <v>0</v>
      </c>
      <c r="F146" s="7">
        <f>+'Sup. Club'!F678</f>
        <v>0</v>
      </c>
      <c r="G146" s="7">
        <f>+'Sup. Club'!G678</f>
        <v>0</v>
      </c>
      <c r="H146" s="7">
        <f>+'Sup. Club'!H678</f>
        <v>0</v>
      </c>
      <c r="I146" s="7">
        <f>+'Sup. Club'!I678</f>
        <v>0</v>
      </c>
      <c r="J146" s="7">
        <f>+'Sup. Club'!J678</f>
        <v>0</v>
      </c>
      <c r="K146" s="7">
        <f>+'Sup. Club'!K678</f>
        <v>0</v>
      </c>
      <c r="L146" s="7">
        <f>+'Sup. Club'!L678</f>
        <v>0</v>
      </c>
      <c r="M146" s="7">
        <f>+'Sup. Club'!M678</f>
        <v>0</v>
      </c>
      <c r="N146" s="7">
        <f t="shared" si="44"/>
        <v>0</v>
      </c>
    </row>
    <row r="147" spans="1:14" hidden="1" x14ac:dyDescent="0.35">
      <c r="A147" s="2" t="s">
        <v>145</v>
      </c>
      <c r="B147" s="7">
        <f>+'Sup. Club'!B684</f>
        <v>0</v>
      </c>
      <c r="C147" s="7">
        <f>+'Sup. Club'!C684</f>
        <v>0</v>
      </c>
      <c r="D147" s="7">
        <f>+'Sup. Club'!D684</f>
        <v>0</v>
      </c>
      <c r="E147" s="7">
        <f>+'Sup. Club'!E684</f>
        <v>0</v>
      </c>
      <c r="F147" s="7">
        <f>+'Sup. Club'!F684</f>
        <v>0</v>
      </c>
      <c r="G147" s="7">
        <f>+'Sup. Club'!G684</f>
        <v>0</v>
      </c>
      <c r="H147" s="7">
        <f>+'Sup. Club'!H684</f>
        <v>0</v>
      </c>
      <c r="I147" s="7">
        <f>+'Sup. Club'!I684</f>
        <v>0</v>
      </c>
      <c r="J147" s="7">
        <f>+'Sup. Club'!J684</f>
        <v>0</v>
      </c>
      <c r="K147" s="7">
        <f>+'Sup. Club'!K684</f>
        <v>0</v>
      </c>
      <c r="L147" s="7">
        <f>+'Sup. Club'!L684</f>
        <v>0</v>
      </c>
      <c r="M147" s="7">
        <f>+'Sup. Club'!M684</f>
        <v>0</v>
      </c>
      <c r="N147" s="7">
        <f t="shared" si="44"/>
        <v>0</v>
      </c>
    </row>
    <row r="148" spans="1:14" hidden="1" x14ac:dyDescent="0.35">
      <c r="A148" s="2" t="s">
        <v>146</v>
      </c>
      <c r="B148" s="7">
        <f>+'Sup. Club'!B690</f>
        <v>0</v>
      </c>
      <c r="C148" s="7">
        <f>+'Sup. Club'!C690</f>
        <v>0</v>
      </c>
      <c r="D148" s="7">
        <f>+'Sup. Club'!D690</f>
        <v>0</v>
      </c>
      <c r="E148" s="7">
        <f>+'Sup. Club'!E690</f>
        <v>0</v>
      </c>
      <c r="F148" s="7">
        <f>+'Sup. Club'!F690</f>
        <v>0</v>
      </c>
      <c r="G148" s="7">
        <f>+'Sup. Club'!G690</f>
        <v>0</v>
      </c>
      <c r="H148" s="7">
        <f>+'Sup. Club'!H690</f>
        <v>0</v>
      </c>
      <c r="I148" s="7">
        <f>+'Sup. Club'!I690</f>
        <v>0</v>
      </c>
      <c r="J148" s="7">
        <f>+'Sup. Club'!J690</f>
        <v>0</v>
      </c>
      <c r="K148" s="7">
        <f>+'Sup. Club'!K690</f>
        <v>0</v>
      </c>
      <c r="L148" s="7">
        <f>+'Sup. Club'!L690</f>
        <v>0</v>
      </c>
      <c r="M148" s="7">
        <f>+'Sup. Club'!M690</f>
        <v>0</v>
      </c>
      <c r="N148" s="7">
        <f t="shared" si="44"/>
        <v>0</v>
      </c>
    </row>
    <row r="149" spans="1:14" hidden="1" x14ac:dyDescent="0.35">
      <c r="A149" s="2" t="s">
        <v>147</v>
      </c>
      <c r="B149" s="7">
        <f>+'Sup. Club'!B696</f>
        <v>0</v>
      </c>
      <c r="C149" s="7">
        <f>+'Sup. Club'!C696</f>
        <v>0</v>
      </c>
      <c r="D149" s="7">
        <f>+'Sup. Club'!D696</f>
        <v>0</v>
      </c>
      <c r="E149" s="7">
        <f>+'Sup. Club'!E696</f>
        <v>0</v>
      </c>
      <c r="F149" s="7">
        <f>+'Sup. Club'!F696</f>
        <v>0</v>
      </c>
      <c r="G149" s="7">
        <f>+'Sup. Club'!G696</f>
        <v>0</v>
      </c>
      <c r="H149" s="7">
        <f>+'Sup. Club'!H696</f>
        <v>0</v>
      </c>
      <c r="I149" s="7">
        <f>+'Sup. Club'!I696</f>
        <v>0</v>
      </c>
      <c r="J149" s="7">
        <f>+'Sup. Club'!J696</f>
        <v>0</v>
      </c>
      <c r="K149" s="7">
        <f>+'Sup. Club'!K696</f>
        <v>0</v>
      </c>
      <c r="L149" s="7">
        <f>+'Sup. Club'!L696</f>
        <v>0</v>
      </c>
      <c r="M149" s="7">
        <f>+'Sup. Club'!M696</f>
        <v>0</v>
      </c>
      <c r="N149" s="7">
        <f t="shared" si="44"/>
        <v>0</v>
      </c>
    </row>
    <row r="150" spans="1:14" hidden="1" x14ac:dyDescent="0.35">
      <c r="A150" s="2" t="s">
        <v>148</v>
      </c>
      <c r="B150" s="7">
        <f>+'Sup. Club'!B702</f>
        <v>0</v>
      </c>
      <c r="C150" s="7">
        <f>+'Sup. Club'!C702</f>
        <v>0</v>
      </c>
      <c r="D150" s="7">
        <f>+'Sup. Club'!D702</f>
        <v>0</v>
      </c>
      <c r="E150" s="7">
        <f>+'Sup. Club'!E702</f>
        <v>0</v>
      </c>
      <c r="F150" s="7">
        <f>+'Sup. Club'!F702</f>
        <v>0</v>
      </c>
      <c r="G150" s="7">
        <f>+'Sup. Club'!G702</f>
        <v>0</v>
      </c>
      <c r="H150" s="7">
        <f>+'Sup. Club'!H702</f>
        <v>0</v>
      </c>
      <c r="I150" s="7">
        <f>+'Sup. Club'!I702</f>
        <v>0</v>
      </c>
      <c r="J150" s="7">
        <f>+'Sup. Club'!J702</f>
        <v>0</v>
      </c>
      <c r="K150" s="7">
        <f>+'Sup. Club'!K702</f>
        <v>0</v>
      </c>
      <c r="L150" s="7">
        <f>+'Sup. Club'!L702</f>
        <v>0</v>
      </c>
      <c r="M150" s="7">
        <f>+'Sup. Club'!M702</f>
        <v>0</v>
      </c>
      <c r="N150" s="7">
        <f t="shared" si="44"/>
        <v>0</v>
      </c>
    </row>
    <row r="151" spans="1:14" hidden="1" x14ac:dyDescent="0.35">
      <c r="A151" s="2" t="s">
        <v>149</v>
      </c>
      <c r="B151" s="7">
        <f>+'Sup. Club'!B708</f>
        <v>0</v>
      </c>
      <c r="C151" s="7">
        <f>+'Sup. Club'!C708</f>
        <v>0</v>
      </c>
      <c r="D151" s="7">
        <f>+'Sup. Club'!D708</f>
        <v>0</v>
      </c>
      <c r="E151" s="7">
        <f>+'Sup. Club'!E708</f>
        <v>0</v>
      </c>
      <c r="F151" s="7">
        <f>+'Sup. Club'!F708</f>
        <v>0</v>
      </c>
      <c r="G151" s="7">
        <f>+'Sup. Club'!G708</f>
        <v>0</v>
      </c>
      <c r="H151" s="7">
        <f>+'Sup. Club'!H708</f>
        <v>0</v>
      </c>
      <c r="I151" s="7">
        <f>+'Sup. Club'!I708</f>
        <v>0</v>
      </c>
      <c r="J151" s="7">
        <f>+'Sup. Club'!J708</f>
        <v>0</v>
      </c>
      <c r="K151" s="7">
        <f>+'Sup. Club'!K708</f>
        <v>0</v>
      </c>
      <c r="L151" s="7">
        <f>+'Sup. Club'!L708</f>
        <v>0</v>
      </c>
      <c r="M151" s="7">
        <f>+'Sup. Club'!M708</f>
        <v>0</v>
      </c>
      <c r="N151" s="7">
        <f t="shared" si="44"/>
        <v>0</v>
      </c>
    </row>
    <row r="152" spans="1:14" x14ac:dyDescent="0.35">
      <c r="A152" s="2" t="s">
        <v>426</v>
      </c>
      <c r="B152" s="7">
        <f>+'Sup. Club'!B714</f>
        <v>391889.17000000004</v>
      </c>
      <c r="C152" s="7">
        <f>+'Sup. Club'!C714</f>
        <v>369604.97000000003</v>
      </c>
      <c r="D152" s="7">
        <f>+'Sup. Club'!D714</f>
        <v>323703.27</v>
      </c>
      <c r="E152" s="7">
        <f>+'Sup. Club'!E714</f>
        <v>323951.17</v>
      </c>
      <c r="F152" s="7">
        <f>+'Sup. Club'!F714</f>
        <v>294564.97000000003</v>
      </c>
      <c r="G152" s="7">
        <f>+'Sup. Club'!G714</f>
        <v>277412.97000000003</v>
      </c>
      <c r="H152" s="7">
        <f>+'Sup. Club'!H714</f>
        <v>246318.27000000002</v>
      </c>
      <c r="I152" s="7">
        <f>+'Sup. Club'!I714</f>
        <v>229789.36999999997</v>
      </c>
      <c r="J152" s="7">
        <f>+'Sup. Club'!J714</f>
        <v>205582.27</v>
      </c>
      <c r="K152" s="7">
        <f>+'Sup. Club'!K714</f>
        <v>178654.97000000003</v>
      </c>
      <c r="L152" s="7">
        <f>+'Sup. Club'!L714</f>
        <v>156270.27000000002</v>
      </c>
      <c r="M152" s="7">
        <f>+'Sup. Club'!M714</f>
        <v>127058.32999999999</v>
      </c>
      <c r="N152" s="7">
        <f t="shared" si="44"/>
        <v>3124800.0000000005</v>
      </c>
    </row>
    <row r="153" spans="1:14" hidden="1" x14ac:dyDescent="0.35">
      <c r="A153" s="2" t="s">
        <v>151</v>
      </c>
      <c r="B153" s="7">
        <f>+'Sup. Club'!B720</f>
        <v>0</v>
      </c>
      <c r="C153" s="7">
        <f>+'Sup. Club'!C720</f>
        <v>0</v>
      </c>
      <c r="D153" s="7">
        <f>+'Sup. Club'!D720</f>
        <v>0</v>
      </c>
      <c r="E153" s="7">
        <f>+'Sup. Club'!E720</f>
        <v>0</v>
      </c>
      <c r="F153" s="7">
        <f>+'Sup. Club'!F720</f>
        <v>0</v>
      </c>
      <c r="G153" s="7">
        <f>+'Sup. Club'!G720</f>
        <v>0</v>
      </c>
      <c r="H153" s="7">
        <f>+'Sup. Club'!H720</f>
        <v>0</v>
      </c>
      <c r="I153" s="7">
        <f>+'Sup. Club'!I720</f>
        <v>0</v>
      </c>
      <c r="J153" s="7">
        <f>+'Sup. Club'!J720</f>
        <v>0</v>
      </c>
      <c r="K153" s="7">
        <f>+'Sup. Club'!K720</f>
        <v>0</v>
      </c>
      <c r="L153" s="7">
        <f>+'Sup. Club'!L720</f>
        <v>0</v>
      </c>
      <c r="M153" s="7">
        <f>+'Sup. Club'!M720</f>
        <v>0</v>
      </c>
      <c r="N153" s="7">
        <f t="shared" si="44"/>
        <v>0</v>
      </c>
    </row>
    <row r="154" spans="1:14" hidden="1" x14ac:dyDescent="0.35">
      <c r="A154" s="4" t="s">
        <v>152</v>
      </c>
      <c r="B154" s="8">
        <f>SUM(B155)</f>
        <v>0</v>
      </c>
      <c r="C154" s="8">
        <f t="shared" ref="C154:M154" si="45">SUM(C155)</f>
        <v>0</v>
      </c>
      <c r="D154" s="8">
        <f t="shared" si="45"/>
        <v>0</v>
      </c>
      <c r="E154" s="8">
        <f t="shared" si="45"/>
        <v>0</v>
      </c>
      <c r="F154" s="8">
        <f t="shared" si="45"/>
        <v>0</v>
      </c>
      <c r="G154" s="8">
        <f t="shared" si="45"/>
        <v>0</v>
      </c>
      <c r="H154" s="8">
        <f t="shared" si="45"/>
        <v>0</v>
      </c>
      <c r="I154" s="8">
        <f t="shared" si="45"/>
        <v>0</v>
      </c>
      <c r="J154" s="8">
        <f t="shared" si="45"/>
        <v>0</v>
      </c>
      <c r="K154" s="8">
        <f t="shared" si="45"/>
        <v>0</v>
      </c>
      <c r="L154" s="8">
        <f t="shared" si="45"/>
        <v>0</v>
      </c>
      <c r="M154" s="8">
        <f t="shared" si="45"/>
        <v>0</v>
      </c>
      <c r="N154" s="8">
        <f>SUM(B154:M154)</f>
        <v>0</v>
      </c>
    </row>
    <row r="155" spans="1:14" hidden="1" x14ac:dyDescent="0.35">
      <c r="A155" s="5" t="s">
        <v>153</v>
      </c>
      <c r="B155" s="7">
        <f>+'Sup. Club'!B726</f>
        <v>0</v>
      </c>
      <c r="C155" s="7">
        <f>+'Sup. Club'!C726</f>
        <v>0</v>
      </c>
      <c r="D155" s="7">
        <f>+'Sup. Club'!D726</f>
        <v>0</v>
      </c>
      <c r="E155" s="7">
        <f>+'Sup. Club'!E726</f>
        <v>0</v>
      </c>
      <c r="F155" s="7">
        <f>+'Sup. Club'!F726</f>
        <v>0</v>
      </c>
      <c r="G155" s="7">
        <f>+'Sup. Club'!G726</f>
        <v>0</v>
      </c>
      <c r="H155" s="7">
        <f>+'Sup. Club'!H726</f>
        <v>0</v>
      </c>
      <c r="I155" s="7">
        <f>+'Sup. Club'!I726</f>
        <v>0</v>
      </c>
      <c r="J155" s="7">
        <f>+'Sup. Club'!J726</f>
        <v>0</v>
      </c>
      <c r="K155" s="7">
        <f>+'Sup. Club'!K726</f>
        <v>0</v>
      </c>
      <c r="L155" s="7">
        <f>+'Sup. Club'!L726</f>
        <v>0</v>
      </c>
      <c r="M155" s="7">
        <f>+'Sup. Club'!M726</f>
        <v>0</v>
      </c>
      <c r="N155" s="7">
        <f>SUM(B155:M155)</f>
        <v>0</v>
      </c>
    </row>
    <row r="156" spans="1:14" hidden="1" x14ac:dyDescent="0.35">
      <c r="A156" s="4" t="s">
        <v>154</v>
      </c>
      <c r="B156" s="8">
        <f>SUM(B157:B171)</f>
        <v>0</v>
      </c>
      <c r="C156" s="8">
        <f t="shared" ref="C156:M156" si="46">SUM(C157:C171)</f>
        <v>0</v>
      </c>
      <c r="D156" s="8">
        <f t="shared" si="46"/>
        <v>0</v>
      </c>
      <c r="E156" s="8">
        <f t="shared" si="46"/>
        <v>0</v>
      </c>
      <c r="F156" s="8">
        <f t="shared" si="46"/>
        <v>0</v>
      </c>
      <c r="G156" s="8">
        <f t="shared" si="46"/>
        <v>0</v>
      </c>
      <c r="H156" s="8">
        <f t="shared" si="46"/>
        <v>0</v>
      </c>
      <c r="I156" s="8">
        <f t="shared" si="46"/>
        <v>0</v>
      </c>
      <c r="J156" s="8">
        <f t="shared" si="46"/>
        <v>0</v>
      </c>
      <c r="K156" s="8">
        <f t="shared" si="46"/>
        <v>0</v>
      </c>
      <c r="L156" s="8">
        <f t="shared" si="46"/>
        <v>0</v>
      </c>
      <c r="M156" s="8">
        <f t="shared" si="46"/>
        <v>0</v>
      </c>
      <c r="N156" s="8">
        <f>SUM(B156:M156)</f>
        <v>0</v>
      </c>
    </row>
    <row r="157" spans="1:14" hidden="1" x14ac:dyDescent="0.35">
      <c r="A157" s="5" t="s">
        <v>155</v>
      </c>
      <c r="B157" s="7">
        <f>+'Sup. Club'!B732</f>
        <v>0</v>
      </c>
      <c r="C157" s="7">
        <f>+'Sup. Club'!C732</f>
        <v>0</v>
      </c>
      <c r="D157" s="7">
        <f>+'Sup. Club'!D732</f>
        <v>0</v>
      </c>
      <c r="E157" s="7">
        <f>+'Sup. Club'!E732</f>
        <v>0</v>
      </c>
      <c r="F157" s="7">
        <f>+'Sup. Club'!F732</f>
        <v>0</v>
      </c>
      <c r="G157" s="7">
        <f>+'Sup. Club'!G732</f>
        <v>0</v>
      </c>
      <c r="H157" s="7">
        <f>+'Sup. Club'!H732</f>
        <v>0</v>
      </c>
      <c r="I157" s="7">
        <f>+'Sup. Club'!I732</f>
        <v>0</v>
      </c>
      <c r="J157" s="7">
        <f>+'Sup. Club'!J732</f>
        <v>0</v>
      </c>
      <c r="K157" s="7">
        <f>+'Sup. Club'!K732</f>
        <v>0</v>
      </c>
      <c r="L157" s="7">
        <f>+'Sup. Club'!L732</f>
        <v>0</v>
      </c>
      <c r="M157" s="7">
        <f>+'Sup. Club'!M732</f>
        <v>0</v>
      </c>
      <c r="N157" s="7">
        <f t="shared" ref="N157:N171" si="47">SUM(B157:M157)</f>
        <v>0</v>
      </c>
    </row>
    <row r="158" spans="1:14" hidden="1" x14ac:dyDescent="0.35">
      <c r="A158" s="5" t="s">
        <v>156</v>
      </c>
      <c r="B158" s="7">
        <f>+'Sup. Club'!B738</f>
        <v>0</v>
      </c>
      <c r="C158" s="7">
        <f>+'Sup. Club'!C738</f>
        <v>0</v>
      </c>
      <c r="D158" s="7">
        <f>+'Sup. Club'!D738</f>
        <v>0</v>
      </c>
      <c r="E158" s="7">
        <f>+'Sup. Club'!E738</f>
        <v>0</v>
      </c>
      <c r="F158" s="7">
        <f>+'Sup. Club'!F738</f>
        <v>0</v>
      </c>
      <c r="G158" s="7">
        <f>+'Sup. Club'!G738</f>
        <v>0</v>
      </c>
      <c r="H158" s="7">
        <f>+'Sup. Club'!H738</f>
        <v>0</v>
      </c>
      <c r="I158" s="7">
        <f>+'Sup. Club'!I738</f>
        <v>0</v>
      </c>
      <c r="J158" s="7">
        <f>+'Sup. Club'!J738</f>
        <v>0</v>
      </c>
      <c r="K158" s="7">
        <f>+'Sup. Club'!K738</f>
        <v>0</v>
      </c>
      <c r="L158" s="7">
        <f>+'Sup. Club'!L738</f>
        <v>0</v>
      </c>
      <c r="M158" s="7">
        <f>+'Sup. Club'!M738</f>
        <v>0</v>
      </c>
      <c r="N158" s="7">
        <f t="shared" si="47"/>
        <v>0</v>
      </c>
    </row>
    <row r="159" spans="1:14" hidden="1" x14ac:dyDescent="0.35">
      <c r="A159" s="5" t="s">
        <v>157</v>
      </c>
      <c r="B159" s="7">
        <f>+'Sup. Club'!B753</f>
        <v>0</v>
      </c>
      <c r="C159" s="7">
        <f>+'Sup. Club'!C753</f>
        <v>0</v>
      </c>
      <c r="D159" s="7">
        <f>+'Sup. Club'!D753</f>
        <v>0</v>
      </c>
      <c r="E159" s="7">
        <f>+'Sup. Club'!E753</f>
        <v>0</v>
      </c>
      <c r="F159" s="7">
        <f>+'Sup. Club'!F753</f>
        <v>0</v>
      </c>
      <c r="G159" s="7">
        <f>+'Sup. Club'!G753</f>
        <v>0</v>
      </c>
      <c r="H159" s="7">
        <f>+'Sup. Club'!H753</f>
        <v>0</v>
      </c>
      <c r="I159" s="7">
        <f>+'Sup. Club'!I753</f>
        <v>0</v>
      </c>
      <c r="J159" s="7">
        <f>+'Sup. Club'!J753</f>
        <v>0</v>
      </c>
      <c r="K159" s="7">
        <f>+'Sup. Club'!K753</f>
        <v>0</v>
      </c>
      <c r="L159" s="7">
        <f>+'Sup. Club'!L753</f>
        <v>0</v>
      </c>
      <c r="M159" s="7">
        <f>+'Sup. Club'!M753</f>
        <v>0</v>
      </c>
      <c r="N159" s="7">
        <f t="shared" si="47"/>
        <v>0</v>
      </c>
    </row>
    <row r="160" spans="1:14" hidden="1" x14ac:dyDescent="0.35">
      <c r="A160" s="5" t="s">
        <v>158</v>
      </c>
      <c r="B160" s="7">
        <f>+'Sup. Club'!B764</f>
        <v>0</v>
      </c>
      <c r="C160" s="7">
        <f>+'Sup. Club'!C764</f>
        <v>0</v>
      </c>
      <c r="D160" s="7">
        <f>+'Sup. Club'!D764</f>
        <v>0</v>
      </c>
      <c r="E160" s="7">
        <f>+'Sup. Club'!E764</f>
        <v>0</v>
      </c>
      <c r="F160" s="7">
        <f>+'Sup. Club'!F764</f>
        <v>0</v>
      </c>
      <c r="G160" s="7">
        <f>+'Sup. Club'!G764</f>
        <v>0</v>
      </c>
      <c r="H160" s="7">
        <f>+'Sup. Club'!H764</f>
        <v>0</v>
      </c>
      <c r="I160" s="7">
        <f>+'Sup. Club'!I764</f>
        <v>0</v>
      </c>
      <c r="J160" s="7">
        <f>+'Sup. Club'!J764</f>
        <v>0</v>
      </c>
      <c r="K160" s="7">
        <f>+'Sup. Club'!K764</f>
        <v>0</v>
      </c>
      <c r="L160" s="7">
        <f>+'Sup. Club'!L764</f>
        <v>0</v>
      </c>
      <c r="M160" s="7">
        <f>+'Sup. Club'!M764</f>
        <v>0</v>
      </c>
      <c r="N160" s="7">
        <f t="shared" si="47"/>
        <v>0</v>
      </c>
    </row>
    <row r="161" spans="1:14" hidden="1" x14ac:dyDescent="0.35">
      <c r="A161" s="5" t="s">
        <v>159</v>
      </c>
      <c r="B161" s="7">
        <f>+'Sup. Club'!B771</f>
        <v>0</v>
      </c>
      <c r="C161" s="7">
        <f>+'Sup. Club'!C771</f>
        <v>0</v>
      </c>
      <c r="D161" s="7">
        <f>+'Sup. Club'!D771</f>
        <v>0</v>
      </c>
      <c r="E161" s="7">
        <f>+'Sup. Club'!E771</f>
        <v>0</v>
      </c>
      <c r="F161" s="7">
        <f>+'Sup. Club'!F771</f>
        <v>0</v>
      </c>
      <c r="G161" s="7">
        <f>+'Sup. Club'!G771</f>
        <v>0</v>
      </c>
      <c r="H161" s="7">
        <f>+'Sup. Club'!H771</f>
        <v>0</v>
      </c>
      <c r="I161" s="7">
        <f>+'Sup. Club'!I771</f>
        <v>0</v>
      </c>
      <c r="J161" s="7">
        <f>+'Sup. Club'!J771</f>
        <v>0</v>
      </c>
      <c r="K161" s="7">
        <f>+'Sup. Club'!K771</f>
        <v>0</v>
      </c>
      <c r="L161" s="7">
        <f>+'Sup. Club'!L771</f>
        <v>0</v>
      </c>
      <c r="M161" s="7">
        <f>+'Sup. Club'!M771</f>
        <v>0</v>
      </c>
      <c r="N161" s="7">
        <f t="shared" si="47"/>
        <v>0</v>
      </c>
    </row>
    <row r="162" spans="1:14" hidden="1" x14ac:dyDescent="0.35">
      <c r="A162" s="5" t="s">
        <v>160</v>
      </c>
      <c r="B162" s="7">
        <f>+'Sup. Club'!B777</f>
        <v>0</v>
      </c>
      <c r="C162" s="7">
        <f>+'Sup. Club'!C777</f>
        <v>0</v>
      </c>
      <c r="D162" s="7">
        <f>+'Sup. Club'!D777</f>
        <v>0</v>
      </c>
      <c r="E162" s="7">
        <f>+'Sup. Club'!E777</f>
        <v>0</v>
      </c>
      <c r="F162" s="7">
        <f>+'Sup. Club'!F777</f>
        <v>0</v>
      </c>
      <c r="G162" s="7">
        <f>+'Sup. Club'!G777</f>
        <v>0</v>
      </c>
      <c r="H162" s="7">
        <f>+'Sup. Club'!H777</f>
        <v>0</v>
      </c>
      <c r="I162" s="7">
        <f>+'Sup. Club'!I777</f>
        <v>0</v>
      </c>
      <c r="J162" s="7">
        <f>+'Sup. Club'!J777</f>
        <v>0</v>
      </c>
      <c r="K162" s="7">
        <f>+'Sup. Club'!K777</f>
        <v>0</v>
      </c>
      <c r="L162" s="7">
        <f>+'Sup. Club'!L777</f>
        <v>0</v>
      </c>
      <c r="M162" s="7">
        <f>+'Sup. Club'!M777</f>
        <v>0</v>
      </c>
      <c r="N162" s="7">
        <f t="shared" si="47"/>
        <v>0</v>
      </c>
    </row>
    <row r="163" spans="1:14" hidden="1" x14ac:dyDescent="0.35">
      <c r="A163" s="5" t="s">
        <v>161</v>
      </c>
      <c r="B163" s="7">
        <f>+'Sup. Club'!B783</f>
        <v>0</v>
      </c>
      <c r="C163" s="7">
        <f>+'Sup. Club'!C783</f>
        <v>0</v>
      </c>
      <c r="D163" s="7">
        <f>+'Sup. Club'!D783</f>
        <v>0</v>
      </c>
      <c r="E163" s="7">
        <f>+'Sup. Club'!E783</f>
        <v>0</v>
      </c>
      <c r="F163" s="7">
        <f>+'Sup. Club'!F783</f>
        <v>0</v>
      </c>
      <c r="G163" s="7">
        <f>+'Sup. Club'!G783</f>
        <v>0</v>
      </c>
      <c r="H163" s="7">
        <f>+'Sup. Club'!H783</f>
        <v>0</v>
      </c>
      <c r="I163" s="7">
        <f>+'Sup. Club'!I783</f>
        <v>0</v>
      </c>
      <c r="J163" s="7">
        <f>+'Sup. Club'!J783</f>
        <v>0</v>
      </c>
      <c r="K163" s="7">
        <f>+'Sup. Club'!K783</f>
        <v>0</v>
      </c>
      <c r="L163" s="7">
        <f>+'Sup. Club'!L783</f>
        <v>0</v>
      </c>
      <c r="M163" s="7">
        <f>+'Sup. Club'!M783</f>
        <v>0</v>
      </c>
      <c r="N163" s="7">
        <f t="shared" si="47"/>
        <v>0</v>
      </c>
    </row>
    <row r="164" spans="1:14" hidden="1" x14ac:dyDescent="0.35">
      <c r="A164" s="5" t="s">
        <v>162</v>
      </c>
      <c r="B164" s="7">
        <f>+'Sup. Club'!B789</f>
        <v>0</v>
      </c>
      <c r="C164" s="7">
        <f>+'Sup. Club'!C789</f>
        <v>0</v>
      </c>
      <c r="D164" s="7">
        <f>+'Sup. Club'!D789</f>
        <v>0</v>
      </c>
      <c r="E164" s="7">
        <f>+'Sup. Club'!E789</f>
        <v>0</v>
      </c>
      <c r="F164" s="7">
        <f>+'Sup. Club'!F789</f>
        <v>0</v>
      </c>
      <c r="G164" s="7">
        <f>+'Sup. Club'!G789</f>
        <v>0</v>
      </c>
      <c r="H164" s="7">
        <f>+'Sup. Club'!H789</f>
        <v>0</v>
      </c>
      <c r="I164" s="7">
        <f>+'Sup. Club'!I789</f>
        <v>0</v>
      </c>
      <c r="J164" s="7">
        <f>+'Sup. Club'!J789</f>
        <v>0</v>
      </c>
      <c r="K164" s="7">
        <f>+'Sup. Club'!K789</f>
        <v>0</v>
      </c>
      <c r="L164" s="7">
        <f>+'Sup. Club'!L789</f>
        <v>0</v>
      </c>
      <c r="M164" s="7">
        <f>+'Sup. Club'!M789</f>
        <v>0</v>
      </c>
      <c r="N164" s="7">
        <f t="shared" si="47"/>
        <v>0</v>
      </c>
    </row>
    <row r="165" spans="1:14" hidden="1" x14ac:dyDescent="0.35">
      <c r="A165" s="5" t="s">
        <v>163</v>
      </c>
      <c r="B165" s="7">
        <f>+'Sup. Club'!B795</f>
        <v>0</v>
      </c>
      <c r="C165" s="7" t="s">
        <v>425</v>
      </c>
      <c r="D165" s="7">
        <f>+'Sup. Club'!D795</f>
        <v>0</v>
      </c>
      <c r="E165" s="7">
        <f>+'Sup. Club'!E795</f>
        <v>0</v>
      </c>
      <c r="F165" s="7">
        <f>+'Sup. Club'!F795</f>
        <v>0</v>
      </c>
      <c r="G165" s="7">
        <f>+'Sup. Club'!G795</f>
        <v>0</v>
      </c>
      <c r="H165" s="7">
        <f>+'Sup. Club'!H795</f>
        <v>0</v>
      </c>
      <c r="I165" s="7">
        <f>+'Sup. Club'!I795</f>
        <v>0</v>
      </c>
      <c r="J165" s="7">
        <f>+'Sup. Club'!J795</f>
        <v>0</v>
      </c>
      <c r="K165" s="7">
        <f>+'Sup. Club'!K795</f>
        <v>0</v>
      </c>
      <c r="L165" s="7">
        <f>+'Sup. Club'!L795</f>
        <v>0</v>
      </c>
      <c r="M165" s="7">
        <f>+'Sup. Club'!M795</f>
        <v>0</v>
      </c>
      <c r="N165" s="7">
        <f t="shared" si="47"/>
        <v>0</v>
      </c>
    </row>
    <row r="166" spans="1:14" hidden="1" x14ac:dyDescent="0.35">
      <c r="A166" s="5" t="s">
        <v>164</v>
      </c>
      <c r="B166" s="7">
        <f>+'Sup. Club'!B801</f>
        <v>0</v>
      </c>
      <c r="C166" s="7">
        <f>+'Sup. Club'!C801</f>
        <v>0</v>
      </c>
      <c r="D166" s="7">
        <f>+'Sup. Club'!D801</f>
        <v>0</v>
      </c>
      <c r="E166" s="7">
        <f>+'Sup. Club'!E801</f>
        <v>0</v>
      </c>
      <c r="F166" s="7">
        <f>+'Sup. Club'!F801</f>
        <v>0</v>
      </c>
      <c r="G166" s="7">
        <f>+'Sup. Club'!G801</f>
        <v>0</v>
      </c>
      <c r="H166" s="7">
        <f>+'Sup. Club'!H801</f>
        <v>0</v>
      </c>
      <c r="I166" s="7">
        <f>+'Sup. Club'!I801</f>
        <v>0</v>
      </c>
      <c r="J166" s="7">
        <f>+'Sup. Club'!J801</f>
        <v>0</v>
      </c>
      <c r="K166" s="7">
        <f>+'Sup. Club'!K801</f>
        <v>0</v>
      </c>
      <c r="L166" s="7">
        <f>+'Sup. Club'!L801</f>
        <v>0</v>
      </c>
      <c r="M166" s="7">
        <f>+'Sup. Club'!M801</f>
        <v>0</v>
      </c>
      <c r="N166" s="7">
        <f t="shared" si="47"/>
        <v>0</v>
      </c>
    </row>
    <row r="167" spans="1:14" hidden="1" x14ac:dyDescent="0.35">
      <c r="A167" s="5" t="s">
        <v>165</v>
      </c>
      <c r="B167" s="7">
        <f>+'Sup. Club'!B807</f>
        <v>0</v>
      </c>
      <c r="C167" s="7">
        <f>+'Sup. Club'!C807</f>
        <v>0</v>
      </c>
      <c r="D167" s="7">
        <f>+'Sup. Club'!D807</f>
        <v>0</v>
      </c>
      <c r="E167" s="7">
        <f>+'Sup. Club'!E807</f>
        <v>0</v>
      </c>
      <c r="F167" s="7">
        <f>+'Sup. Club'!F807</f>
        <v>0</v>
      </c>
      <c r="G167" s="7">
        <f>+'Sup. Club'!G807</f>
        <v>0</v>
      </c>
      <c r="H167" s="7">
        <f>+'Sup. Club'!H807</f>
        <v>0</v>
      </c>
      <c r="I167" s="7">
        <f>+'Sup. Club'!I807</f>
        <v>0</v>
      </c>
      <c r="J167" s="7">
        <f>+'Sup. Club'!J807</f>
        <v>0</v>
      </c>
      <c r="K167" s="7">
        <f>+'Sup. Club'!K807</f>
        <v>0</v>
      </c>
      <c r="L167" s="7">
        <f>+'Sup. Club'!L807</f>
        <v>0</v>
      </c>
      <c r="M167" s="7">
        <f>+'Sup. Club'!M807</f>
        <v>0</v>
      </c>
      <c r="N167" s="7">
        <f t="shared" si="47"/>
        <v>0</v>
      </c>
    </row>
    <row r="168" spans="1:14" hidden="1" x14ac:dyDescent="0.35">
      <c r="A168" s="5" t="s">
        <v>166</v>
      </c>
      <c r="B168" s="7">
        <f>+'Sup. Club'!B813</f>
        <v>0</v>
      </c>
      <c r="C168" s="7">
        <f>+'Sup. Club'!C813</f>
        <v>0</v>
      </c>
      <c r="D168" s="7">
        <f>+'Sup. Club'!D813</f>
        <v>0</v>
      </c>
      <c r="E168" s="7">
        <f>+'Sup. Club'!E813</f>
        <v>0</v>
      </c>
      <c r="F168" s="7">
        <f>+'Sup. Club'!F813</f>
        <v>0</v>
      </c>
      <c r="G168" s="7">
        <f>+'Sup. Club'!G813</f>
        <v>0</v>
      </c>
      <c r="H168" s="7">
        <f>+'Sup. Club'!H813</f>
        <v>0</v>
      </c>
      <c r="I168" s="7">
        <f>+'Sup. Club'!I813</f>
        <v>0</v>
      </c>
      <c r="J168" s="7">
        <f>+'Sup. Club'!J813</f>
        <v>0</v>
      </c>
      <c r="K168" s="7">
        <f>+'Sup. Club'!K813</f>
        <v>0</v>
      </c>
      <c r="L168" s="7">
        <f>+'Sup. Club'!L813</f>
        <v>0</v>
      </c>
      <c r="M168" s="7">
        <f>+'Sup. Club'!M813</f>
        <v>0</v>
      </c>
      <c r="N168" s="7">
        <f t="shared" si="47"/>
        <v>0</v>
      </c>
    </row>
    <row r="169" spans="1:14" hidden="1" x14ac:dyDescent="0.35">
      <c r="A169" s="5" t="s">
        <v>167</v>
      </c>
      <c r="B169" s="7">
        <f>+'Sup. Club'!B819</f>
        <v>0</v>
      </c>
      <c r="C169" s="7">
        <f>+'Sup. Club'!C819</f>
        <v>0</v>
      </c>
      <c r="D169" s="7">
        <f>+'Sup. Club'!D819</f>
        <v>0</v>
      </c>
      <c r="E169" s="7">
        <f>+'Sup. Club'!E819</f>
        <v>0</v>
      </c>
      <c r="F169" s="7">
        <f>+'Sup. Club'!F819</f>
        <v>0</v>
      </c>
      <c r="G169" s="7">
        <f>+'Sup. Club'!G819</f>
        <v>0</v>
      </c>
      <c r="H169" s="7">
        <f>+'Sup. Club'!H819</f>
        <v>0</v>
      </c>
      <c r="I169" s="7">
        <f>+'Sup. Club'!I819</f>
        <v>0</v>
      </c>
      <c r="J169" s="7">
        <f>+'Sup. Club'!J819</f>
        <v>0</v>
      </c>
      <c r="K169" s="7">
        <f>+'Sup. Club'!K819</f>
        <v>0</v>
      </c>
      <c r="L169" s="7">
        <f>+'Sup. Club'!L819</f>
        <v>0</v>
      </c>
      <c r="M169" s="7">
        <f>+'Sup. Club'!M819</f>
        <v>0</v>
      </c>
      <c r="N169" s="7">
        <f t="shared" si="47"/>
        <v>0</v>
      </c>
    </row>
    <row r="170" spans="1:14" hidden="1" x14ac:dyDescent="0.35">
      <c r="A170" s="5" t="s">
        <v>168</v>
      </c>
      <c r="B170" s="7">
        <f>+'Sup. Club'!B825</f>
        <v>0</v>
      </c>
      <c r="C170" s="7">
        <f>+'Sup. Club'!C825</f>
        <v>0</v>
      </c>
      <c r="D170" s="7">
        <f>+'Sup. Club'!D825</f>
        <v>0</v>
      </c>
      <c r="E170" s="7">
        <f>+'Sup. Club'!E825</f>
        <v>0</v>
      </c>
      <c r="F170" s="7">
        <f>+'Sup. Club'!F825</f>
        <v>0</v>
      </c>
      <c r="G170" s="7">
        <f>+'Sup. Club'!G825</f>
        <v>0</v>
      </c>
      <c r="H170" s="7">
        <f>+'Sup. Club'!H825</f>
        <v>0</v>
      </c>
      <c r="I170" s="7">
        <f>+'Sup. Club'!I825</f>
        <v>0</v>
      </c>
      <c r="J170" s="7">
        <f>+'Sup. Club'!J825</f>
        <v>0</v>
      </c>
      <c r="K170" s="7">
        <f>+'Sup. Club'!K825</f>
        <v>0</v>
      </c>
      <c r="L170" s="7">
        <f>+'Sup. Club'!L825</f>
        <v>0</v>
      </c>
      <c r="M170" s="7">
        <f>+'Sup. Club'!M825</f>
        <v>0</v>
      </c>
      <c r="N170" s="7">
        <f t="shared" si="47"/>
        <v>0</v>
      </c>
    </row>
    <row r="171" spans="1:14" hidden="1" x14ac:dyDescent="0.35">
      <c r="A171" s="5" t="s">
        <v>169</v>
      </c>
      <c r="B171" s="7">
        <f>+'Sup. Club'!B829</f>
        <v>0</v>
      </c>
      <c r="C171" s="7">
        <f>+'Sup. Club'!C829</f>
        <v>0</v>
      </c>
      <c r="D171" s="7">
        <f>+'Sup. Club'!D829</f>
        <v>0</v>
      </c>
      <c r="E171" s="7">
        <f>+'Sup. Club'!E829</f>
        <v>0</v>
      </c>
      <c r="F171" s="7">
        <f>+'Sup. Club'!F829</f>
        <v>0</v>
      </c>
      <c r="G171" s="7">
        <f>+'Sup. Club'!G829</f>
        <v>0</v>
      </c>
      <c r="H171" s="7">
        <f>+'Sup. Club'!H829</f>
        <v>0</v>
      </c>
      <c r="I171" s="7">
        <f>+'Sup. Club'!I829</f>
        <v>0</v>
      </c>
      <c r="J171" s="7">
        <f>+'Sup. Club'!J829</f>
        <v>0</v>
      </c>
      <c r="K171" s="7">
        <f>+'Sup. Club'!K829</f>
        <v>0</v>
      </c>
      <c r="L171" s="7">
        <f>+'Sup. Club'!L829</f>
        <v>0</v>
      </c>
      <c r="M171" s="7">
        <f>+'Sup. Club'!M829</f>
        <v>0</v>
      </c>
      <c r="N171" s="7">
        <f t="shared" si="47"/>
        <v>0</v>
      </c>
    </row>
    <row r="172" spans="1:14" hidden="1" x14ac:dyDescent="0.35">
      <c r="B172" s="7"/>
      <c r="C172" s="7"/>
      <c r="D172" s="7"/>
      <c r="E172" s="7"/>
      <c r="F172" s="7"/>
      <c r="G172" s="7"/>
      <c r="H172" s="7"/>
      <c r="I172" s="7"/>
      <c r="J172" s="7"/>
      <c r="K172" s="7"/>
      <c r="L172" s="7"/>
      <c r="M172" s="7"/>
      <c r="N172" s="7"/>
    </row>
    <row r="173" spans="1:14" x14ac:dyDescent="0.35">
      <c r="A173" s="4" t="s">
        <v>170</v>
      </c>
      <c r="B173" s="8">
        <f>SUM(B174:B176)</f>
        <v>827640</v>
      </c>
      <c r="C173" s="8">
        <f t="shared" ref="C173:M173" si="48">SUM(C174:C176)</f>
        <v>827640</v>
      </c>
      <c r="D173" s="8">
        <f t="shared" si="48"/>
        <v>1278598</v>
      </c>
      <c r="E173" s="8">
        <f t="shared" si="48"/>
        <v>827640</v>
      </c>
      <c r="F173" s="8">
        <f t="shared" si="48"/>
        <v>827640</v>
      </c>
      <c r="G173" s="8">
        <f t="shared" si="48"/>
        <v>1278598</v>
      </c>
      <c r="H173" s="8">
        <f t="shared" si="48"/>
        <v>827640</v>
      </c>
      <c r="I173" s="8">
        <f t="shared" si="48"/>
        <v>827640</v>
      </c>
      <c r="J173" s="8">
        <f t="shared" si="48"/>
        <v>1278598</v>
      </c>
      <c r="K173" s="8">
        <f t="shared" si="48"/>
        <v>827640</v>
      </c>
      <c r="L173" s="8">
        <f t="shared" si="48"/>
        <v>827640</v>
      </c>
      <c r="M173" s="8">
        <f t="shared" si="48"/>
        <v>1278598</v>
      </c>
      <c r="N173" s="8">
        <f t="shared" ref="N173:N181" si="49">SUM(B173:M173)</f>
        <v>11735512</v>
      </c>
    </row>
    <row r="174" spans="1:14" x14ac:dyDescent="0.35">
      <c r="A174" s="5" t="s">
        <v>171</v>
      </c>
      <c r="B174" s="7">
        <f>+'Sup. Club'!B837</f>
        <v>827640</v>
      </c>
      <c r="C174" s="7">
        <f>+'Sup. Club'!C837</f>
        <v>827640</v>
      </c>
      <c r="D174" s="7">
        <f>+'Sup. Club'!D837</f>
        <v>1278598</v>
      </c>
      <c r="E174" s="7">
        <f>+'Sup. Club'!E837</f>
        <v>827640</v>
      </c>
      <c r="F174" s="7">
        <f>+'Sup. Club'!F837</f>
        <v>827640</v>
      </c>
      <c r="G174" s="7">
        <f>+'Sup. Club'!G837</f>
        <v>1278598</v>
      </c>
      <c r="H174" s="7">
        <f>+'Sup. Club'!H837</f>
        <v>827640</v>
      </c>
      <c r="I174" s="7">
        <f>+'Sup. Club'!I837</f>
        <v>827640</v>
      </c>
      <c r="J174" s="7">
        <f>+'Sup. Club'!J837</f>
        <v>1278598</v>
      </c>
      <c r="K174" s="7">
        <f>+'Sup. Club'!K837</f>
        <v>827640</v>
      </c>
      <c r="L174" s="7">
        <f>+'Sup. Club'!L837</f>
        <v>827640</v>
      </c>
      <c r="M174" s="7">
        <f>+'Sup. Club'!M837</f>
        <v>1278598</v>
      </c>
      <c r="N174" s="7">
        <f t="shared" si="49"/>
        <v>11735512</v>
      </c>
    </row>
    <row r="175" spans="1:14" hidden="1" x14ac:dyDescent="0.35">
      <c r="A175" s="5" t="s">
        <v>172</v>
      </c>
      <c r="B175" s="7">
        <f>+'Sup. Club'!B843</f>
        <v>0</v>
      </c>
      <c r="C175" s="7">
        <f>+'Sup. Club'!C843</f>
        <v>0</v>
      </c>
      <c r="D175" s="7">
        <f>+'Sup. Club'!D843</f>
        <v>0</v>
      </c>
      <c r="E175" s="7">
        <f>+'Sup. Club'!E843</f>
        <v>0</v>
      </c>
      <c r="F175" s="7">
        <f>+'Sup. Club'!F843</f>
        <v>0</v>
      </c>
      <c r="G175" s="7">
        <f>+'Sup. Club'!G843</f>
        <v>0</v>
      </c>
      <c r="H175" s="7">
        <f>+'Sup. Club'!H843</f>
        <v>0</v>
      </c>
      <c r="I175" s="7">
        <f>+'Sup. Club'!I843</f>
        <v>0</v>
      </c>
      <c r="J175" s="7">
        <f>+'Sup. Club'!J843</f>
        <v>0</v>
      </c>
      <c r="K175" s="7">
        <f>+'Sup. Club'!K843</f>
        <v>0</v>
      </c>
      <c r="L175" s="7">
        <f>+'Sup. Club'!L843</f>
        <v>0</v>
      </c>
      <c r="M175" s="7">
        <f>+'Sup. Club'!M843</f>
        <v>0</v>
      </c>
      <c r="N175" s="7">
        <f t="shared" si="49"/>
        <v>0</v>
      </c>
    </row>
    <row r="176" spans="1:14" hidden="1" x14ac:dyDescent="0.35">
      <c r="A176" s="5" t="s">
        <v>173</v>
      </c>
      <c r="B176" s="7">
        <f>+'Sup. Club'!B849</f>
        <v>0</v>
      </c>
      <c r="C176" s="7">
        <f>+'Sup. Club'!C849</f>
        <v>0</v>
      </c>
      <c r="D176" s="7">
        <f>+'Sup. Club'!D849</f>
        <v>0</v>
      </c>
      <c r="E176" s="7">
        <f>+'Sup. Club'!E849</f>
        <v>0</v>
      </c>
      <c r="F176" s="7">
        <f>+'Sup. Club'!F849</f>
        <v>0</v>
      </c>
      <c r="G176" s="7">
        <f>+'Sup. Club'!G849</f>
        <v>0</v>
      </c>
      <c r="H176" s="7">
        <f>+'Sup. Club'!H849</f>
        <v>0</v>
      </c>
      <c r="I176" s="7">
        <f>+'Sup. Club'!I849</f>
        <v>0</v>
      </c>
      <c r="J176" s="7">
        <f>+'Sup. Club'!J849</f>
        <v>0</v>
      </c>
      <c r="K176" s="7">
        <f>+'Sup. Club'!K849</f>
        <v>0</v>
      </c>
      <c r="L176" s="7">
        <f>+'Sup. Club'!L849</f>
        <v>0</v>
      </c>
      <c r="M176" s="7">
        <f>+'Sup. Club'!M849</f>
        <v>0</v>
      </c>
      <c r="N176" s="7">
        <f t="shared" si="49"/>
        <v>0</v>
      </c>
    </row>
    <row r="177" spans="1:14" x14ac:dyDescent="0.35">
      <c r="A177" s="4" t="s">
        <v>174</v>
      </c>
      <c r="B177" s="8">
        <f>SUM(B178:B180)</f>
        <v>4712649.519612642</v>
      </c>
      <c r="C177" s="8">
        <f t="shared" ref="C177:M177" si="50">SUM(C178:C180)</f>
        <v>4700598.256296942</v>
      </c>
      <c r="D177" s="8">
        <f t="shared" si="50"/>
        <v>4714597.265619142</v>
      </c>
      <c r="E177" s="8">
        <f t="shared" si="50"/>
        <v>4719825.4951154925</v>
      </c>
      <c r="F177" s="8">
        <f t="shared" si="50"/>
        <v>4723975.4334758921</v>
      </c>
      <c r="G177" s="8">
        <f t="shared" si="50"/>
        <v>4728255.7801104421</v>
      </c>
      <c r="H177" s="8">
        <f t="shared" si="50"/>
        <v>4834322.6542949919</v>
      </c>
      <c r="I177" s="8">
        <f t="shared" si="50"/>
        <v>4835731.1084795417</v>
      </c>
      <c r="J177" s="8">
        <f t="shared" si="50"/>
        <v>4835731.1084795417</v>
      </c>
      <c r="K177" s="8">
        <f t="shared" si="50"/>
        <v>4840454.0930713918</v>
      </c>
      <c r="L177" s="8">
        <f t="shared" si="50"/>
        <v>4841862.5472559417</v>
      </c>
      <c r="M177" s="8">
        <f t="shared" si="50"/>
        <v>4849515.9146422921</v>
      </c>
      <c r="N177" s="8">
        <f t="shared" si="49"/>
        <v>57337519.176454261</v>
      </c>
    </row>
    <row r="178" spans="1:14" x14ac:dyDescent="0.35">
      <c r="A178" s="5" t="s">
        <v>175</v>
      </c>
      <c r="B178" s="7">
        <f>+'Sup. Club'!B855</f>
        <v>1392706.5461126419</v>
      </c>
      <c r="C178" s="7">
        <f>+'Sup. Club'!C855</f>
        <v>1380655.2827969419</v>
      </c>
      <c r="D178" s="7">
        <f>+'Sup. Club'!D855</f>
        <v>1394654.2921191419</v>
      </c>
      <c r="E178" s="7">
        <f>+'Sup. Club'!E855</f>
        <v>1399882.5216154922</v>
      </c>
      <c r="F178" s="7">
        <f>+'Sup. Club'!F855</f>
        <v>1404032.459975892</v>
      </c>
      <c r="G178" s="7">
        <f>+'Sup. Club'!G855</f>
        <v>1408312.806610442</v>
      </c>
      <c r="H178" s="7">
        <f>+'Sup. Club'!H855</f>
        <v>1409721.2607949921</v>
      </c>
      <c r="I178" s="7">
        <f>+'Sup. Club'!I855</f>
        <v>1411129.714979542</v>
      </c>
      <c r="J178" s="7">
        <f>+'Sup. Club'!J855</f>
        <v>1411129.714979542</v>
      </c>
      <c r="K178" s="7">
        <f>+'Sup. Club'!K855</f>
        <v>1415852.699571392</v>
      </c>
      <c r="L178" s="7">
        <f>+'Sup. Club'!L855</f>
        <v>1417261.1537559419</v>
      </c>
      <c r="M178" s="7">
        <f>+'Sup. Club'!M855</f>
        <v>1424914.5211422921</v>
      </c>
      <c r="N178" s="7">
        <f t="shared" si="49"/>
        <v>16870252.974454254</v>
      </c>
    </row>
    <row r="179" spans="1:14" x14ac:dyDescent="0.35">
      <c r="A179" s="5" t="s">
        <v>176</v>
      </c>
      <c r="B179" s="7">
        <f>+'Sup. Club'!B861</f>
        <v>0</v>
      </c>
      <c r="C179" s="7">
        <f>+'Sup. Club'!C861</f>
        <v>0</v>
      </c>
      <c r="D179" s="7">
        <f>+'Sup. Club'!D861</f>
        <v>0</v>
      </c>
      <c r="E179" s="7">
        <f>+'Sup. Club'!E861</f>
        <v>0</v>
      </c>
      <c r="F179" s="7">
        <f>+'Sup. Club'!F861</f>
        <v>0</v>
      </c>
      <c r="G179" s="7">
        <f>+'Sup. Club'!G861</f>
        <v>0</v>
      </c>
      <c r="H179" s="7">
        <f>+'Sup. Club'!H861</f>
        <v>0</v>
      </c>
      <c r="I179" s="7">
        <f>+'Sup. Club'!I861</f>
        <v>0</v>
      </c>
      <c r="J179" s="7">
        <f>+'Sup. Club'!J861</f>
        <v>0</v>
      </c>
      <c r="K179" s="7">
        <f>+'Sup. Club'!K861</f>
        <v>0</v>
      </c>
      <c r="L179" s="7">
        <f>+'Sup. Club'!L861</f>
        <v>0</v>
      </c>
      <c r="M179" s="7">
        <f>+'Sup. Club'!M861</f>
        <v>0</v>
      </c>
      <c r="N179" s="7">
        <f t="shared" si="49"/>
        <v>0</v>
      </c>
    </row>
    <row r="180" spans="1:14" x14ac:dyDescent="0.35">
      <c r="A180" s="5" t="s">
        <v>177</v>
      </c>
      <c r="B180" s="7">
        <f>+'Sup. Club'!B867</f>
        <v>3319942.9734999998</v>
      </c>
      <c r="C180" s="7">
        <f>+'Sup. Club'!C867</f>
        <v>3319942.9734999998</v>
      </c>
      <c r="D180" s="7">
        <f>+'Sup. Club'!D867</f>
        <v>3319942.9734999998</v>
      </c>
      <c r="E180" s="7">
        <f>+'Sup. Club'!E867</f>
        <v>3319942.9734999998</v>
      </c>
      <c r="F180" s="7">
        <f>+'Sup. Club'!F867</f>
        <v>3319942.9734999998</v>
      </c>
      <c r="G180" s="7">
        <f>+'Sup. Club'!G867</f>
        <v>3319942.9734999998</v>
      </c>
      <c r="H180" s="7">
        <f>+'Sup. Club'!H867</f>
        <v>3424601.3934999998</v>
      </c>
      <c r="I180" s="7">
        <f>+'Sup. Club'!I867</f>
        <v>3424601.3934999998</v>
      </c>
      <c r="J180" s="7">
        <f>+'Sup. Club'!J867</f>
        <v>3424601.3934999998</v>
      </c>
      <c r="K180" s="7">
        <f>+'Sup. Club'!K867</f>
        <v>3424601.3934999998</v>
      </c>
      <c r="L180" s="7">
        <f>+'Sup. Club'!L867</f>
        <v>3424601.3934999998</v>
      </c>
      <c r="M180" s="7">
        <f>+'Sup. Club'!M867</f>
        <v>3424601.3934999998</v>
      </c>
      <c r="N180" s="7">
        <f t="shared" si="49"/>
        <v>40467266.202</v>
      </c>
    </row>
    <row r="181" spans="1:14" x14ac:dyDescent="0.35">
      <c r="A181" s="4" t="s">
        <v>178</v>
      </c>
      <c r="B181" s="8">
        <f>SUM(B182:B187)</f>
        <v>2516316.6666666698</v>
      </c>
      <c r="C181" s="8">
        <f t="shared" ref="C181:M181" si="51">SUM(C182:C187)</f>
        <v>2516316.6666666698</v>
      </c>
      <c r="D181" s="8">
        <f t="shared" si="51"/>
        <v>2516316.6666666698</v>
      </c>
      <c r="E181" s="8">
        <f t="shared" si="51"/>
        <v>2516316.6666666698</v>
      </c>
      <c r="F181" s="8">
        <f t="shared" si="51"/>
        <v>2516316.6666666698</v>
      </c>
      <c r="G181" s="8">
        <f t="shared" si="51"/>
        <v>2516316.6566666695</v>
      </c>
      <c r="H181" s="8">
        <f t="shared" si="51"/>
        <v>2516316.6666666698</v>
      </c>
      <c r="I181" s="8">
        <f t="shared" si="51"/>
        <v>2516316.6666666698</v>
      </c>
      <c r="J181" s="8">
        <f t="shared" si="51"/>
        <v>2516316.6666666698</v>
      </c>
      <c r="K181" s="8">
        <f t="shared" si="51"/>
        <v>2516316.6666666698</v>
      </c>
      <c r="L181" s="8">
        <f t="shared" si="51"/>
        <v>2516316.6666666698</v>
      </c>
      <c r="M181" s="8">
        <f t="shared" si="51"/>
        <v>2516316.6666666698</v>
      </c>
      <c r="N181" s="8">
        <f t="shared" si="49"/>
        <v>30195799.990000047</v>
      </c>
    </row>
    <row r="182" spans="1:14" x14ac:dyDescent="0.35">
      <c r="A182" s="5" t="s">
        <v>179</v>
      </c>
      <c r="B182" s="7">
        <f>+'Sup. Club'!B873</f>
        <v>1111666.66666667</v>
      </c>
      <c r="C182" s="7">
        <f>+'Sup. Club'!C873</f>
        <v>1111666.66666667</v>
      </c>
      <c r="D182" s="7">
        <f>+'Sup. Club'!D873</f>
        <v>1111666.66666667</v>
      </c>
      <c r="E182" s="7">
        <f>+'Sup. Club'!E873</f>
        <v>1111666.66666667</v>
      </c>
      <c r="F182" s="7">
        <f>+'Sup. Club'!F873</f>
        <v>1111666.66666667</v>
      </c>
      <c r="G182" s="7">
        <f>+'Sup. Club'!G873</f>
        <v>1111666.66666667</v>
      </c>
      <c r="H182" s="7">
        <f>+'Sup. Club'!H873</f>
        <v>1111666.66666667</v>
      </c>
      <c r="I182" s="7">
        <f>+'Sup. Club'!I873</f>
        <v>1111666.66666667</v>
      </c>
      <c r="J182" s="7">
        <f>+'Sup. Club'!J873</f>
        <v>1111666.66666667</v>
      </c>
      <c r="K182" s="7">
        <f>+'Sup. Club'!K873</f>
        <v>1111666.66666667</v>
      </c>
      <c r="L182" s="7">
        <f>+'Sup. Club'!L873</f>
        <v>1111666.66666667</v>
      </c>
      <c r="M182" s="7">
        <f>+'Sup. Club'!M873</f>
        <v>1111666.66666667</v>
      </c>
      <c r="N182" s="7">
        <f t="shared" ref="N182:N187" si="52">SUM(B182:M182)</f>
        <v>13340000.000000039</v>
      </c>
    </row>
    <row r="183" spans="1:14" x14ac:dyDescent="0.35">
      <c r="A183" s="5" t="s">
        <v>180</v>
      </c>
      <c r="B183" s="7">
        <f>+'Sup. Club'!B879</f>
        <v>749999.99999999977</v>
      </c>
      <c r="C183" s="7">
        <f>+'Sup. Club'!C879</f>
        <v>749999.99999999977</v>
      </c>
      <c r="D183" s="7">
        <f>+'Sup. Club'!D879</f>
        <v>749999.99999999977</v>
      </c>
      <c r="E183" s="7">
        <f>+'Sup. Club'!E879</f>
        <v>749999.99999999977</v>
      </c>
      <c r="F183" s="7">
        <f>+'Sup. Club'!F879</f>
        <v>749999.99999999977</v>
      </c>
      <c r="G183" s="7">
        <f>+'Sup. Club'!G879</f>
        <v>749999.98999999941</v>
      </c>
      <c r="H183" s="7">
        <f>+'Sup. Club'!H879</f>
        <v>749999.99999999977</v>
      </c>
      <c r="I183" s="7">
        <f>+'Sup. Club'!I879</f>
        <v>749999.99999999977</v>
      </c>
      <c r="J183" s="7">
        <f>+'Sup. Club'!J879</f>
        <v>749999.99999999977</v>
      </c>
      <c r="K183" s="7">
        <f>+'Sup. Club'!K879</f>
        <v>749999.99999999977</v>
      </c>
      <c r="L183" s="7">
        <f>+'Sup. Club'!L879</f>
        <v>749999.99999999977</v>
      </c>
      <c r="M183" s="7">
        <f>+'Sup. Club'!M879</f>
        <v>749999.99999999977</v>
      </c>
      <c r="N183" s="7">
        <f t="shared" si="52"/>
        <v>8999999.9899999984</v>
      </c>
    </row>
    <row r="184" spans="1:14" hidden="1" x14ac:dyDescent="0.35">
      <c r="A184" s="5" t="s">
        <v>181</v>
      </c>
      <c r="B184" s="7">
        <f>+'Sup. Club'!B888</f>
        <v>0</v>
      </c>
      <c r="C184" s="7">
        <f>+'Sup. Club'!C888</f>
        <v>0</v>
      </c>
      <c r="D184" s="7">
        <f>+'Sup. Club'!D888</f>
        <v>0</v>
      </c>
      <c r="E184" s="7">
        <f>+'Sup. Club'!E888</f>
        <v>0</v>
      </c>
      <c r="F184" s="7">
        <f>+'Sup. Club'!F888</f>
        <v>0</v>
      </c>
      <c r="G184" s="7">
        <f>+'Sup. Club'!G888</f>
        <v>0</v>
      </c>
      <c r="H184" s="7">
        <f>+'Sup. Club'!H888</f>
        <v>0</v>
      </c>
      <c r="I184" s="7">
        <f>+'Sup. Club'!I888</f>
        <v>0</v>
      </c>
      <c r="J184" s="7">
        <f>+'Sup. Club'!J888</f>
        <v>0</v>
      </c>
      <c r="K184" s="7">
        <f>+'Sup. Club'!K888</f>
        <v>0</v>
      </c>
      <c r="L184" s="7">
        <f>+'Sup. Club'!L888</f>
        <v>0</v>
      </c>
      <c r="M184" s="7">
        <f>+'Sup. Club'!M888</f>
        <v>0</v>
      </c>
      <c r="N184" s="7">
        <f t="shared" si="52"/>
        <v>0</v>
      </c>
    </row>
    <row r="185" spans="1:14" hidden="1" x14ac:dyDescent="0.35">
      <c r="A185" s="5" t="s">
        <v>182</v>
      </c>
      <c r="B185" s="7">
        <f>+'Sup. Club'!B894</f>
        <v>0</v>
      </c>
      <c r="C185" s="7">
        <f>+'Sup. Club'!C894</f>
        <v>0</v>
      </c>
      <c r="D185" s="7">
        <f>+'Sup. Club'!D894</f>
        <v>0</v>
      </c>
      <c r="E185" s="7">
        <f>+'Sup. Club'!E894</f>
        <v>0</v>
      </c>
      <c r="F185" s="7">
        <f>+'Sup. Club'!F894</f>
        <v>0</v>
      </c>
      <c r="G185" s="7">
        <f>+'Sup. Club'!G894</f>
        <v>0</v>
      </c>
      <c r="H185" s="7">
        <f>+'Sup. Club'!H894</f>
        <v>0</v>
      </c>
      <c r="I185" s="7">
        <f>+'Sup. Club'!I894</f>
        <v>0</v>
      </c>
      <c r="J185" s="7">
        <f>+'Sup. Club'!J894</f>
        <v>0</v>
      </c>
      <c r="K185" s="7">
        <f>+'Sup. Club'!K894</f>
        <v>0</v>
      </c>
      <c r="L185" s="7">
        <f>+'Sup. Club'!L894</f>
        <v>0</v>
      </c>
      <c r="M185" s="7">
        <f>+'Sup. Club'!M894</f>
        <v>0</v>
      </c>
      <c r="N185" s="7">
        <f t="shared" si="52"/>
        <v>0</v>
      </c>
    </row>
    <row r="186" spans="1:14" x14ac:dyDescent="0.35">
      <c r="A186" s="5" t="s">
        <v>183</v>
      </c>
      <c r="B186" s="7">
        <f>+'Sup. Club'!B900</f>
        <v>410300</v>
      </c>
      <c r="C186" s="7">
        <f>+'Sup. Club'!C900</f>
        <v>410300</v>
      </c>
      <c r="D186" s="7">
        <f>+'Sup. Club'!D900</f>
        <v>410300</v>
      </c>
      <c r="E186" s="7">
        <f>+'Sup. Club'!E900</f>
        <v>410300</v>
      </c>
      <c r="F186" s="7">
        <f>+'Sup. Club'!F900</f>
        <v>410300</v>
      </c>
      <c r="G186" s="7">
        <f>+'Sup. Club'!G900</f>
        <v>410300</v>
      </c>
      <c r="H186" s="7">
        <f>+'Sup. Club'!H900</f>
        <v>410300</v>
      </c>
      <c r="I186" s="7">
        <f>+'Sup. Club'!I900</f>
        <v>410300</v>
      </c>
      <c r="J186" s="7">
        <f>+'Sup. Club'!J900</f>
        <v>410300</v>
      </c>
      <c r="K186" s="7">
        <f>+'Sup. Club'!K900</f>
        <v>410300</v>
      </c>
      <c r="L186" s="7">
        <f>+'Sup. Club'!L900</f>
        <v>410300</v>
      </c>
      <c r="M186" s="7">
        <f>+'Sup. Club'!M900</f>
        <v>410300</v>
      </c>
      <c r="N186" s="7">
        <f t="shared" si="52"/>
        <v>4923600</v>
      </c>
    </row>
    <row r="187" spans="1:14" x14ac:dyDescent="0.35">
      <c r="A187" s="5" t="s">
        <v>184</v>
      </c>
      <c r="B187" s="7">
        <f>+'Sup. Club'!B906</f>
        <v>244350</v>
      </c>
      <c r="C187" s="7">
        <f>+'Sup. Club'!C906</f>
        <v>244350</v>
      </c>
      <c r="D187" s="7">
        <f>+'Sup. Club'!D906</f>
        <v>244350</v>
      </c>
      <c r="E187" s="7">
        <f>+'Sup. Club'!E906</f>
        <v>244350</v>
      </c>
      <c r="F187" s="7">
        <f>+'Sup. Club'!F906</f>
        <v>244350</v>
      </c>
      <c r="G187" s="7">
        <f>+'Sup. Club'!G906</f>
        <v>244350</v>
      </c>
      <c r="H187" s="7">
        <f>+'Sup. Club'!H906</f>
        <v>244350</v>
      </c>
      <c r="I187" s="7">
        <f>+'Sup. Club'!I906</f>
        <v>244350</v>
      </c>
      <c r="J187" s="7">
        <f>+'Sup. Club'!J906</f>
        <v>244350</v>
      </c>
      <c r="K187" s="7">
        <f>+'Sup. Club'!K906</f>
        <v>244350</v>
      </c>
      <c r="L187" s="7">
        <f>+'Sup. Club'!L906</f>
        <v>244350</v>
      </c>
      <c r="M187" s="7">
        <f>+'Sup. Club'!M906</f>
        <v>244350</v>
      </c>
      <c r="N187" s="7">
        <f t="shared" si="52"/>
        <v>2932200</v>
      </c>
    </row>
    <row r="188" spans="1:14" x14ac:dyDescent="0.35">
      <c r="A188" s="4" t="s">
        <v>185</v>
      </c>
      <c r="B188" s="8">
        <f>SUM(B189:B193)</f>
        <v>0</v>
      </c>
      <c r="C188" s="8">
        <f t="shared" ref="C188:M188" si="53">SUM(C189:C193)</f>
        <v>0</v>
      </c>
      <c r="D188" s="8">
        <f t="shared" si="53"/>
        <v>0</v>
      </c>
      <c r="E188" s="8">
        <f t="shared" si="53"/>
        <v>0</v>
      </c>
      <c r="F188" s="8">
        <f t="shared" si="53"/>
        <v>0</v>
      </c>
      <c r="G188" s="8">
        <f t="shared" si="53"/>
        <v>0</v>
      </c>
      <c r="H188" s="8">
        <f t="shared" si="53"/>
        <v>0</v>
      </c>
      <c r="I188" s="8">
        <f t="shared" si="53"/>
        <v>0</v>
      </c>
      <c r="J188" s="8">
        <f t="shared" si="53"/>
        <v>1326000</v>
      </c>
      <c r="K188" s="8">
        <f t="shared" si="53"/>
        <v>0</v>
      </c>
      <c r="L188" s="8">
        <f t="shared" si="53"/>
        <v>1326000</v>
      </c>
      <c r="M188" s="8">
        <f t="shared" si="53"/>
        <v>0</v>
      </c>
      <c r="N188" s="8">
        <f t="shared" ref="N188:N226" si="54">SUM(B188:M188)</f>
        <v>2652000</v>
      </c>
    </row>
    <row r="189" spans="1:14" hidden="1" x14ac:dyDescent="0.35">
      <c r="A189" s="5" t="s">
        <v>186</v>
      </c>
      <c r="B189" s="7">
        <f>+'Sup. Club'!B912</f>
        <v>0</v>
      </c>
      <c r="C189" s="7">
        <f>+'Sup. Club'!C912</f>
        <v>0</v>
      </c>
      <c r="D189" s="7">
        <f>+'Sup. Club'!D912</f>
        <v>0</v>
      </c>
      <c r="E189" s="7">
        <f>+'Sup. Club'!E912</f>
        <v>0</v>
      </c>
      <c r="F189" s="7">
        <f>+'Sup. Club'!F912</f>
        <v>0</v>
      </c>
      <c r="G189" s="7">
        <f>+'Sup. Club'!G912</f>
        <v>0</v>
      </c>
      <c r="H189" s="7">
        <f>+'Sup. Club'!H912</f>
        <v>0</v>
      </c>
      <c r="I189" s="7">
        <f>+'Sup. Club'!I912</f>
        <v>0</v>
      </c>
      <c r="J189" s="7">
        <f>+'Sup. Club'!J912</f>
        <v>0</v>
      </c>
      <c r="K189" s="7">
        <f>+'Sup. Club'!K912</f>
        <v>0</v>
      </c>
      <c r="L189" s="7">
        <f>+'Sup. Club'!L912</f>
        <v>0</v>
      </c>
      <c r="M189" s="7">
        <f>+'Sup. Club'!M912</f>
        <v>0</v>
      </c>
      <c r="N189" s="7">
        <f t="shared" si="54"/>
        <v>0</v>
      </c>
    </row>
    <row r="190" spans="1:14" hidden="1" x14ac:dyDescent="0.35">
      <c r="A190" s="5" t="s">
        <v>187</v>
      </c>
      <c r="B190" s="7">
        <f>+'Sup. Club'!B918</f>
        <v>0</v>
      </c>
      <c r="C190" s="7">
        <f>+'Sup. Club'!C918</f>
        <v>0</v>
      </c>
      <c r="D190" s="7">
        <f>+'Sup. Club'!D918</f>
        <v>0</v>
      </c>
      <c r="E190" s="7">
        <f>+'Sup. Club'!E918</f>
        <v>0</v>
      </c>
      <c r="F190" s="7">
        <f>+'Sup. Club'!F918</f>
        <v>0</v>
      </c>
      <c r="G190" s="7">
        <f>+'Sup. Club'!G918</f>
        <v>0</v>
      </c>
      <c r="H190" s="7">
        <f>+'Sup. Club'!H918</f>
        <v>0</v>
      </c>
      <c r="I190" s="7">
        <f>+'Sup. Club'!I918</f>
        <v>0</v>
      </c>
      <c r="J190" s="7">
        <f>+'Sup. Club'!J918</f>
        <v>0</v>
      </c>
      <c r="K190" s="7">
        <f>+'Sup. Club'!K918</f>
        <v>0</v>
      </c>
      <c r="L190" s="7">
        <f>+'Sup. Club'!L918</f>
        <v>0</v>
      </c>
      <c r="M190" s="7">
        <f>+'Sup. Club'!M918</f>
        <v>0</v>
      </c>
      <c r="N190" s="7">
        <f t="shared" si="54"/>
        <v>0</v>
      </c>
    </row>
    <row r="191" spans="1:14" hidden="1" x14ac:dyDescent="0.35">
      <c r="A191" s="5" t="s">
        <v>188</v>
      </c>
      <c r="B191" s="7">
        <f>+'Sup. Club'!B924</f>
        <v>0</v>
      </c>
      <c r="C191" s="7">
        <f>+'Sup. Club'!C924</f>
        <v>0</v>
      </c>
      <c r="D191" s="7">
        <f>+'Sup. Club'!D924</f>
        <v>0</v>
      </c>
      <c r="E191" s="7">
        <f>+'Sup. Club'!E924</f>
        <v>0</v>
      </c>
      <c r="F191" s="7">
        <f>+'Sup. Club'!F924</f>
        <v>0</v>
      </c>
      <c r="G191" s="7">
        <f>+'Sup. Club'!G924</f>
        <v>0</v>
      </c>
      <c r="H191" s="7">
        <f>+'Sup. Club'!H924</f>
        <v>0</v>
      </c>
      <c r="I191" s="7">
        <f>+'Sup. Club'!I924</f>
        <v>0</v>
      </c>
      <c r="J191" s="7">
        <f>+'Sup. Club'!J924</f>
        <v>0</v>
      </c>
      <c r="K191" s="7">
        <f>+'Sup. Club'!K924</f>
        <v>0</v>
      </c>
      <c r="L191" s="7">
        <f>+'Sup. Club'!L924</f>
        <v>0</v>
      </c>
      <c r="M191" s="7">
        <f>+'Sup. Club'!M924</f>
        <v>0</v>
      </c>
      <c r="N191" s="7">
        <f t="shared" si="54"/>
        <v>0</v>
      </c>
    </row>
    <row r="192" spans="1:14" hidden="1" x14ac:dyDescent="0.35">
      <c r="A192" s="5" t="s">
        <v>189</v>
      </c>
      <c r="B192" s="7">
        <f>+'Sup. Club'!B930</f>
        <v>0</v>
      </c>
      <c r="C192" s="7">
        <f>+'Sup. Club'!C930</f>
        <v>0</v>
      </c>
      <c r="D192" s="7">
        <f>+'Sup. Club'!D930</f>
        <v>0</v>
      </c>
      <c r="E192" s="7">
        <f>+'Sup. Club'!E930</f>
        <v>0</v>
      </c>
      <c r="F192" s="7">
        <f>+'Sup. Club'!F930</f>
        <v>0</v>
      </c>
      <c r="G192" s="7">
        <f>+'Sup. Club'!G930</f>
        <v>0</v>
      </c>
      <c r="H192" s="7">
        <f>+'Sup. Club'!H930</f>
        <v>0</v>
      </c>
      <c r="I192" s="7">
        <f>+'Sup. Club'!I930</f>
        <v>0</v>
      </c>
      <c r="J192" s="7">
        <f>+'Sup. Club'!J930</f>
        <v>0</v>
      </c>
      <c r="K192" s="7">
        <f>+'Sup. Club'!K930</f>
        <v>0</v>
      </c>
      <c r="L192" s="7">
        <f>+'Sup. Club'!L930</f>
        <v>0</v>
      </c>
      <c r="M192" s="7">
        <f>+'Sup. Club'!M930</f>
        <v>0</v>
      </c>
      <c r="N192" s="7">
        <f t="shared" si="54"/>
        <v>0</v>
      </c>
    </row>
    <row r="193" spans="1:14" x14ac:dyDescent="0.35">
      <c r="A193" s="5" t="s">
        <v>258</v>
      </c>
      <c r="B193" s="7">
        <f>+'Sup. Club'!B936</f>
        <v>0</v>
      </c>
      <c r="C193" s="7">
        <f>+'Sup. Club'!C936</f>
        <v>0</v>
      </c>
      <c r="D193" s="7">
        <f>+'Sup. Club'!D936</f>
        <v>0</v>
      </c>
      <c r="E193" s="7">
        <f>+'Sup. Club'!E936</f>
        <v>0</v>
      </c>
      <c r="F193" s="7">
        <v>0</v>
      </c>
      <c r="G193" s="7">
        <f>+'Sup. Club'!G936</f>
        <v>0</v>
      </c>
      <c r="H193" s="7">
        <f>+'Sup. Club'!H936</f>
        <v>0</v>
      </c>
      <c r="I193" s="7">
        <f>+'Sup. Club'!I936</f>
        <v>0</v>
      </c>
      <c r="J193" s="7">
        <f>+'Sup. Club'!J936</f>
        <v>1326000</v>
      </c>
      <c r="K193" s="7">
        <f>+'Sup. Club'!K936</f>
        <v>0</v>
      </c>
      <c r="L193" s="7">
        <f>+'Sup. Club'!L936</f>
        <v>1326000</v>
      </c>
      <c r="M193" s="7">
        <f>+'Sup. Club'!M936</f>
        <v>0</v>
      </c>
      <c r="N193" s="7">
        <f t="shared" si="54"/>
        <v>2652000</v>
      </c>
    </row>
    <row r="194" spans="1:14" x14ac:dyDescent="0.35">
      <c r="A194" s="4" t="s">
        <v>191</v>
      </c>
      <c r="B194" s="8">
        <f>SUM(B195:B196)</f>
        <v>0</v>
      </c>
      <c r="C194" s="8">
        <f t="shared" ref="C194:M194" si="55">SUM(C195:C196)</f>
        <v>0</v>
      </c>
      <c r="D194" s="8">
        <f t="shared" si="55"/>
        <v>2139795.3119412968</v>
      </c>
      <c r="E194" s="8">
        <f t="shared" si="55"/>
        <v>0</v>
      </c>
      <c r="F194" s="8">
        <f t="shared" si="55"/>
        <v>0</v>
      </c>
      <c r="G194" s="8">
        <f t="shared" si="55"/>
        <v>0</v>
      </c>
      <c r="H194" s="8">
        <f t="shared" si="55"/>
        <v>0</v>
      </c>
      <c r="I194" s="8">
        <f t="shared" si="55"/>
        <v>0</v>
      </c>
      <c r="J194" s="8">
        <f t="shared" si="55"/>
        <v>2215770.2428884646</v>
      </c>
      <c r="K194" s="8">
        <f t="shared" si="55"/>
        <v>0</v>
      </c>
      <c r="L194" s="8">
        <f t="shared" si="55"/>
        <v>0</v>
      </c>
      <c r="M194" s="8">
        <f t="shared" si="55"/>
        <v>0</v>
      </c>
      <c r="N194" s="8">
        <f t="shared" si="54"/>
        <v>4355565.5548297614</v>
      </c>
    </row>
    <row r="195" spans="1:14" hidden="1" x14ac:dyDescent="0.35">
      <c r="A195" s="5" t="s">
        <v>192</v>
      </c>
      <c r="B195" s="7">
        <f>+'Sup. Club'!B942</f>
        <v>0</v>
      </c>
      <c r="C195" s="7">
        <f>+'Sup. Club'!C942</f>
        <v>0</v>
      </c>
      <c r="D195" s="7">
        <f>+'Sup. Club'!D942</f>
        <v>0</v>
      </c>
      <c r="E195" s="7">
        <f>+'Sup. Club'!E942</f>
        <v>0</v>
      </c>
      <c r="F195" s="7">
        <f>+'Sup. Club'!F942</f>
        <v>0</v>
      </c>
      <c r="G195" s="7">
        <f>+'Sup. Club'!G942</f>
        <v>0</v>
      </c>
      <c r="H195" s="7">
        <f>+'Sup. Club'!H942</f>
        <v>0</v>
      </c>
      <c r="I195" s="7">
        <f>+'Sup. Club'!I942</f>
        <v>0</v>
      </c>
      <c r="J195" s="7">
        <f>+'Sup. Club'!J942</f>
        <v>0</v>
      </c>
      <c r="K195" s="7">
        <f>+'Sup. Club'!K942</f>
        <v>0</v>
      </c>
      <c r="L195" s="7">
        <f>+'Sup. Club'!L942</f>
        <v>0</v>
      </c>
      <c r="M195" s="7">
        <f>+'Sup. Club'!M942</f>
        <v>0</v>
      </c>
      <c r="N195" s="7">
        <f t="shared" si="54"/>
        <v>0</v>
      </c>
    </row>
    <row r="196" spans="1:14" x14ac:dyDescent="0.35">
      <c r="A196" s="5" t="s">
        <v>193</v>
      </c>
      <c r="B196" s="7">
        <f>+'Sup. Club'!B948</f>
        <v>0</v>
      </c>
      <c r="C196" s="7">
        <f>+'Sup. Club'!C948</f>
        <v>0</v>
      </c>
      <c r="D196" s="7">
        <f>+'Sup. Club'!D948</f>
        <v>2139795.3119412968</v>
      </c>
      <c r="E196" s="7">
        <f>+'Sup. Club'!E948</f>
        <v>0</v>
      </c>
      <c r="F196" s="7">
        <f>+'Sup. Club'!F948</f>
        <v>0</v>
      </c>
      <c r="G196" s="7">
        <f>+'Sup. Club'!G948</f>
        <v>0</v>
      </c>
      <c r="H196" s="7">
        <f>+'Sup. Club'!H948</f>
        <v>0</v>
      </c>
      <c r="I196" s="7">
        <f>+'Sup. Club'!I948</f>
        <v>0</v>
      </c>
      <c r="J196" s="7">
        <f>+'Sup. Club'!J948</f>
        <v>2215770.2428884646</v>
      </c>
      <c r="K196" s="7">
        <f>+'Sup. Club'!K948</f>
        <v>0</v>
      </c>
      <c r="L196" s="7">
        <f>+'Sup. Club'!L948</f>
        <v>0</v>
      </c>
      <c r="M196" s="7">
        <f>+'Sup. Club'!M948</f>
        <v>0</v>
      </c>
      <c r="N196" s="7">
        <f t="shared" si="54"/>
        <v>4355565.5548297614</v>
      </c>
    </row>
    <row r="197" spans="1:14" hidden="1" x14ac:dyDescent="0.35">
      <c r="A197" s="4" t="s">
        <v>194</v>
      </c>
      <c r="B197" s="8">
        <f>SUM(B198)</f>
        <v>0</v>
      </c>
      <c r="C197" s="8">
        <f t="shared" ref="C197:M197" si="56">SUM(C198)</f>
        <v>0</v>
      </c>
      <c r="D197" s="8">
        <f t="shared" si="56"/>
        <v>0</v>
      </c>
      <c r="E197" s="8">
        <f t="shared" si="56"/>
        <v>0</v>
      </c>
      <c r="F197" s="8">
        <f t="shared" si="56"/>
        <v>0</v>
      </c>
      <c r="G197" s="8">
        <f t="shared" si="56"/>
        <v>0</v>
      </c>
      <c r="H197" s="8">
        <f t="shared" si="56"/>
        <v>0</v>
      </c>
      <c r="I197" s="8">
        <f t="shared" si="56"/>
        <v>0</v>
      </c>
      <c r="J197" s="8">
        <f t="shared" si="56"/>
        <v>0</v>
      </c>
      <c r="K197" s="8">
        <f t="shared" si="56"/>
        <v>0</v>
      </c>
      <c r="L197" s="8">
        <f t="shared" si="56"/>
        <v>0</v>
      </c>
      <c r="M197" s="8">
        <f t="shared" si="56"/>
        <v>0</v>
      </c>
      <c r="N197" s="8">
        <f t="shared" si="54"/>
        <v>0</v>
      </c>
    </row>
    <row r="198" spans="1:14" hidden="1" x14ac:dyDescent="0.35">
      <c r="A198" s="5" t="s">
        <v>195</v>
      </c>
      <c r="B198" s="7">
        <f>+'Sup. Club'!B954</f>
        <v>0</v>
      </c>
      <c r="C198" s="7">
        <f>+'Sup. Club'!C954</f>
        <v>0</v>
      </c>
      <c r="D198" s="7">
        <f>+'Sup. Club'!D954</f>
        <v>0</v>
      </c>
      <c r="E198" s="7">
        <f>+'Sup. Club'!E954</f>
        <v>0</v>
      </c>
      <c r="F198" s="7">
        <f>+'Sup. Club'!F954</f>
        <v>0</v>
      </c>
      <c r="G198" s="7">
        <f>+'Sup. Club'!G954</f>
        <v>0</v>
      </c>
      <c r="H198" s="7">
        <f>+'Sup. Club'!H954</f>
        <v>0</v>
      </c>
      <c r="I198" s="7">
        <f>+'Sup. Club'!I954</f>
        <v>0</v>
      </c>
      <c r="J198" s="7">
        <f>+'Sup. Club'!J954</f>
        <v>0</v>
      </c>
      <c r="K198" s="7">
        <f>+'Sup. Club'!K954</f>
        <v>0</v>
      </c>
      <c r="L198" s="7">
        <f>+'Sup. Club'!L954</f>
        <v>0</v>
      </c>
      <c r="M198" s="7">
        <f>+'Sup. Club'!M954</f>
        <v>0</v>
      </c>
      <c r="N198" s="7">
        <f t="shared" si="54"/>
        <v>0</v>
      </c>
    </row>
    <row r="199" spans="1:14" x14ac:dyDescent="0.35">
      <c r="A199" s="4" t="s">
        <v>196</v>
      </c>
      <c r="B199" s="8">
        <f>SUM(B200:B201)</f>
        <v>12667278.469499998</v>
      </c>
      <c r="C199" s="8">
        <f t="shared" ref="C199:M199" si="57">SUM(C200:C201)</f>
        <v>12522605.440499999</v>
      </c>
      <c r="D199" s="8">
        <f t="shared" si="57"/>
        <v>12690660.774499999</v>
      </c>
      <c r="E199" s="8">
        <f t="shared" si="57"/>
        <v>12753424.634</v>
      </c>
      <c r="F199" s="8">
        <f t="shared" si="57"/>
        <v>12803243.821999999</v>
      </c>
      <c r="G199" s="8">
        <f t="shared" si="57"/>
        <v>12854628.535499999</v>
      </c>
      <c r="H199" s="8">
        <f t="shared" si="57"/>
        <v>12766878.329</v>
      </c>
      <c r="I199" s="8">
        <f t="shared" si="57"/>
        <v>12783786.5425</v>
      </c>
      <c r="J199" s="8">
        <f t="shared" si="57"/>
        <v>12783786.5425</v>
      </c>
      <c r="K199" s="8">
        <f t="shared" si="57"/>
        <v>12840485.037</v>
      </c>
      <c r="L199" s="8">
        <f t="shared" si="57"/>
        <v>12857393.250499997</v>
      </c>
      <c r="M199" s="8">
        <f t="shared" si="57"/>
        <v>12949270.409999998</v>
      </c>
      <c r="N199" s="8">
        <f t="shared" si="54"/>
        <v>153273441.78749999</v>
      </c>
    </row>
    <row r="200" spans="1:14" x14ac:dyDescent="0.35">
      <c r="A200" s="5" t="s">
        <v>197</v>
      </c>
      <c r="B200" s="7">
        <f>+'Sup. Club'!B960</f>
        <v>12667278.469499998</v>
      </c>
      <c r="C200" s="7">
        <f>+'Sup. Club'!C960</f>
        <v>12522605.440499999</v>
      </c>
      <c r="D200" s="7">
        <f>+'Sup. Club'!D960</f>
        <v>12690660.774499999</v>
      </c>
      <c r="E200" s="7">
        <f>+'Sup. Club'!E960</f>
        <v>12753424.634</v>
      </c>
      <c r="F200" s="7">
        <f>+'Sup. Club'!F960</f>
        <v>12803243.821999999</v>
      </c>
      <c r="G200" s="7">
        <f>+'Sup. Club'!G960</f>
        <v>12854628.535499999</v>
      </c>
      <c r="H200" s="7">
        <f>+'Sup. Club'!H960</f>
        <v>12766878.329</v>
      </c>
      <c r="I200" s="7">
        <f>+'Sup. Club'!I960</f>
        <v>12783786.5425</v>
      </c>
      <c r="J200" s="7">
        <f>+'Sup. Club'!J960</f>
        <v>12783786.5425</v>
      </c>
      <c r="K200" s="7">
        <f>+'Sup. Club'!K960</f>
        <v>12840485.037</v>
      </c>
      <c r="L200" s="7">
        <f>+'Sup. Club'!L960</f>
        <v>12857393.250499997</v>
      </c>
      <c r="M200" s="7">
        <f>+'Sup. Club'!M960</f>
        <v>12949270.409999998</v>
      </c>
      <c r="N200" s="7">
        <f t="shared" si="54"/>
        <v>153273441.78749999</v>
      </c>
    </row>
    <row r="201" spans="1:14" x14ac:dyDescent="0.35">
      <c r="A201" s="5" t="s">
        <v>198</v>
      </c>
      <c r="B201" s="7">
        <f>+'Sup. Club'!B966</f>
        <v>0</v>
      </c>
      <c r="C201" s="7">
        <f>+'Sup. Club'!C966</f>
        <v>0</v>
      </c>
      <c r="D201" s="7">
        <f>+'Sup. Club'!D966</f>
        <v>0</v>
      </c>
      <c r="E201" s="7">
        <f>+'Sup. Club'!E966</f>
        <v>0</v>
      </c>
      <c r="F201" s="7">
        <f>+'Sup. Club'!F966</f>
        <v>0</v>
      </c>
      <c r="G201" s="7">
        <f>+'Sup. Club'!G966</f>
        <v>0</v>
      </c>
      <c r="H201" s="7">
        <f>+'Sup. Club'!H966</f>
        <v>0</v>
      </c>
      <c r="I201" s="7">
        <f>+'Sup. Club'!I966</f>
        <v>0</v>
      </c>
      <c r="J201" s="7">
        <f>+'Sup. Club'!J966</f>
        <v>0</v>
      </c>
      <c r="K201" s="7">
        <f>+'Sup. Club'!K966</f>
        <v>0</v>
      </c>
      <c r="L201" s="7">
        <f>+'Sup. Club'!L966</f>
        <v>0</v>
      </c>
      <c r="M201" s="7">
        <f>+'Sup. Club'!M966</f>
        <v>0</v>
      </c>
      <c r="N201" s="7">
        <f t="shared" si="54"/>
        <v>0</v>
      </c>
    </row>
    <row r="202" spans="1:14" x14ac:dyDescent="0.35">
      <c r="A202" s="4" t="s">
        <v>199</v>
      </c>
      <c r="B202" s="8">
        <f>SUM(B203:B206)</f>
        <v>1789642.3151383013</v>
      </c>
      <c r="C202" s="8">
        <f t="shared" ref="C202:M202" si="58">SUM(C203:C206)</f>
        <v>1789642.3151383013</v>
      </c>
      <c r="D202" s="8">
        <f t="shared" si="58"/>
        <v>1789642.3151383013</v>
      </c>
      <c r="E202" s="8">
        <f t="shared" si="58"/>
        <v>1789642.3151383013</v>
      </c>
      <c r="F202" s="8">
        <f t="shared" si="58"/>
        <v>1789642.3151383013</v>
      </c>
      <c r="G202" s="8">
        <f t="shared" si="58"/>
        <v>1789642.3151383013</v>
      </c>
      <c r="H202" s="8">
        <f t="shared" si="58"/>
        <v>1789642.3151383013</v>
      </c>
      <c r="I202" s="8">
        <f t="shared" si="58"/>
        <v>1789642.3151383013</v>
      </c>
      <c r="J202" s="8">
        <f t="shared" si="58"/>
        <v>1789642.3151383013</v>
      </c>
      <c r="K202" s="8">
        <f t="shared" si="58"/>
        <v>1789642.3151383013</v>
      </c>
      <c r="L202" s="8">
        <f t="shared" si="58"/>
        <v>1789642.3151383013</v>
      </c>
      <c r="M202" s="8">
        <f t="shared" si="58"/>
        <v>1789642.3151383013</v>
      </c>
      <c r="N202" s="8">
        <f t="shared" si="54"/>
        <v>21475707.781659618</v>
      </c>
    </row>
    <row r="203" spans="1:14" x14ac:dyDescent="0.35">
      <c r="A203" s="5" t="s">
        <v>200</v>
      </c>
      <c r="B203" s="7">
        <f>+'Sup. Club'!B972</f>
        <v>731944.77683964081</v>
      </c>
      <c r="C203" s="7">
        <f>+'Sup. Club'!C972</f>
        <v>731944.77683964081</v>
      </c>
      <c r="D203" s="7">
        <f>+'Sup. Club'!D972</f>
        <v>731944.77683964081</v>
      </c>
      <c r="E203" s="7">
        <f>+'Sup. Club'!E972</f>
        <v>731944.77683964081</v>
      </c>
      <c r="F203" s="7">
        <f>+'Sup. Club'!F972</f>
        <v>731944.77683964081</v>
      </c>
      <c r="G203" s="7">
        <f>+'Sup. Club'!G972</f>
        <v>731944.77683964081</v>
      </c>
      <c r="H203" s="7">
        <f>+'Sup. Club'!H972</f>
        <v>731944.77683964081</v>
      </c>
      <c r="I203" s="7">
        <f>+'Sup. Club'!I972</f>
        <v>731944.77683964081</v>
      </c>
      <c r="J203" s="7">
        <f>+'Sup. Club'!J972</f>
        <v>731944.77683964081</v>
      </c>
      <c r="K203" s="7">
        <f>+'Sup. Club'!K972</f>
        <v>731944.77683964081</v>
      </c>
      <c r="L203" s="7">
        <f>+'Sup. Club'!L972</f>
        <v>731944.77683964081</v>
      </c>
      <c r="M203" s="7">
        <f>+'Sup. Club'!M972</f>
        <v>731944.77683964081</v>
      </c>
      <c r="N203" s="7">
        <f t="shared" si="54"/>
        <v>8783337.3220756892</v>
      </c>
    </row>
    <row r="204" spans="1:14" x14ac:dyDescent="0.35">
      <c r="A204" s="5" t="s">
        <v>201</v>
      </c>
      <c r="B204" s="7">
        <f>+'Sup. Club'!B978</f>
        <v>0</v>
      </c>
      <c r="C204" s="7">
        <f>+'Sup. Club'!C978</f>
        <v>0</v>
      </c>
      <c r="D204" s="7">
        <f>+'Sup. Club'!D978</f>
        <v>0</v>
      </c>
      <c r="E204" s="7">
        <f>+'Sup. Club'!E978</f>
        <v>0</v>
      </c>
      <c r="F204" s="7">
        <f>+'Sup. Club'!F978</f>
        <v>0</v>
      </c>
      <c r="G204" s="7">
        <f>+'Sup. Club'!G978</f>
        <v>0</v>
      </c>
      <c r="H204" s="7">
        <f>+'Sup. Club'!H978</f>
        <v>0</v>
      </c>
      <c r="I204" s="7">
        <f>+'Sup. Club'!I978</f>
        <v>0</v>
      </c>
      <c r="J204" s="7">
        <f>+'Sup. Club'!J978</f>
        <v>0</v>
      </c>
      <c r="K204" s="7">
        <f>+'Sup. Club'!K978</f>
        <v>0</v>
      </c>
      <c r="L204" s="7">
        <f>+'Sup. Club'!L978</f>
        <v>0</v>
      </c>
      <c r="M204" s="7">
        <f>+'Sup. Club'!M978</f>
        <v>0</v>
      </c>
      <c r="N204" s="7">
        <f t="shared" si="54"/>
        <v>0</v>
      </c>
    </row>
    <row r="205" spans="1:14" x14ac:dyDescent="0.35">
      <c r="A205" s="5" t="s">
        <v>202</v>
      </c>
      <c r="B205" s="7">
        <f>+'Sup. Club'!B984</f>
        <v>0</v>
      </c>
      <c r="C205" s="7">
        <f>+'Sup. Club'!C984</f>
        <v>0</v>
      </c>
      <c r="D205" s="7">
        <f>+'Sup. Club'!D984</f>
        <v>0</v>
      </c>
      <c r="E205" s="7">
        <f>+'Sup. Club'!E984</f>
        <v>0</v>
      </c>
      <c r="F205" s="7">
        <f>+'Sup. Club'!F984</f>
        <v>0</v>
      </c>
      <c r="G205" s="7">
        <f>+'Sup. Club'!G984</f>
        <v>0</v>
      </c>
      <c r="H205" s="7">
        <f>+'Sup. Club'!H984</f>
        <v>0</v>
      </c>
      <c r="I205" s="7">
        <f>+'Sup. Club'!I984</f>
        <v>0</v>
      </c>
      <c r="J205" s="7">
        <f>+'Sup. Club'!J984</f>
        <v>0</v>
      </c>
      <c r="K205" s="7">
        <f>+'Sup. Club'!K984</f>
        <v>0</v>
      </c>
      <c r="L205" s="7">
        <f>+'Sup. Club'!L984</f>
        <v>0</v>
      </c>
      <c r="M205" s="7">
        <f>+'Sup. Club'!M984</f>
        <v>0</v>
      </c>
      <c r="N205" s="7">
        <f t="shared" si="54"/>
        <v>0</v>
      </c>
    </row>
    <row r="206" spans="1:14" x14ac:dyDescent="0.35">
      <c r="A206" s="5" t="s">
        <v>203</v>
      </c>
      <c r="B206" s="7">
        <f>+'Sup. Club'!B990</f>
        <v>1057697.5382986607</v>
      </c>
      <c r="C206" s="7">
        <f>+'Sup. Club'!C990</f>
        <v>1057697.5382986607</v>
      </c>
      <c r="D206" s="7">
        <f>+'Sup. Club'!D990</f>
        <v>1057697.5382986607</v>
      </c>
      <c r="E206" s="7">
        <f>+'Sup. Club'!E990</f>
        <v>1057697.5382986607</v>
      </c>
      <c r="F206" s="7">
        <f>+'Sup. Club'!F990</f>
        <v>1057697.5382986607</v>
      </c>
      <c r="G206" s="7">
        <f>+'Sup. Club'!G990</f>
        <v>1057697.5382986607</v>
      </c>
      <c r="H206" s="7">
        <f>+'Sup. Club'!H990</f>
        <v>1057697.5382986607</v>
      </c>
      <c r="I206" s="7">
        <f>+'Sup. Club'!I990</f>
        <v>1057697.5382986607</v>
      </c>
      <c r="J206" s="7">
        <f>+'Sup. Club'!J990</f>
        <v>1057697.5382986607</v>
      </c>
      <c r="K206" s="7">
        <f>+'Sup. Club'!K990</f>
        <v>1057697.5382986607</v>
      </c>
      <c r="L206" s="7">
        <f>+'Sup. Club'!L990</f>
        <v>1057697.5382986607</v>
      </c>
      <c r="M206" s="7">
        <f>+'Sup. Club'!M990</f>
        <v>1057697.5382986607</v>
      </c>
      <c r="N206" s="7">
        <f t="shared" si="54"/>
        <v>12692370.459583929</v>
      </c>
    </row>
    <row r="207" spans="1:14" x14ac:dyDescent="0.35">
      <c r="A207" s="4" t="s">
        <v>204</v>
      </c>
      <c r="B207" s="8">
        <f>SUM(B208)</f>
        <v>0</v>
      </c>
      <c r="C207" s="8">
        <f t="shared" ref="C207:M207" si="59">SUM(C208)</f>
        <v>0</v>
      </c>
      <c r="D207" s="8">
        <f t="shared" si="59"/>
        <v>2336987.64</v>
      </c>
      <c r="E207" s="8">
        <f t="shared" si="59"/>
        <v>0</v>
      </c>
      <c r="F207" s="8">
        <f t="shared" si="59"/>
        <v>0</v>
      </c>
      <c r="G207" s="8">
        <f t="shared" si="59"/>
        <v>0</v>
      </c>
      <c r="H207" s="8">
        <f t="shared" si="59"/>
        <v>0</v>
      </c>
      <c r="I207" s="8">
        <f t="shared" si="59"/>
        <v>0</v>
      </c>
      <c r="J207" s="8">
        <f t="shared" si="59"/>
        <v>0</v>
      </c>
      <c r="K207" s="8">
        <f t="shared" si="59"/>
        <v>0</v>
      </c>
      <c r="L207" s="8">
        <f t="shared" si="59"/>
        <v>0</v>
      </c>
      <c r="M207" s="8">
        <f t="shared" si="59"/>
        <v>0</v>
      </c>
      <c r="N207" s="8">
        <f t="shared" si="54"/>
        <v>2336987.64</v>
      </c>
    </row>
    <row r="208" spans="1:14" x14ac:dyDescent="0.35">
      <c r="A208" s="5" t="s">
        <v>205</v>
      </c>
      <c r="B208" s="7">
        <f>+'Sup. Club'!B996</f>
        <v>0</v>
      </c>
      <c r="C208" s="7">
        <f>+'Sup. Club'!C996</f>
        <v>0</v>
      </c>
      <c r="D208" s="7">
        <f>+'Sup. Club'!D996</f>
        <v>2336987.64</v>
      </c>
      <c r="E208" s="7">
        <f>+'Sup. Club'!E996</f>
        <v>0</v>
      </c>
      <c r="F208" s="7">
        <f>+'Sup. Club'!F996</f>
        <v>0</v>
      </c>
      <c r="G208" s="7">
        <f>+'Sup. Club'!G996</f>
        <v>0</v>
      </c>
      <c r="H208" s="7">
        <f>+'Sup. Club'!H996</f>
        <v>0</v>
      </c>
      <c r="I208" s="7">
        <f>+'Sup. Club'!I996</f>
        <v>0</v>
      </c>
      <c r="J208" s="7">
        <f>+'Sup. Club'!J996</f>
        <v>0</v>
      </c>
      <c r="K208" s="7">
        <f>+'Sup. Club'!K996</f>
        <v>0</v>
      </c>
      <c r="L208" s="7">
        <f>+'Sup. Club'!L996</f>
        <v>0</v>
      </c>
      <c r="M208" s="7">
        <f>+'Sup. Club'!M996</f>
        <v>0</v>
      </c>
      <c r="N208" s="7">
        <f t="shared" si="54"/>
        <v>2336987.64</v>
      </c>
    </row>
    <row r="209" spans="1:14" hidden="1" x14ac:dyDescent="0.35">
      <c r="A209" s="4" t="s">
        <v>206</v>
      </c>
      <c r="B209" s="8">
        <f>SUM(B210:B214)</f>
        <v>0</v>
      </c>
      <c r="C209" s="8">
        <f t="shared" ref="C209:M209" si="60">SUM(C210:C214)</f>
        <v>0</v>
      </c>
      <c r="D209" s="8">
        <f t="shared" si="60"/>
        <v>0</v>
      </c>
      <c r="E209" s="8">
        <f t="shared" si="60"/>
        <v>0</v>
      </c>
      <c r="F209" s="8">
        <f t="shared" si="60"/>
        <v>0</v>
      </c>
      <c r="G209" s="8">
        <f t="shared" si="60"/>
        <v>0</v>
      </c>
      <c r="H209" s="8">
        <f t="shared" si="60"/>
        <v>0</v>
      </c>
      <c r="I209" s="8">
        <f t="shared" si="60"/>
        <v>0</v>
      </c>
      <c r="J209" s="8">
        <f t="shared" si="60"/>
        <v>0</v>
      </c>
      <c r="K209" s="8">
        <f t="shared" si="60"/>
        <v>0</v>
      </c>
      <c r="L209" s="8">
        <f t="shared" si="60"/>
        <v>0</v>
      </c>
      <c r="M209" s="8">
        <f t="shared" si="60"/>
        <v>0</v>
      </c>
      <c r="N209" s="8">
        <f t="shared" si="54"/>
        <v>0</v>
      </c>
    </row>
    <row r="210" spans="1:14" hidden="1" x14ac:dyDescent="0.35">
      <c r="A210" s="5" t="s">
        <v>207</v>
      </c>
      <c r="B210" s="7">
        <f>+'Sup. Club'!B1002</f>
        <v>0</v>
      </c>
      <c r="C210" s="7">
        <f>+'Sup. Club'!C1002</f>
        <v>0</v>
      </c>
      <c r="D210" s="7">
        <f>+'Sup. Club'!D1002</f>
        <v>0</v>
      </c>
      <c r="E210" s="7">
        <f>+'Sup. Club'!E1002</f>
        <v>0</v>
      </c>
      <c r="F210" s="7">
        <f>+'Sup. Club'!F1002</f>
        <v>0</v>
      </c>
      <c r="G210" s="7">
        <f>+'Sup. Club'!G1002</f>
        <v>0</v>
      </c>
      <c r="H210" s="7">
        <f>+'Sup. Club'!H1002</f>
        <v>0</v>
      </c>
      <c r="I210" s="7">
        <f>+'Sup. Club'!I1002</f>
        <v>0</v>
      </c>
      <c r="J210" s="7">
        <f>+'Sup. Club'!J1002</f>
        <v>0</v>
      </c>
      <c r="K210" s="7">
        <f>+'Sup. Club'!K1002</f>
        <v>0</v>
      </c>
      <c r="L210" s="7">
        <f>+'Sup. Club'!L1002</f>
        <v>0</v>
      </c>
      <c r="M210" s="7">
        <f>+'Sup. Club'!M1002</f>
        <v>0</v>
      </c>
      <c r="N210" s="7">
        <f t="shared" si="54"/>
        <v>0</v>
      </c>
    </row>
    <row r="211" spans="1:14" hidden="1" x14ac:dyDescent="0.35">
      <c r="A211" s="5" t="s">
        <v>208</v>
      </c>
      <c r="B211" s="7">
        <f>+'Sup. Club'!B1008</f>
        <v>0</v>
      </c>
      <c r="C211" s="7">
        <f>+'Sup. Club'!C1008</f>
        <v>0</v>
      </c>
      <c r="D211" s="7">
        <f>+'Sup. Club'!D1008</f>
        <v>0</v>
      </c>
      <c r="E211" s="7">
        <f>+'Sup. Club'!E1008</f>
        <v>0</v>
      </c>
      <c r="F211" s="7">
        <f>+'Sup. Club'!F1008</f>
        <v>0</v>
      </c>
      <c r="G211" s="7">
        <f>+'Sup. Club'!G1008</f>
        <v>0</v>
      </c>
      <c r="H211" s="7">
        <f>+'Sup. Club'!H1008</f>
        <v>0</v>
      </c>
      <c r="I211" s="7">
        <f>+'Sup. Club'!I1008</f>
        <v>0</v>
      </c>
      <c r="J211" s="7">
        <f>+'Sup. Club'!J1008</f>
        <v>0</v>
      </c>
      <c r="K211" s="7">
        <f>+'Sup. Club'!K1008</f>
        <v>0</v>
      </c>
      <c r="L211" s="7">
        <f>+'Sup. Club'!L1008</f>
        <v>0</v>
      </c>
      <c r="M211" s="7">
        <f>+'Sup. Club'!M1008</f>
        <v>0</v>
      </c>
      <c r="N211" s="7">
        <f t="shared" si="54"/>
        <v>0</v>
      </c>
    </row>
    <row r="212" spans="1:14" hidden="1" x14ac:dyDescent="0.35">
      <c r="A212" s="5" t="s">
        <v>209</v>
      </c>
      <c r="B212" s="7">
        <f>+'Sup. Club'!B1014</f>
        <v>0</v>
      </c>
      <c r="C212" s="7">
        <f>+'Sup. Club'!C1014</f>
        <v>0</v>
      </c>
      <c r="D212" s="7">
        <f>+'Sup. Club'!D1014</f>
        <v>0</v>
      </c>
      <c r="E212" s="7">
        <f>+'Sup. Club'!E1014</f>
        <v>0</v>
      </c>
      <c r="F212" s="7">
        <f>+'Sup. Club'!F1014</f>
        <v>0</v>
      </c>
      <c r="G212" s="7">
        <f>+'Sup. Club'!G1014</f>
        <v>0</v>
      </c>
      <c r="H212" s="7">
        <f>+'Sup. Club'!H1014</f>
        <v>0</v>
      </c>
      <c r="I212" s="7">
        <f>+'Sup. Club'!I1014</f>
        <v>0</v>
      </c>
      <c r="J212" s="7">
        <f>+'Sup. Club'!J1014</f>
        <v>0</v>
      </c>
      <c r="K212" s="7">
        <f>+'Sup. Club'!K1014</f>
        <v>0</v>
      </c>
      <c r="L212" s="7">
        <f>+'Sup. Club'!L1014</f>
        <v>0</v>
      </c>
      <c r="M212" s="7">
        <f>+'Sup. Club'!M1014</f>
        <v>0</v>
      </c>
      <c r="N212" s="7">
        <f t="shared" si="54"/>
        <v>0</v>
      </c>
    </row>
    <row r="213" spans="1:14" hidden="1" x14ac:dyDescent="0.35">
      <c r="A213" s="5" t="s">
        <v>210</v>
      </c>
      <c r="B213" s="7">
        <f>+'Sup. Club'!B1020</f>
        <v>0</v>
      </c>
      <c r="C213" s="7">
        <f>+'Sup. Club'!C1020</f>
        <v>0</v>
      </c>
      <c r="D213" s="7">
        <f>+'Sup. Club'!D1020</f>
        <v>0</v>
      </c>
      <c r="E213" s="7">
        <f>+'Sup. Club'!E1020</f>
        <v>0</v>
      </c>
      <c r="F213" s="7">
        <f>+'Sup. Club'!F1020</f>
        <v>0</v>
      </c>
      <c r="G213" s="7">
        <f>+'Sup. Club'!G1020</f>
        <v>0</v>
      </c>
      <c r="H213" s="7">
        <f>+'Sup. Club'!H1020</f>
        <v>0</v>
      </c>
      <c r="I213" s="7">
        <f>+'Sup. Club'!I1020</f>
        <v>0</v>
      </c>
      <c r="J213" s="7">
        <f>+'Sup. Club'!J1020</f>
        <v>0</v>
      </c>
      <c r="K213" s="7">
        <f>+'Sup. Club'!K1020</f>
        <v>0</v>
      </c>
      <c r="L213" s="7">
        <f>+'Sup. Club'!L1020</f>
        <v>0</v>
      </c>
      <c r="M213" s="7">
        <f>+'Sup. Club'!M1020</f>
        <v>0</v>
      </c>
      <c r="N213" s="7">
        <f t="shared" si="54"/>
        <v>0</v>
      </c>
    </row>
    <row r="214" spans="1:14" hidden="1" x14ac:dyDescent="0.35">
      <c r="A214" s="5" t="s">
        <v>211</v>
      </c>
      <c r="B214" s="7">
        <f>+'Sup. Club'!B1026</f>
        <v>0</v>
      </c>
      <c r="C214" s="7">
        <f>+'Sup. Club'!C1026</f>
        <v>0</v>
      </c>
      <c r="D214" s="7">
        <f>+'Sup. Club'!D1026</f>
        <v>0</v>
      </c>
      <c r="E214" s="7">
        <f>+'Sup. Club'!E1026</f>
        <v>0</v>
      </c>
      <c r="F214" s="7">
        <f>+'Sup. Club'!F1026</f>
        <v>0</v>
      </c>
      <c r="G214" s="7">
        <f>+'Sup. Club'!G1026</f>
        <v>0</v>
      </c>
      <c r="H214" s="7">
        <f>+'Sup. Club'!H1026</f>
        <v>0</v>
      </c>
      <c r="I214" s="7">
        <f>+'Sup. Club'!I1026</f>
        <v>0</v>
      </c>
      <c r="J214" s="7">
        <f>+'Sup. Club'!J1026</f>
        <v>0</v>
      </c>
      <c r="K214" s="7">
        <f>+'Sup. Club'!K1026</f>
        <v>0</v>
      </c>
      <c r="L214" s="7">
        <f>+'Sup. Club'!L1026</f>
        <v>0</v>
      </c>
      <c r="M214" s="7">
        <f>+'Sup. Club'!M1026</f>
        <v>0</v>
      </c>
      <c r="N214" s="7">
        <f t="shared" si="54"/>
        <v>0</v>
      </c>
    </row>
    <row r="215" spans="1:14" x14ac:dyDescent="0.35">
      <c r="A215" s="4" t="s">
        <v>212</v>
      </c>
      <c r="B215" s="8">
        <f>SUM(B216:B220)</f>
        <v>3432294.3265000004</v>
      </c>
      <c r="C215" s="8">
        <f t="shared" ref="C215:M215" si="61">SUM(C216:C220)</f>
        <v>3432294.3265000004</v>
      </c>
      <c r="D215" s="8">
        <f t="shared" si="61"/>
        <v>3432294.3265000004</v>
      </c>
      <c r="E215" s="8">
        <f t="shared" si="61"/>
        <v>3432294.3265000004</v>
      </c>
      <c r="F215" s="8">
        <f t="shared" si="61"/>
        <v>3432294.3265000004</v>
      </c>
      <c r="G215" s="8">
        <f t="shared" si="61"/>
        <v>3432294.3265000004</v>
      </c>
      <c r="H215" s="8">
        <f t="shared" si="61"/>
        <v>3432294.3265000004</v>
      </c>
      <c r="I215" s="8">
        <f t="shared" si="61"/>
        <v>3432294.3265000004</v>
      </c>
      <c r="J215" s="8">
        <f t="shared" si="61"/>
        <v>3432294.3265000004</v>
      </c>
      <c r="K215" s="8">
        <f t="shared" si="61"/>
        <v>3432294.3265000004</v>
      </c>
      <c r="L215" s="8">
        <f t="shared" si="61"/>
        <v>3432294.3265000004</v>
      </c>
      <c r="M215" s="8">
        <f t="shared" si="61"/>
        <v>3432294.3265000004</v>
      </c>
      <c r="N215" s="8">
        <f t="shared" si="54"/>
        <v>41187531.91799999</v>
      </c>
    </row>
    <row r="216" spans="1:14" x14ac:dyDescent="0.35">
      <c r="A216" s="5" t="s">
        <v>213</v>
      </c>
      <c r="B216" s="7">
        <f>+'Sup. Club'!B1032</f>
        <v>0</v>
      </c>
      <c r="C216" s="7">
        <f>+'Sup. Club'!C1032</f>
        <v>0</v>
      </c>
      <c r="D216" s="7">
        <f>+'Sup. Club'!D1032</f>
        <v>0</v>
      </c>
      <c r="E216" s="7">
        <f>+'Sup. Club'!E1032</f>
        <v>0</v>
      </c>
      <c r="F216" s="7">
        <f>+'Sup. Club'!F1032</f>
        <v>0</v>
      </c>
      <c r="G216" s="7">
        <f>+'Sup. Club'!G1032</f>
        <v>0</v>
      </c>
      <c r="H216" s="7">
        <f>+'Sup. Club'!H1032</f>
        <v>0</v>
      </c>
      <c r="I216" s="7">
        <f>+'Sup. Club'!I1032</f>
        <v>0</v>
      </c>
      <c r="J216" s="7">
        <f>+'Sup. Club'!J1032</f>
        <v>0</v>
      </c>
      <c r="K216" s="7">
        <f>+'Sup. Club'!K1032</f>
        <v>0</v>
      </c>
      <c r="L216" s="7">
        <f>+'Sup. Club'!L1032</f>
        <v>0</v>
      </c>
      <c r="M216" s="7">
        <f>+'Sup. Club'!M1032</f>
        <v>0</v>
      </c>
      <c r="N216" s="7">
        <f t="shared" si="54"/>
        <v>0</v>
      </c>
    </row>
    <row r="217" spans="1:14" x14ac:dyDescent="0.35">
      <c r="A217" s="5" t="s">
        <v>214</v>
      </c>
      <c r="B217" s="7">
        <f>+'Sup. Club'!B1038</f>
        <v>1779264.3089000001</v>
      </c>
      <c r="C217" s="7">
        <f>+'Sup. Club'!C1038</f>
        <v>1779264.3089000001</v>
      </c>
      <c r="D217" s="7">
        <f>+'Sup. Club'!D1038</f>
        <v>1779264.3089000001</v>
      </c>
      <c r="E217" s="7">
        <f>+'Sup. Club'!E1038</f>
        <v>1779264.3089000001</v>
      </c>
      <c r="F217" s="7">
        <f>+'Sup. Club'!F1038</f>
        <v>1779264.3089000001</v>
      </c>
      <c r="G217" s="7">
        <f>+'Sup. Club'!G1038</f>
        <v>1779264.3089000001</v>
      </c>
      <c r="H217" s="7">
        <f>+'Sup. Club'!H1038</f>
        <v>1779264.3089000001</v>
      </c>
      <c r="I217" s="7">
        <f>+'Sup. Club'!I1038</f>
        <v>1779264.3089000001</v>
      </c>
      <c r="J217" s="7">
        <f>+'Sup. Club'!J1038</f>
        <v>1779264.3089000001</v>
      </c>
      <c r="K217" s="7">
        <f>+'Sup. Club'!K1038</f>
        <v>1779264.3089000001</v>
      </c>
      <c r="L217" s="7">
        <f>+'Sup. Club'!L1038</f>
        <v>1779264.3089000001</v>
      </c>
      <c r="M217" s="7">
        <f>+'Sup. Club'!M1038</f>
        <v>1779264.3089000001</v>
      </c>
      <c r="N217" s="7">
        <f t="shared" si="54"/>
        <v>21351171.706799999</v>
      </c>
    </row>
    <row r="218" spans="1:14" x14ac:dyDescent="0.35">
      <c r="A218" s="5" t="s">
        <v>215</v>
      </c>
      <c r="B218" s="7">
        <f>+'Sup. Club'!B1044</f>
        <v>0</v>
      </c>
      <c r="C218" s="7">
        <f>+'Sup. Club'!C1044</f>
        <v>0</v>
      </c>
      <c r="D218" s="7">
        <f>+'Sup. Club'!D1044</f>
        <v>0</v>
      </c>
      <c r="E218" s="7">
        <f>+'Sup. Club'!E1044</f>
        <v>0</v>
      </c>
      <c r="F218" s="7">
        <f>+'Sup. Club'!F1044</f>
        <v>0</v>
      </c>
      <c r="G218" s="7">
        <f>+'Sup. Club'!G1044</f>
        <v>0</v>
      </c>
      <c r="H218" s="7">
        <f>+'Sup. Club'!H1044</f>
        <v>0</v>
      </c>
      <c r="I218" s="7">
        <f>+'Sup. Club'!I1044</f>
        <v>0</v>
      </c>
      <c r="J218" s="7">
        <f>+'Sup. Club'!J1044</f>
        <v>0</v>
      </c>
      <c r="K218" s="7">
        <f>+'Sup. Club'!K1044</f>
        <v>0</v>
      </c>
      <c r="L218" s="7">
        <f>+'Sup. Club'!L1044</f>
        <v>0</v>
      </c>
      <c r="M218" s="7">
        <f>+'Sup. Club'!M1044</f>
        <v>0</v>
      </c>
      <c r="N218" s="7">
        <f t="shared" si="54"/>
        <v>0</v>
      </c>
    </row>
    <row r="219" spans="1:14" x14ac:dyDescent="0.35">
      <c r="A219" s="5" t="s">
        <v>216</v>
      </c>
      <c r="B219" s="7">
        <f>+'Sup. Club'!B1050</f>
        <v>1653030.0176000001</v>
      </c>
      <c r="C219" s="7">
        <f>+'Sup. Club'!C1050</f>
        <v>1653030.0176000001</v>
      </c>
      <c r="D219" s="7">
        <f>+'Sup. Club'!D1050</f>
        <v>1653030.0176000001</v>
      </c>
      <c r="E219" s="7">
        <f>+'Sup. Club'!E1050</f>
        <v>1653030.0176000001</v>
      </c>
      <c r="F219" s="7">
        <f>+'Sup. Club'!F1050</f>
        <v>1653030.0176000001</v>
      </c>
      <c r="G219" s="7">
        <f>+'Sup. Club'!G1050</f>
        <v>1653030.0176000001</v>
      </c>
      <c r="H219" s="7">
        <f>+'Sup. Club'!H1050</f>
        <v>1653030.0176000001</v>
      </c>
      <c r="I219" s="7">
        <f>+'Sup. Club'!I1050</f>
        <v>1653030.0176000001</v>
      </c>
      <c r="J219" s="7">
        <f>+'Sup. Club'!J1050</f>
        <v>1653030.0176000001</v>
      </c>
      <c r="K219" s="7">
        <f>+'Sup. Club'!K1050</f>
        <v>1653030.0176000001</v>
      </c>
      <c r="L219" s="7">
        <f>+'Sup. Club'!L1050</f>
        <v>1653030.0176000001</v>
      </c>
      <c r="M219" s="7">
        <f>+'Sup. Club'!M1050</f>
        <v>1653030.0176000001</v>
      </c>
      <c r="N219" s="7">
        <f t="shared" si="54"/>
        <v>19836360.211200003</v>
      </c>
    </row>
    <row r="220" spans="1:14" hidden="1" x14ac:dyDescent="0.35">
      <c r="A220" s="5" t="s">
        <v>217</v>
      </c>
      <c r="B220" s="7">
        <f>+'Sup. Club'!B1056</f>
        <v>0</v>
      </c>
      <c r="C220" s="7">
        <f>+'Sup. Club'!C1056</f>
        <v>0</v>
      </c>
      <c r="D220" s="7">
        <f>+'Sup. Club'!D1056</f>
        <v>0</v>
      </c>
      <c r="E220" s="7">
        <f>+'Sup. Club'!E1056</f>
        <v>0</v>
      </c>
      <c r="F220" s="7">
        <f>+'Sup. Club'!F1056</f>
        <v>0</v>
      </c>
      <c r="G220" s="7">
        <f>+'Sup. Club'!G1056</f>
        <v>0</v>
      </c>
      <c r="H220" s="7">
        <f>+'Sup. Club'!H1056</f>
        <v>0</v>
      </c>
      <c r="I220" s="7">
        <f>+'Sup. Club'!I1056</f>
        <v>0</v>
      </c>
      <c r="J220" s="7">
        <f>+'Sup. Club'!J1056</f>
        <v>0</v>
      </c>
      <c r="K220" s="7">
        <f>+'Sup. Club'!K1056</f>
        <v>0</v>
      </c>
      <c r="L220" s="7">
        <f>+'Sup. Club'!L1056</f>
        <v>0</v>
      </c>
      <c r="M220" s="7">
        <f>+'Sup. Club'!M1056</f>
        <v>0</v>
      </c>
      <c r="N220" s="7">
        <f t="shared" si="54"/>
        <v>0</v>
      </c>
    </row>
    <row r="221" spans="1:14" hidden="1" x14ac:dyDescent="0.35">
      <c r="A221" s="4" t="s">
        <v>218</v>
      </c>
      <c r="B221" s="8">
        <f>SUM(B222:B225)</f>
        <v>0</v>
      </c>
      <c r="C221" s="8">
        <f t="shared" ref="C221:M221" si="62">SUM(C222:C225)</f>
        <v>0</v>
      </c>
      <c r="D221" s="8">
        <f t="shared" si="62"/>
        <v>0</v>
      </c>
      <c r="E221" s="8">
        <f t="shared" si="62"/>
        <v>0</v>
      </c>
      <c r="F221" s="8">
        <f t="shared" si="62"/>
        <v>0</v>
      </c>
      <c r="G221" s="8">
        <f t="shared" si="62"/>
        <v>0</v>
      </c>
      <c r="H221" s="8">
        <f t="shared" si="62"/>
        <v>0</v>
      </c>
      <c r="I221" s="8">
        <f t="shared" si="62"/>
        <v>0</v>
      </c>
      <c r="J221" s="8">
        <f t="shared" si="62"/>
        <v>0</v>
      </c>
      <c r="K221" s="8">
        <f t="shared" si="62"/>
        <v>0</v>
      </c>
      <c r="L221" s="8">
        <f t="shared" si="62"/>
        <v>0</v>
      </c>
      <c r="M221" s="8">
        <f t="shared" si="62"/>
        <v>0</v>
      </c>
      <c r="N221" s="8">
        <f t="shared" si="54"/>
        <v>0</v>
      </c>
    </row>
    <row r="222" spans="1:14" hidden="1" x14ac:dyDescent="0.35">
      <c r="A222" s="5" t="s">
        <v>219</v>
      </c>
      <c r="B222" s="7">
        <f>+'Sup. Club'!B1062</f>
        <v>0</v>
      </c>
      <c r="C222" s="7">
        <f>+'Sup. Club'!C1062</f>
        <v>0</v>
      </c>
      <c r="D222" s="7">
        <f>+'Sup. Club'!D1062</f>
        <v>0</v>
      </c>
      <c r="E222" s="7">
        <f>+'Sup. Club'!E1062</f>
        <v>0</v>
      </c>
      <c r="F222" s="7">
        <f>+'Sup. Club'!F1062</f>
        <v>0</v>
      </c>
      <c r="G222" s="7">
        <f>+'Sup. Club'!G1062</f>
        <v>0</v>
      </c>
      <c r="H222" s="7">
        <f>+'Sup. Club'!H1062</f>
        <v>0</v>
      </c>
      <c r="I222" s="7">
        <f>+'Sup. Club'!I1062</f>
        <v>0</v>
      </c>
      <c r="J222" s="7">
        <f>+'Sup. Club'!J1062</f>
        <v>0</v>
      </c>
      <c r="K222" s="7">
        <f>+'Sup. Club'!K1062</f>
        <v>0</v>
      </c>
      <c r="L222" s="7">
        <f>+'Sup. Club'!L1062</f>
        <v>0</v>
      </c>
      <c r="M222" s="7">
        <f>+'Sup. Club'!M1062</f>
        <v>0</v>
      </c>
      <c r="N222" s="7">
        <f t="shared" si="54"/>
        <v>0</v>
      </c>
    </row>
    <row r="223" spans="1:14" hidden="1" x14ac:dyDescent="0.35">
      <c r="A223" s="5" t="s">
        <v>220</v>
      </c>
      <c r="B223" s="7">
        <f>+'Sup. Club'!B1068</f>
        <v>0</v>
      </c>
      <c r="C223" s="7">
        <f>+'Sup. Club'!C1068</f>
        <v>0</v>
      </c>
      <c r="D223" s="7">
        <f>+'Sup. Club'!D1068</f>
        <v>0</v>
      </c>
      <c r="E223" s="7">
        <f>+'Sup. Club'!E1068</f>
        <v>0</v>
      </c>
      <c r="F223" s="7">
        <f>+'Sup. Club'!F1068</f>
        <v>0</v>
      </c>
      <c r="G223" s="7">
        <f>+'Sup. Club'!G1068</f>
        <v>0</v>
      </c>
      <c r="H223" s="7">
        <f>+'Sup. Club'!H1068</f>
        <v>0</v>
      </c>
      <c r="I223" s="7">
        <f>+'Sup. Club'!I1068</f>
        <v>0</v>
      </c>
      <c r="J223" s="7">
        <f>+'Sup. Club'!J1068</f>
        <v>0</v>
      </c>
      <c r="K223" s="7">
        <f>+'Sup. Club'!K1068</f>
        <v>0</v>
      </c>
      <c r="L223" s="7">
        <f>+'Sup. Club'!L1068</f>
        <v>0</v>
      </c>
      <c r="M223" s="7">
        <f>+'Sup. Club'!M1068</f>
        <v>0</v>
      </c>
      <c r="N223" s="7">
        <f t="shared" si="54"/>
        <v>0</v>
      </c>
    </row>
    <row r="224" spans="1:14" hidden="1" x14ac:dyDescent="0.35">
      <c r="A224" s="5" t="s">
        <v>221</v>
      </c>
      <c r="B224" s="7">
        <f>+'Sup. Club'!B1074</f>
        <v>0</v>
      </c>
      <c r="C224" s="7">
        <f>+'Sup. Club'!C1074</f>
        <v>0</v>
      </c>
      <c r="D224" s="7">
        <f>+'Sup. Club'!D1074</f>
        <v>0</v>
      </c>
      <c r="E224" s="7">
        <f>+'Sup. Club'!E1074</f>
        <v>0</v>
      </c>
      <c r="F224" s="7">
        <f>+'Sup. Club'!F1074</f>
        <v>0</v>
      </c>
      <c r="G224" s="7">
        <f>+'Sup. Club'!G1074</f>
        <v>0</v>
      </c>
      <c r="H224" s="7">
        <f>+'Sup. Club'!H1074</f>
        <v>0</v>
      </c>
      <c r="I224" s="7">
        <f>+'Sup. Club'!I1074</f>
        <v>0</v>
      </c>
      <c r="J224" s="7">
        <f>+'Sup. Club'!J1074</f>
        <v>0</v>
      </c>
      <c r="K224" s="7">
        <f>+'Sup. Club'!K1074</f>
        <v>0</v>
      </c>
      <c r="L224" s="7">
        <f>+'Sup. Club'!L1074</f>
        <v>0</v>
      </c>
      <c r="M224" s="7">
        <f>+'Sup. Club'!M1074</f>
        <v>0</v>
      </c>
      <c r="N224" s="7">
        <f t="shared" si="54"/>
        <v>0</v>
      </c>
    </row>
    <row r="225" spans="1:14" hidden="1" x14ac:dyDescent="0.35">
      <c r="A225" s="5" t="s">
        <v>222</v>
      </c>
      <c r="B225" s="7">
        <f>+'Sup. Club'!B1080</f>
        <v>0</v>
      </c>
      <c r="C225" s="7">
        <f>+'Sup. Club'!C1080</f>
        <v>0</v>
      </c>
      <c r="D225" s="7">
        <f>+'Sup. Club'!D1080</f>
        <v>0</v>
      </c>
      <c r="E225" s="7">
        <f>+'Sup. Club'!E1080</f>
        <v>0</v>
      </c>
      <c r="F225" s="7">
        <f>+'Sup. Club'!F1080</f>
        <v>0</v>
      </c>
      <c r="G225" s="7">
        <f>+'Sup. Club'!G1080</f>
        <v>0</v>
      </c>
      <c r="H225" s="7">
        <f>+'Sup. Club'!H1080</f>
        <v>0</v>
      </c>
      <c r="I225" s="7">
        <f>+'Sup. Club'!I1080</f>
        <v>0</v>
      </c>
      <c r="J225" s="7">
        <f>+'Sup. Club'!J1080</f>
        <v>0</v>
      </c>
      <c r="K225" s="7">
        <f>+'Sup. Club'!K1080</f>
        <v>0</v>
      </c>
      <c r="L225" s="7">
        <f>+'Sup. Club'!L1080</f>
        <v>0</v>
      </c>
      <c r="M225" s="7">
        <f>+'Sup. Club'!M1080</f>
        <v>0</v>
      </c>
      <c r="N225" s="7">
        <f t="shared" si="54"/>
        <v>0</v>
      </c>
    </row>
    <row r="226" spans="1:14" x14ac:dyDescent="0.35">
      <c r="A226" s="4" t="s">
        <v>223</v>
      </c>
      <c r="B226" s="8">
        <f>SUM(B227:B232)</f>
        <v>6375428.6894553322</v>
      </c>
      <c r="C226" s="8">
        <f t="shared" ref="C226:M226" si="63">SUM(C227:C232)</f>
        <v>6375428.6894553322</v>
      </c>
      <c r="D226" s="8">
        <f t="shared" si="63"/>
        <v>6375428.6894553322</v>
      </c>
      <c r="E226" s="8">
        <f t="shared" si="63"/>
        <v>6375428.6894553322</v>
      </c>
      <c r="F226" s="8">
        <f t="shared" si="63"/>
        <v>6375428.6894553322</v>
      </c>
      <c r="G226" s="8">
        <f t="shared" si="63"/>
        <v>6375428.6894553322</v>
      </c>
      <c r="H226" s="8">
        <f t="shared" si="63"/>
        <v>6375428.6894553322</v>
      </c>
      <c r="I226" s="8">
        <f t="shared" si="63"/>
        <v>6375428.6894553322</v>
      </c>
      <c r="J226" s="8">
        <f t="shared" si="63"/>
        <v>6375428.6894553322</v>
      </c>
      <c r="K226" s="8">
        <f t="shared" si="63"/>
        <v>6375428.6894553322</v>
      </c>
      <c r="L226" s="8">
        <f t="shared" si="63"/>
        <v>6375428.6894553322</v>
      </c>
      <c r="M226" s="8">
        <f t="shared" si="63"/>
        <v>6375428.6894553322</v>
      </c>
      <c r="N226" s="8">
        <f t="shared" si="54"/>
        <v>76505144.273463979</v>
      </c>
    </row>
    <row r="227" spans="1:14" x14ac:dyDescent="0.35">
      <c r="A227" s="5" t="s">
        <v>224</v>
      </c>
      <c r="B227" s="7">
        <f>+'Sup. Club'!B1086</f>
        <v>208333.33333333334</v>
      </c>
      <c r="C227" s="7">
        <f>+'Sup. Club'!C1086</f>
        <v>208333.33333333334</v>
      </c>
      <c r="D227" s="7">
        <f>+'Sup. Club'!D1086</f>
        <v>208333.33333333334</v>
      </c>
      <c r="E227" s="7">
        <f>+'Sup. Club'!E1086</f>
        <v>208333.33333333334</v>
      </c>
      <c r="F227" s="7">
        <f>+'Sup. Club'!F1086</f>
        <v>208333.33333333334</v>
      </c>
      <c r="G227" s="7">
        <f>+'Sup. Club'!G1086</f>
        <v>208333.33333333334</v>
      </c>
      <c r="H227" s="7">
        <f>+'Sup. Club'!H1086</f>
        <v>208333.33333333334</v>
      </c>
      <c r="I227" s="7">
        <f>+'Sup. Club'!I1086</f>
        <v>208333.33333333334</v>
      </c>
      <c r="J227" s="7">
        <f>+'Sup. Club'!J1086</f>
        <v>208333.33333333334</v>
      </c>
      <c r="K227" s="7">
        <f>+'Sup. Club'!K1086</f>
        <v>208333.33333333334</v>
      </c>
      <c r="L227" s="7">
        <f>+'Sup. Club'!L1086</f>
        <v>208333.33333333334</v>
      </c>
      <c r="M227" s="7">
        <f>+'Sup. Club'!M1086</f>
        <v>208333.33333333334</v>
      </c>
      <c r="N227" s="7">
        <f t="shared" ref="N227:N232" si="64">SUM(B227:M227)</f>
        <v>2500000</v>
      </c>
    </row>
    <row r="228" spans="1:14" x14ac:dyDescent="0.35">
      <c r="A228" s="5" t="s">
        <v>225</v>
      </c>
      <c r="B228" s="7">
        <f>+'Sup. Club'!B1092</f>
        <v>276636.24112199998</v>
      </c>
      <c r="C228" s="7">
        <f>+'Sup. Club'!C1092</f>
        <v>276636.24112199998</v>
      </c>
      <c r="D228" s="7">
        <f>+'Sup. Club'!D1092</f>
        <v>276636.24112199998</v>
      </c>
      <c r="E228" s="7">
        <f>+'Sup. Club'!E1092</f>
        <v>276636.24112199998</v>
      </c>
      <c r="F228" s="7">
        <f>+'Sup. Club'!F1092</f>
        <v>276636.24112199998</v>
      </c>
      <c r="G228" s="7">
        <f>+'Sup. Club'!G1092</f>
        <v>276636.24112199998</v>
      </c>
      <c r="H228" s="7">
        <f>+'Sup. Club'!H1092</f>
        <v>276636.24112199998</v>
      </c>
      <c r="I228" s="7">
        <f>+'Sup. Club'!I1092</f>
        <v>276636.24112199998</v>
      </c>
      <c r="J228" s="7">
        <f>+'Sup. Club'!J1092</f>
        <v>276636.24112199998</v>
      </c>
      <c r="K228" s="7">
        <f>+'Sup. Club'!K1092</f>
        <v>276636.24112199998</v>
      </c>
      <c r="L228" s="7">
        <f>+'Sup. Club'!L1092</f>
        <v>276636.24112199998</v>
      </c>
      <c r="M228" s="7">
        <f>+'Sup. Club'!M1092</f>
        <v>276636.24112199998</v>
      </c>
      <c r="N228" s="7">
        <f t="shared" si="64"/>
        <v>3319634.8934639995</v>
      </c>
    </row>
    <row r="229" spans="1:14" hidden="1" x14ac:dyDescent="0.35">
      <c r="A229" s="5" t="s">
        <v>226</v>
      </c>
      <c r="B229" s="7">
        <f>+'Sup. Club'!B1098</f>
        <v>0</v>
      </c>
      <c r="C229" s="7">
        <f>+'Sup. Club'!C1098</f>
        <v>0</v>
      </c>
      <c r="D229" s="7">
        <f>+'Sup. Club'!D1098</f>
        <v>0</v>
      </c>
      <c r="E229" s="7">
        <f>+'Sup. Club'!E1098</f>
        <v>0</v>
      </c>
      <c r="F229" s="7">
        <f>+'Sup. Club'!F1098</f>
        <v>0</v>
      </c>
      <c r="G229" s="7">
        <f>+'Sup. Club'!G1098</f>
        <v>0</v>
      </c>
      <c r="H229" s="7">
        <f>+'Sup. Club'!H1098</f>
        <v>0</v>
      </c>
      <c r="I229" s="7">
        <f>+'Sup. Club'!I1098</f>
        <v>0</v>
      </c>
      <c r="J229" s="7">
        <f>+'Sup. Club'!J1098</f>
        <v>0</v>
      </c>
      <c r="K229" s="7">
        <f>+'Sup. Club'!K1098</f>
        <v>0</v>
      </c>
      <c r="L229" s="7">
        <f>+'Sup. Club'!L1098</f>
        <v>0</v>
      </c>
      <c r="M229" s="7">
        <f>+'Sup. Club'!M1098</f>
        <v>0</v>
      </c>
      <c r="N229" s="7">
        <f t="shared" si="64"/>
        <v>0</v>
      </c>
    </row>
    <row r="230" spans="1:14" x14ac:dyDescent="0.35">
      <c r="A230" s="5" t="s">
        <v>227</v>
      </c>
      <c r="B230" s="7">
        <f>+'Sup. Club'!B1104</f>
        <v>5890459.1149999993</v>
      </c>
      <c r="C230" s="7">
        <f>+'Sup. Club'!C1104</f>
        <v>5890459.1149999993</v>
      </c>
      <c r="D230" s="7">
        <f>+'Sup. Club'!D1104</f>
        <v>5890459.1149999993</v>
      </c>
      <c r="E230" s="7">
        <f>+'Sup. Club'!E1104</f>
        <v>5890459.1149999993</v>
      </c>
      <c r="F230" s="7">
        <f>+'Sup. Club'!F1104</f>
        <v>5890459.1149999993</v>
      </c>
      <c r="G230" s="7">
        <f>+'Sup. Club'!G1104</f>
        <v>5890459.1149999993</v>
      </c>
      <c r="H230" s="7">
        <f>+'Sup. Club'!H1104</f>
        <v>5890459.1149999993</v>
      </c>
      <c r="I230" s="7">
        <f>+'Sup. Club'!I1104</f>
        <v>5890459.1149999993</v>
      </c>
      <c r="J230" s="7">
        <f>+'Sup. Club'!J1104</f>
        <v>5890459.1149999993</v>
      </c>
      <c r="K230" s="7">
        <f>+'Sup. Club'!K1104</f>
        <v>5890459.1149999993</v>
      </c>
      <c r="L230" s="7">
        <f>+'Sup. Club'!L1104</f>
        <v>5890459.1149999993</v>
      </c>
      <c r="M230" s="7">
        <f>+'Sup. Club'!M1104</f>
        <v>5890459.1149999993</v>
      </c>
      <c r="N230" s="7">
        <f t="shared" si="64"/>
        <v>70685509.38000001</v>
      </c>
    </row>
    <row r="231" spans="1:14" hidden="1" x14ac:dyDescent="0.35">
      <c r="A231" s="5" t="s">
        <v>228</v>
      </c>
      <c r="B231" s="7">
        <f>+'Sup. Club'!B1110</f>
        <v>0</v>
      </c>
      <c r="C231" s="7">
        <f>+'Sup. Club'!C1110</f>
        <v>0</v>
      </c>
      <c r="D231" s="7">
        <f>+'Sup. Club'!D1110</f>
        <v>0</v>
      </c>
      <c r="E231" s="7">
        <f>+'Sup. Club'!E1110</f>
        <v>0</v>
      </c>
      <c r="F231" s="7">
        <f>+'Sup. Club'!F1110</f>
        <v>0</v>
      </c>
      <c r="G231" s="7">
        <f>+'Sup. Club'!G1110</f>
        <v>0</v>
      </c>
      <c r="H231" s="7">
        <f>+'Sup. Club'!H1110</f>
        <v>0</v>
      </c>
      <c r="I231" s="7">
        <f>+'Sup. Club'!I1110</f>
        <v>0</v>
      </c>
      <c r="J231" s="7">
        <f>+'Sup. Club'!J1110</f>
        <v>0</v>
      </c>
      <c r="K231" s="7">
        <f>+'Sup. Club'!K1110</f>
        <v>0</v>
      </c>
      <c r="L231" s="7">
        <f>+'Sup. Club'!L1110</f>
        <v>0</v>
      </c>
      <c r="M231" s="7">
        <f>+'Sup. Club'!M1110</f>
        <v>0</v>
      </c>
      <c r="N231" s="7">
        <f t="shared" si="64"/>
        <v>0</v>
      </c>
    </row>
    <row r="232" spans="1:14" hidden="1" x14ac:dyDescent="0.35">
      <c r="A232" s="5" t="s">
        <v>229</v>
      </c>
      <c r="B232" s="7">
        <f>+'Sup. Club'!B1116</f>
        <v>0</v>
      </c>
      <c r="C232" s="7">
        <f>+'Sup. Club'!C1116</f>
        <v>0</v>
      </c>
      <c r="D232" s="7">
        <f>+'Sup. Club'!D1116</f>
        <v>0</v>
      </c>
      <c r="E232" s="7">
        <f>+'Sup. Club'!E1116</f>
        <v>0</v>
      </c>
      <c r="F232" s="7">
        <f>+'Sup. Club'!F1116</f>
        <v>0</v>
      </c>
      <c r="G232" s="7">
        <f>+'Sup. Club'!G1116</f>
        <v>0</v>
      </c>
      <c r="H232" s="7">
        <f>+'Sup. Club'!H1116</f>
        <v>0</v>
      </c>
      <c r="I232" s="7">
        <f>+'Sup. Club'!I1116</f>
        <v>0</v>
      </c>
      <c r="J232" s="7">
        <f>+'Sup. Club'!J1116</f>
        <v>0</v>
      </c>
      <c r="K232" s="7">
        <f>+'Sup. Club'!K1116</f>
        <v>0</v>
      </c>
      <c r="L232" s="7">
        <f>+'Sup. Club'!L1116</f>
        <v>0</v>
      </c>
      <c r="M232" s="7">
        <f>+'Sup. Club'!M1116</f>
        <v>0</v>
      </c>
      <c r="N232" s="7">
        <f t="shared" si="64"/>
        <v>0</v>
      </c>
    </row>
    <row r="233" spans="1:14" hidden="1" x14ac:dyDescent="0.35">
      <c r="A233" s="4" t="s">
        <v>230</v>
      </c>
      <c r="B233" s="8">
        <f>SUM(B234:B235)</f>
        <v>0</v>
      </c>
      <c r="C233" s="8">
        <f t="shared" ref="C233:M233" si="65">SUM(C234:C235)</f>
        <v>0</v>
      </c>
      <c r="D233" s="8">
        <f t="shared" si="65"/>
        <v>0</v>
      </c>
      <c r="E233" s="8">
        <f t="shared" si="65"/>
        <v>0</v>
      </c>
      <c r="F233" s="8">
        <f t="shared" si="65"/>
        <v>0</v>
      </c>
      <c r="G233" s="8">
        <f t="shared" si="65"/>
        <v>0</v>
      </c>
      <c r="H233" s="8">
        <f t="shared" si="65"/>
        <v>0</v>
      </c>
      <c r="I233" s="8">
        <f t="shared" si="65"/>
        <v>0</v>
      </c>
      <c r="J233" s="8">
        <f t="shared" si="65"/>
        <v>0</v>
      </c>
      <c r="K233" s="8">
        <f t="shared" si="65"/>
        <v>0</v>
      </c>
      <c r="L233" s="8">
        <f t="shared" si="65"/>
        <v>0</v>
      </c>
      <c r="M233" s="8">
        <f t="shared" si="65"/>
        <v>0</v>
      </c>
      <c r="N233" s="8">
        <f t="shared" ref="N233:N242" si="66">SUM(B233:M233)</f>
        <v>0</v>
      </c>
    </row>
    <row r="234" spans="1:14" hidden="1" x14ac:dyDescent="0.35">
      <c r="A234" s="5" t="s">
        <v>231</v>
      </c>
      <c r="B234" s="7">
        <f>+'Sup. Club'!B1122</f>
        <v>0</v>
      </c>
      <c r="C234" s="7">
        <f>+'Sup. Club'!C1122</f>
        <v>0</v>
      </c>
      <c r="D234" s="7">
        <f>+'Sup. Club'!D1122</f>
        <v>0</v>
      </c>
      <c r="E234" s="7">
        <f>+'Sup. Club'!E1122</f>
        <v>0</v>
      </c>
      <c r="F234" s="7">
        <f>+'Sup. Club'!F1122</f>
        <v>0</v>
      </c>
      <c r="G234" s="7">
        <f>+'Sup. Club'!G1122</f>
        <v>0</v>
      </c>
      <c r="H234" s="7">
        <f>+'Sup. Club'!H1122</f>
        <v>0</v>
      </c>
      <c r="I234" s="7">
        <f>+'Sup. Club'!I1122</f>
        <v>0</v>
      </c>
      <c r="J234" s="7">
        <f>+'Sup. Club'!J1122</f>
        <v>0</v>
      </c>
      <c r="K234" s="7">
        <f>+'Sup. Club'!K1122</f>
        <v>0</v>
      </c>
      <c r="L234" s="7">
        <f>+'Sup. Club'!L1122</f>
        <v>0</v>
      </c>
      <c r="M234" s="7">
        <f>+'Sup. Club'!M1122</f>
        <v>0</v>
      </c>
      <c r="N234" s="7">
        <f t="shared" si="66"/>
        <v>0</v>
      </c>
    </row>
    <row r="235" spans="1:14" hidden="1" x14ac:dyDescent="0.35">
      <c r="A235" s="5" t="s">
        <v>232</v>
      </c>
      <c r="B235" s="7">
        <f>+'Sup. Club'!B1128</f>
        <v>0</v>
      </c>
      <c r="C235" s="7">
        <f>+'Sup. Club'!C1128</f>
        <v>0</v>
      </c>
      <c r="D235" s="7">
        <f>+'Sup. Club'!D1128</f>
        <v>0</v>
      </c>
      <c r="E235" s="7">
        <f>+'Sup. Club'!E1128</f>
        <v>0</v>
      </c>
      <c r="F235" s="7">
        <f>+'Sup. Club'!F1128</f>
        <v>0</v>
      </c>
      <c r="G235" s="7">
        <f>+'Sup. Club'!G1128</f>
        <v>0</v>
      </c>
      <c r="H235" s="7">
        <f>+'Sup. Club'!H1128</f>
        <v>0</v>
      </c>
      <c r="I235" s="7">
        <f>+'Sup. Club'!I1128</f>
        <v>0</v>
      </c>
      <c r="J235" s="7">
        <f>+'Sup. Club'!J1128</f>
        <v>0</v>
      </c>
      <c r="K235" s="7">
        <f>+'Sup. Club'!K1128</f>
        <v>0</v>
      </c>
      <c r="L235" s="7">
        <f>+'Sup. Club'!L1128</f>
        <v>0</v>
      </c>
      <c r="M235" s="7">
        <f>+'Sup. Club'!M1128</f>
        <v>0</v>
      </c>
      <c r="N235" s="7">
        <f t="shared" si="66"/>
        <v>0</v>
      </c>
    </row>
    <row r="236" spans="1:14" x14ac:dyDescent="0.35">
      <c r="A236" s="4" t="s">
        <v>233</v>
      </c>
      <c r="B236" s="8">
        <f>SUM(B237:B240)</f>
        <v>1520680.0414</v>
      </c>
      <c r="C236" s="8">
        <f t="shared" ref="C236:M236" si="67">SUM(C237:C240)</f>
        <v>1520680.0414</v>
      </c>
      <c r="D236" s="8">
        <f t="shared" si="67"/>
        <v>1520680.0414</v>
      </c>
      <c r="E236" s="8">
        <f t="shared" si="67"/>
        <v>1520680.0414</v>
      </c>
      <c r="F236" s="8">
        <f t="shared" si="67"/>
        <v>1620680.0414</v>
      </c>
      <c r="G236" s="8">
        <f t="shared" si="67"/>
        <v>1520680.0414</v>
      </c>
      <c r="H236" s="8">
        <f t="shared" si="67"/>
        <v>1520680.0414</v>
      </c>
      <c r="I236" s="8">
        <f t="shared" si="67"/>
        <v>1520680.0414</v>
      </c>
      <c r="J236" s="8">
        <f t="shared" si="67"/>
        <v>1520680.0414</v>
      </c>
      <c r="K236" s="8">
        <f t="shared" si="67"/>
        <v>1520680.0414</v>
      </c>
      <c r="L236" s="8">
        <f t="shared" si="67"/>
        <v>1520680.0414</v>
      </c>
      <c r="M236" s="8">
        <f t="shared" si="67"/>
        <v>1520680.0414</v>
      </c>
      <c r="N236" s="8">
        <f t="shared" si="66"/>
        <v>18348160.496800002</v>
      </c>
    </row>
    <row r="237" spans="1:14" x14ac:dyDescent="0.35">
      <c r="A237" s="5" t="s">
        <v>234</v>
      </c>
      <c r="B237" s="7">
        <f>+'Sup. Club'!B1134</f>
        <v>0</v>
      </c>
      <c r="C237" s="7">
        <f>+'Sup. Club'!C1134</f>
        <v>0</v>
      </c>
      <c r="D237" s="7">
        <f>+'Sup. Club'!D1134</f>
        <v>0</v>
      </c>
      <c r="E237" s="7">
        <f>+'Sup. Club'!E1134</f>
        <v>0</v>
      </c>
      <c r="F237" s="7">
        <f>+'Sup. Club'!F1134</f>
        <v>100000</v>
      </c>
      <c r="G237" s="7">
        <f>+'Sup. Club'!G1134</f>
        <v>0</v>
      </c>
      <c r="H237" s="7">
        <f>+'Sup. Club'!H1134</f>
        <v>0</v>
      </c>
      <c r="I237" s="7">
        <f>+'Sup. Club'!I1134</f>
        <v>0</v>
      </c>
      <c r="J237" s="7">
        <f>+'Sup. Club'!J1134</f>
        <v>0</v>
      </c>
      <c r="K237" s="7">
        <f>+'Sup. Club'!K1134</f>
        <v>0</v>
      </c>
      <c r="L237" s="7">
        <f>+'Sup. Club'!L1134</f>
        <v>0</v>
      </c>
      <c r="M237" s="7">
        <f>+'Sup. Club'!M1134</f>
        <v>0</v>
      </c>
      <c r="N237" s="7">
        <f t="shared" si="66"/>
        <v>100000</v>
      </c>
    </row>
    <row r="238" spans="1:14" x14ac:dyDescent="0.35">
      <c r="A238" s="5" t="s">
        <v>235</v>
      </c>
      <c r="B238" s="7">
        <f>+'Sup. Club'!B1140</f>
        <v>142194.4693</v>
      </c>
      <c r="C238" s="7">
        <f>+'Sup. Club'!C1140</f>
        <v>142194.4693</v>
      </c>
      <c r="D238" s="7">
        <f>+'Sup. Club'!D1140</f>
        <v>142194.4693</v>
      </c>
      <c r="E238" s="7">
        <f>+'Sup. Club'!E1140</f>
        <v>142194.4693</v>
      </c>
      <c r="F238" s="7">
        <f>+'Sup. Club'!F1140</f>
        <v>142194.4693</v>
      </c>
      <c r="G238" s="7">
        <f>+'Sup. Club'!G1140</f>
        <v>142194.4693</v>
      </c>
      <c r="H238" s="7">
        <f>+'Sup. Club'!H1140</f>
        <v>142194.4693</v>
      </c>
      <c r="I238" s="7">
        <f>+'Sup. Club'!I1140</f>
        <v>142194.4693</v>
      </c>
      <c r="J238" s="7">
        <f>+'Sup. Club'!J1140</f>
        <v>142194.4693</v>
      </c>
      <c r="K238" s="7">
        <f>+'Sup. Club'!K1140</f>
        <v>142194.4693</v>
      </c>
      <c r="L238" s="7">
        <f>+'Sup. Club'!L1140</f>
        <v>142194.4693</v>
      </c>
      <c r="M238" s="7">
        <f>+'Sup. Club'!M1140</f>
        <v>142194.4693</v>
      </c>
      <c r="N238" s="7">
        <f t="shared" si="66"/>
        <v>1706333.6316</v>
      </c>
    </row>
    <row r="239" spans="1:14" x14ac:dyDescent="0.35">
      <c r="A239" s="5" t="s">
        <v>236</v>
      </c>
      <c r="B239" s="7">
        <f>+'Sup. Club'!B1146</f>
        <v>1194730.9101</v>
      </c>
      <c r="C239" s="7">
        <f>+'Sup. Club'!C1146</f>
        <v>1194730.9101</v>
      </c>
      <c r="D239" s="7">
        <f>+'Sup. Club'!D1146</f>
        <v>1194730.9101</v>
      </c>
      <c r="E239" s="7">
        <f>+'Sup. Club'!E1146</f>
        <v>1194730.9101</v>
      </c>
      <c r="F239" s="7">
        <f>+'Sup. Club'!F1146</f>
        <v>1194730.9101</v>
      </c>
      <c r="G239" s="7">
        <f>+'Sup. Club'!G1146</f>
        <v>1194730.9101</v>
      </c>
      <c r="H239" s="7">
        <f>+'Sup. Club'!H1146</f>
        <v>1194730.9101</v>
      </c>
      <c r="I239" s="7">
        <f>+'Sup. Club'!I1146</f>
        <v>1194730.9101</v>
      </c>
      <c r="J239" s="7">
        <f>+'Sup. Club'!J1146</f>
        <v>1194730.9101</v>
      </c>
      <c r="K239" s="7">
        <f>+'Sup. Club'!K1146</f>
        <v>1194730.9101</v>
      </c>
      <c r="L239" s="7">
        <f>+'Sup. Club'!L1146</f>
        <v>1194730.9101</v>
      </c>
      <c r="M239" s="7">
        <f>+'Sup. Club'!M1146</f>
        <v>1194730.9101</v>
      </c>
      <c r="N239" s="7">
        <f t="shared" si="66"/>
        <v>14336770.9212</v>
      </c>
    </row>
    <row r="240" spans="1:14" x14ac:dyDescent="0.35">
      <c r="A240" s="5" t="s">
        <v>237</v>
      </c>
      <c r="B240" s="7">
        <f>+'Sup. Club'!B1152</f>
        <v>183754.66200000001</v>
      </c>
      <c r="C240" s="7">
        <f>+'Sup. Club'!C1152</f>
        <v>183754.66200000001</v>
      </c>
      <c r="D240" s="7">
        <f>+'Sup. Club'!D1152</f>
        <v>183754.66200000001</v>
      </c>
      <c r="E240" s="7">
        <f>+'Sup. Club'!E1152</f>
        <v>183754.66200000001</v>
      </c>
      <c r="F240" s="7">
        <f>+'Sup. Club'!F1152</f>
        <v>183754.66200000001</v>
      </c>
      <c r="G240" s="7">
        <f>+'Sup. Club'!G1152</f>
        <v>183754.66200000001</v>
      </c>
      <c r="H240" s="7">
        <f>+'Sup. Club'!H1152</f>
        <v>183754.66200000001</v>
      </c>
      <c r="I240" s="7">
        <f>+'Sup. Club'!I1152</f>
        <v>183754.66200000001</v>
      </c>
      <c r="J240" s="7">
        <f>+'Sup. Club'!J1152</f>
        <v>183754.66200000001</v>
      </c>
      <c r="K240" s="7">
        <f>+'Sup. Club'!K1152</f>
        <v>183754.66200000001</v>
      </c>
      <c r="L240" s="7">
        <f>+'Sup. Club'!L1152</f>
        <v>183754.66200000001</v>
      </c>
      <c r="M240" s="7">
        <f>+'Sup. Club'!M1152</f>
        <v>183754.66200000001</v>
      </c>
      <c r="N240" s="7">
        <f t="shared" si="66"/>
        <v>2205055.9440000001</v>
      </c>
    </row>
    <row r="241" spans="1:14" hidden="1" x14ac:dyDescent="0.35">
      <c r="A241" s="4" t="s">
        <v>238</v>
      </c>
      <c r="B241" s="8">
        <f>SUM(B242)</f>
        <v>0</v>
      </c>
      <c r="C241" s="8">
        <f t="shared" ref="C241:M241" si="68">SUM(C242)</f>
        <v>0</v>
      </c>
      <c r="D241" s="8">
        <f t="shared" si="68"/>
        <v>0</v>
      </c>
      <c r="E241" s="8">
        <f t="shared" si="68"/>
        <v>0</v>
      </c>
      <c r="F241" s="8">
        <f t="shared" si="68"/>
        <v>0</v>
      </c>
      <c r="G241" s="8">
        <f t="shared" si="68"/>
        <v>0</v>
      </c>
      <c r="H241" s="8">
        <f t="shared" si="68"/>
        <v>0</v>
      </c>
      <c r="I241" s="8">
        <f t="shared" si="68"/>
        <v>0</v>
      </c>
      <c r="J241" s="8">
        <f t="shared" si="68"/>
        <v>0</v>
      </c>
      <c r="K241" s="8">
        <f t="shared" si="68"/>
        <v>0</v>
      </c>
      <c r="L241" s="8">
        <f t="shared" si="68"/>
        <v>0</v>
      </c>
      <c r="M241" s="8">
        <f t="shared" si="68"/>
        <v>0</v>
      </c>
      <c r="N241" s="8">
        <f t="shared" si="66"/>
        <v>0</v>
      </c>
    </row>
    <row r="242" spans="1:14" hidden="1" x14ac:dyDescent="0.35">
      <c r="A242" s="5" t="s">
        <v>239</v>
      </c>
      <c r="B242" s="7">
        <f>+'Sup. Club'!B1158</f>
        <v>0</v>
      </c>
      <c r="C242" s="7">
        <f>+'Sup. Club'!C1158</f>
        <v>0</v>
      </c>
      <c r="D242" s="7">
        <f>+'Sup. Club'!D1158</f>
        <v>0</v>
      </c>
      <c r="E242" s="7">
        <f>+'Sup. Club'!E1158</f>
        <v>0</v>
      </c>
      <c r="F242" s="7">
        <f>+'Sup. Club'!F1158</f>
        <v>0</v>
      </c>
      <c r="G242" s="7">
        <f>+'Sup. Club'!G1158</f>
        <v>0</v>
      </c>
      <c r="H242" s="7">
        <f>+'Sup. Club'!H1158</f>
        <v>0</v>
      </c>
      <c r="I242" s="7">
        <f>+'Sup. Club'!I1158</f>
        <v>0</v>
      </c>
      <c r="J242" s="7">
        <f>+'Sup. Club'!J1158</f>
        <v>0</v>
      </c>
      <c r="K242" s="7">
        <f>+'Sup. Club'!K1158</f>
        <v>0</v>
      </c>
      <c r="L242" s="7">
        <f>+'Sup. Club'!L1158</f>
        <v>0</v>
      </c>
      <c r="M242" s="7">
        <f>+'Sup. Club'!M1158</f>
        <v>0</v>
      </c>
      <c r="N242" s="7">
        <f t="shared" si="66"/>
        <v>0</v>
      </c>
    </row>
    <row r="244" spans="1:14" ht="15" thickBot="1" x14ac:dyDescent="0.4"/>
    <row r="245" spans="1:14" ht="15" thickBot="1" x14ac:dyDescent="0.4">
      <c r="A245" s="10" t="s">
        <v>259</v>
      </c>
      <c r="B245" s="11">
        <f>+B5-B75</f>
        <v>3116949.0037708059</v>
      </c>
      <c r="C245" s="11">
        <f t="shared" ref="C245:M245" si="69">+C5-C75</f>
        <v>3324804.6064864919</v>
      </c>
      <c r="D245" s="11">
        <f t="shared" si="69"/>
        <v>-1745893.2120770141</v>
      </c>
      <c r="E245" s="11">
        <f t="shared" si="69"/>
        <v>3138390.9699179456</v>
      </c>
      <c r="F245" s="11">
        <f t="shared" si="69"/>
        <v>3042474.6640575454</v>
      </c>
      <c r="G245" s="11">
        <f t="shared" si="69"/>
        <v>2681200.5767729953</v>
      </c>
      <c r="H245" s="11">
        <f t="shared" si="69"/>
        <v>3183476.5119384378</v>
      </c>
      <c r="I245" s="11">
        <f t="shared" si="69"/>
        <v>3220228.6571038961</v>
      </c>
      <c r="J245" s="11">
        <f t="shared" si="69"/>
        <v>-709781.9700845778</v>
      </c>
      <c r="K245" s="11">
        <f t="shared" si="69"/>
        <v>3275054.9222620428</v>
      </c>
      <c r="L245" s="11">
        <f t="shared" si="69"/>
        <v>1991661.7574274912</v>
      </c>
      <c r="M245" s="11">
        <f t="shared" si="69"/>
        <v>2812435.5095911473</v>
      </c>
      <c r="N245" s="12">
        <f>SUM(B245:M245)</f>
        <v>27331001.997167207</v>
      </c>
    </row>
    <row r="246" spans="1:14" x14ac:dyDescent="0.35"/>
    <row r="247" spans="1:14" x14ac:dyDescent="0.35"/>
    <row r="248" spans="1:14" x14ac:dyDescent="0.35"/>
  </sheetData>
  <sheetProtection algorithmName="SHA-512" hashValue="mjfH0GQSSM6kXxi0d3fIjCpRqLAcD59ixvGjjzT8C4WIJNEa9ykoVoFfympi0GfSQtki5SvqH/wSo/7ZwIOktQ==" saltValue="r+3V7ecEofdxq4K0T+2lKw==" spinCount="100000" sheet="1" formatCells="0" formatColumns="0" sort="0" autoFilter="0"/>
  <autoFilter ref="A4:N171" xr:uid="{834CC716-D891-45CB-AF94-02E629FBEBB0}">
    <filterColumn colId="13">
      <filters>
        <filter val="10 431 694,98"/>
        <filter val="13 000 000,00"/>
        <filter val="13 561 203,48"/>
        <filter val="15 320 342,45"/>
        <filter val="2 000 000,00"/>
        <filter val="2 086 339,00"/>
        <filter val="3 124 800,00"/>
        <filter val="3 129 508,50"/>
        <filter val="35 000 000,00"/>
        <filter val="4 172 677,99"/>
        <filter val="455 165 311,99"/>
        <filter val="485 834 310,00"/>
        <filter val="49 744 935,90"/>
        <filter val="513 165 311,99"/>
        <filter val="58 000 000,00"/>
        <filter val="8 000 000,00"/>
      </filters>
    </filterColumn>
  </autoFilter>
  <mergeCells count="1">
    <mergeCell ref="A1:N2"/>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9D75E-200B-4BB7-A097-1441E02FAC87}">
  <sheetPr>
    <tabColor rgb="FFFFC000"/>
  </sheetPr>
  <dimension ref="A1:N1161"/>
  <sheetViews>
    <sheetView showGridLines="0" topLeftCell="B1" zoomScale="80" zoomScaleNormal="80" workbookViewId="0">
      <selection activeCell="N72" sqref="N72"/>
    </sheetView>
  </sheetViews>
  <sheetFormatPr baseColWidth="10" defaultColWidth="0" defaultRowHeight="14.5" zeroHeight="1" x14ac:dyDescent="0.35"/>
  <cols>
    <col min="1" max="1" width="79.26953125" bestFit="1" customWidth="1"/>
    <col min="2" max="13" width="15" bestFit="1" customWidth="1"/>
    <col min="14" max="14" width="11.453125" customWidth="1"/>
    <col min="15" max="16384" width="11.453125" hidden="1"/>
  </cols>
  <sheetData>
    <row r="1" spans="1:13" x14ac:dyDescent="0.35">
      <c r="A1" s="84" t="s">
        <v>260</v>
      </c>
      <c r="C1" s="84" t="s">
        <v>349</v>
      </c>
    </row>
    <row r="2" spans="1:13" x14ac:dyDescent="0.35">
      <c r="A2" s="84"/>
      <c r="C2" s="84"/>
    </row>
    <row r="3" spans="1:13" x14ac:dyDescent="0.35"/>
    <row r="4" spans="1:13" ht="15" hidden="1" thickBot="1" x14ac:dyDescent="0.4"/>
    <row r="5" spans="1:13" ht="33" hidden="1" customHeight="1" thickBot="1" x14ac:dyDescent="0.4">
      <c r="A5" s="78" t="s">
        <v>261</v>
      </c>
      <c r="B5" s="79"/>
      <c r="C5" s="79"/>
      <c r="D5" s="79"/>
      <c r="E5" s="79"/>
      <c r="F5" s="79"/>
      <c r="G5" s="79"/>
      <c r="H5" s="79"/>
      <c r="I5" s="79"/>
      <c r="J5" s="79"/>
      <c r="K5" s="79"/>
      <c r="L5" s="79"/>
      <c r="M5" s="80"/>
    </row>
    <row r="6" spans="1:13" ht="15" hidden="1" thickBot="1" x14ac:dyDescent="0.4">
      <c r="A6" s="9" t="s">
        <v>262</v>
      </c>
      <c r="B6" s="6">
        <v>44927</v>
      </c>
      <c r="C6" s="6">
        <v>44958</v>
      </c>
      <c r="D6" s="6">
        <v>44986</v>
      </c>
      <c r="E6" s="6">
        <v>45017</v>
      </c>
      <c r="F6" s="6">
        <v>45047</v>
      </c>
      <c r="G6" s="6">
        <v>45078</v>
      </c>
      <c r="H6" s="6">
        <v>45108</v>
      </c>
      <c r="I6" s="6">
        <v>45139</v>
      </c>
      <c r="J6" s="6">
        <v>45170</v>
      </c>
      <c r="K6" s="6">
        <v>45200</v>
      </c>
      <c r="L6" s="6">
        <v>45231</v>
      </c>
      <c r="M6" s="6">
        <v>45261</v>
      </c>
    </row>
    <row r="7" spans="1:13" hidden="1" x14ac:dyDescent="0.35">
      <c r="A7" s="2" t="s">
        <v>4</v>
      </c>
      <c r="B7" s="7"/>
      <c r="C7" s="7"/>
      <c r="D7" s="7"/>
      <c r="E7" s="7"/>
      <c r="F7" s="7"/>
      <c r="G7" s="7"/>
      <c r="H7" s="7"/>
      <c r="I7" s="7"/>
      <c r="J7" s="7"/>
      <c r="K7" s="7"/>
      <c r="L7" s="7"/>
      <c r="M7" s="7"/>
    </row>
    <row r="8" spans="1:13" hidden="1" x14ac:dyDescent="0.35">
      <c r="A8" s="2"/>
      <c r="B8" s="7"/>
      <c r="C8" s="7"/>
      <c r="D8" s="7"/>
      <c r="E8" s="7"/>
      <c r="F8" s="7"/>
      <c r="G8" s="7"/>
      <c r="H8" s="7"/>
      <c r="I8" s="7"/>
      <c r="J8" s="7"/>
      <c r="K8" s="7"/>
      <c r="L8" s="7"/>
      <c r="M8" s="7"/>
    </row>
    <row r="9" spans="1:13" hidden="1" x14ac:dyDescent="0.35">
      <c r="A9" s="2"/>
      <c r="B9" s="7"/>
      <c r="C9" s="7"/>
      <c r="D9" s="7"/>
      <c r="E9" s="7"/>
      <c r="F9" s="7"/>
      <c r="G9" s="7"/>
      <c r="H9" s="7"/>
      <c r="I9" s="7"/>
      <c r="J9" s="7"/>
      <c r="K9" s="7"/>
      <c r="L9" s="7"/>
      <c r="M9" s="7"/>
    </row>
    <row r="10" spans="1:13" ht="15" hidden="1" thickBot="1" x14ac:dyDescent="0.4"/>
    <row r="11" spans="1:13" ht="33" hidden="1" customHeight="1" thickBot="1" x14ac:dyDescent="0.4">
      <c r="A11" s="78" t="s">
        <v>261</v>
      </c>
      <c r="B11" s="79"/>
      <c r="C11" s="79"/>
      <c r="D11" s="79"/>
      <c r="E11" s="79"/>
      <c r="F11" s="79"/>
      <c r="G11" s="79"/>
      <c r="H11" s="79"/>
      <c r="I11" s="79"/>
      <c r="J11" s="79"/>
      <c r="K11" s="79"/>
      <c r="L11" s="79"/>
      <c r="M11" s="80"/>
    </row>
    <row r="12" spans="1:13" ht="15" hidden="1" thickBot="1" x14ac:dyDescent="0.4">
      <c r="A12" s="9" t="s">
        <v>262</v>
      </c>
      <c r="B12" s="6">
        <v>44927</v>
      </c>
      <c r="C12" s="6">
        <v>44958</v>
      </c>
      <c r="D12" s="6">
        <v>44986</v>
      </c>
      <c r="E12" s="6">
        <v>45017</v>
      </c>
      <c r="F12" s="6">
        <v>45047</v>
      </c>
      <c r="G12" s="6">
        <v>45078</v>
      </c>
      <c r="H12" s="6">
        <v>45108</v>
      </c>
      <c r="I12" s="6">
        <v>45139</v>
      </c>
      <c r="J12" s="6">
        <v>45170</v>
      </c>
      <c r="K12" s="6">
        <v>45200</v>
      </c>
      <c r="L12" s="6">
        <v>45231</v>
      </c>
      <c r="M12" s="6">
        <v>45261</v>
      </c>
    </row>
    <row r="13" spans="1:13" hidden="1" x14ac:dyDescent="0.35">
      <c r="A13" s="2" t="s">
        <v>5</v>
      </c>
      <c r="B13" s="7"/>
      <c r="C13" s="7"/>
      <c r="D13" s="7"/>
      <c r="E13" s="7"/>
      <c r="F13" s="7"/>
      <c r="G13" s="7"/>
      <c r="H13" s="7"/>
      <c r="I13" s="7"/>
      <c r="J13" s="7"/>
      <c r="K13" s="7"/>
      <c r="L13" s="7"/>
      <c r="M13" s="7"/>
    </row>
    <row r="14" spans="1:13" hidden="1" x14ac:dyDescent="0.35">
      <c r="A14" s="2"/>
      <c r="B14" s="7"/>
      <c r="C14" s="7"/>
      <c r="D14" s="7"/>
      <c r="E14" s="7"/>
      <c r="F14" s="7"/>
      <c r="G14" s="7"/>
      <c r="H14" s="7"/>
      <c r="I14" s="7"/>
      <c r="J14" s="7"/>
      <c r="K14" s="7"/>
      <c r="L14" s="7"/>
      <c r="M14" s="7"/>
    </row>
    <row r="15" spans="1:13" hidden="1" x14ac:dyDescent="0.35">
      <c r="A15" s="2"/>
      <c r="B15" s="7"/>
      <c r="C15" s="7"/>
      <c r="D15" s="7"/>
      <c r="E15" s="7"/>
      <c r="F15" s="7"/>
      <c r="G15" s="7"/>
      <c r="H15" s="7"/>
      <c r="I15" s="7"/>
      <c r="J15" s="7"/>
      <c r="K15" s="7"/>
      <c r="L15" s="7"/>
      <c r="M15" s="7"/>
    </row>
    <row r="16" spans="1:13" ht="15" hidden="1" thickBot="1" x14ac:dyDescent="0.4"/>
    <row r="17" spans="1:13" ht="33" hidden="1" customHeight="1" thickBot="1" x14ac:dyDescent="0.4">
      <c r="A17" s="78" t="s">
        <v>261</v>
      </c>
      <c r="B17" s="79"/>
      <c r="C17" s="79"/>
      <c r="D17" s="79"/>
      <c r="E17" s="79"/>
      <c r="F17" s="79"/>
      <c r="G17" s="79"/>
      <c r="H17" s="79"/>
      <c r="I17" s="79"/>
      <c r="J17" s="79"/>
      <c r="K17" s="79"/>
      <c r="L17" s="79"/>
      <c r="M17" s="80"/>
    </row>
    <row r="18" spans="1:13" ht="15" hidden="1" thickBot="1" x14ac:dyDescent="0.4">
      <c r="A18" s="9" t="s">
        <v>262</v>
      </c>
      <c r="B18" s="6">
        <v>44927</v>
      </c>
      <c r="C18" s="6">
        <v>44958</v>
      </c>
      <c r="D18" s="6">
        <v>44986</v>
      </c>
      <c r="E18" s="6">
        <v>45017</v>
      </c>
      <c r="F18" s="6">
        <v>45047</v>
      </c>
      <c r="G18" s="6">
        <v>45078</v>
      </c>
      <c r="H18" s="6">
        <v>45108</v>
      </c>
      <c r="I18" s="6">
        <v>45139</v>
      </c>
      <c r="J18" s="6">
        <v>45170</v>
      </c>
      <c r="K18" s="6">
        <v>45200</v>
      </c>
      <c r="L18" s="6">
        <v>45231</v>
      </c>
      <c r="M18" s="6">
        <v>45261</v>
      </c>
    </row>
    <row r="19" spans="1:13" hidden="1" x14ac:dyDescent="0.35">
      <c r="A19" s="2" t="s">
        <v>6</v>
      </c>
      <c r="B19" s="7"/>
      <c r="C19" s="7"/>
      <c r="D19" s="7"/>
      <c r="E19" s="7"/>
      <c r="F19" s="7"/>
      <c r="G19" s="7"/>
      <c r="H19" s="7"/>
      <c r="I19" s="7"/>
      <c r="J19" s="7"/>
      <c r="K19" s="7"/>
      <c r="L19" s="7"/>
      <c r="M19" s="7"/>
    </row>
    <row r="20" spans="1:13" hidden="1" x14ac:dyDescent="0.35">
      <c r="A20" s="2"/>
      <c r="B20" s="7"/>
      <c r="C20" s="7"/>
      <c r="D20" s="7"/>
      <c r="E20" s="7"/>
      <c r="F20" s="7"/>
      <c r="G20" s="7"/>
      <c r="H20" s="7"/>
      <c r="I20" s="7"/>
      <c r="J20" s="7"/>
      <c r="K20" s="7"/>
      <c r="L20" s="7"/>
      <c r="M20" s="7"/>
    </row>
    <row r="21" spans="1:13" hidden="1" x14ac:dyDescent="0.35">
      <c r="A21" s="2"/>
      <c r="B21" s="7"/>
      <c r="C21" s="7"/>
      <c r="D21" s="7"/>
      <c r="E21" s="7"/>
      <c r="F21" s="7"/>
      <c r="G21" s="7"/>
      <c r="H21" s="7"/>
      <c r="I21" s="7"/>
      <c r="J21" s="7"/>
      <c r="K21" s="7"/>
      <c r="L21" s="7"/>
      <c r="M21" s="7"/>
    </row>
    <row r="22" spans="1:13" ht="15" hidden="1" thickBot="1" x14ac:dyDescent="0.4"/>
    <row r="23" spans="1:13" ht="33" hidden="1" customHeight="1" thickBot="1" x14ac:dyDescent="0.4">
      <c r="A23" s="78" t="s">
        <v>261</v>
      </c>
      <c r="B23" s="79"/>
      <c r="C23" s="79"/>
      <c r="D23" s="79"/>
      <c r="E23" s="79"/>
      <c r="F23" s="79"/>
      <c r="G23" s="79"/>
      <c r="H23" s="79"/>
      <c r="I23" s="79"/>
      <c r="J23" s="79"/>
      <c r="K23" s="79"/>
      <c r="L23" s="79"/>
      <c r="M23" s="80"/>
    </row>
    <row r="24" spans="1:13" ht="15" hidden="1" thickBot="1" x14ac:dyDescent="0.4">
      <c r="A24" s="9" t="s">
        <v>262</v>
      </c>
      <c r="B24" s="6">
        <v>44927</v>
      </c>
      <c r="C24" s="6">
        <v>44958</v>
      </c>
      <c r="D24" s="6">
        <v>44986</v>
      </c>
      <c r="E24" s="6">
        <v>45017</v>
      </c>
      <c r="F24" s="6">
        <v>45047</v>
      </c>
      <c r="G24" s="6">
        <v>45078</v>
      </c>
      <c r="H24" s="6">
        <v>45108</v>
      </c>
      <c r="I24" s="6">
        <v>45139</v>
      </c>
      <c r="J24" s="6">
        <v>45170</v>
      </c>
      <c r="K24" s="6">
        <v>45200</v>
      </c>
      <c r="L24" s="6">
        <v>45231</v>
      </c>
      <c r="M24" s="6">
        <v>45261</v>
      </c>
    </row>
    <row r="25" spans="1:13" hidden="1" x14ac:dyDescent="0.35">
      <c r="A25" s="2" t="s">
        <v>7</v>
      </c>
      <c r="B25" s="7"/>
      <c r="C25" s="7"/>
      <c r="D25" s="7"/>
      <c r="E25" s="7"/>
      <c r="F25" s="7"/>
      <c r="G25" s="7"/>
      <c r="H25" s="7"/>
      <c r="I25" s="7"/>
      <c r="J25" s="7"/>
      <c r="K25" s="7"/>
      <c r="L25" s="7"/>
      <c r="M25" s="7"/>
    </row>
    <row r="26" spans="1:13" hidden="1" x14ac:dyDescent="0.35">
      <c r="A26" s="2"/>
      <c r="B26" s="7"/>
      <c r="C26" s="7"/>
      <c r="D26" s="7"/>
      <c r="E26" s="7"/>
      <c r="F26" s="7"/>
      <c r="G26" s="7"/>
      <c r="H26" s="7"/>
      <c r="I26" s="7"/>
      <c r="J26" s="7"/>
      <c r="K26" s="7"/>
      <c r="L26" s="7"/>
      <c r="M26" s="7"/>
    </row>
    <row r="27" spans="1:13" hidden="1" x14ac:dyDescent="0.35">
      <c r="A27" s="2"/>
      <c r="B27" s="7"/>
      <c r="C27" s="7"/>
      <c r="D27" s="7"/>
      <c r="E27" s="7"/>
      <c r="F27" s="7"/>
      <c r="G27" s="7"/>
      <c r="H27" s="7"/>
      <c r="I27" s="7"/>
      <c r="J27" s="7"/>
      <c r="K27" s="7"/>
      <c r="L27" s="7"/>
      <c r="M27" s="7"/>
    </row>
    <row r="28" spans="1:13" ht="15" hidden="1" thickBot="1" x14ac:dyDescent="0.4"/>
    <row r="29" spans="1:13" ht="33" hidden="1" customHeight="1" thickBot="1" x14ac:dyDescent="0.4">
      <c r="A29" s="78" t="s">
        <v>261</v>
      </c>
      <c r="B29" s="79"/>
      <c r="C29" s="79"/>
      <c r="D29" s="79"/>
      <c r="E29" s="79"/>
      <c r="F29" s="79"/>
      <c r="G29" s="79"/>
      <c r="H29" s="79"/>
      <c r="I29" s="79"/>
      <c r="J29" s="79"/>
      <c r="K29" s="79"/>
      <c r="L29" s="79"/>
      <c r="M29" s="80"/>
    </row>
    <row r="30" spans="1:13" ht="15" hidden="1" thickBot="1" x14ac:dyDescent="0.4">
      <c r="A30" s="9" t="s">
        <v>262</v>
      </c>
      <c r="B30" s="6">
        <v>44927</v>
      </c>
      <c r="C30" s="6">
        <v>44958</v>
      </c>
      <c r="D30" s="6">
        <v>44986</v>
      </c>
      <c r="E30" s="6">
        <v>45017</v>
      </c>
      <c r="F30" s="6">
        <v>45047</v>
      </c>
      <c r="G30" s="6">
        <v>45078</v>
      </c>
      <c r="H30" s="6">
        <v>45108</v>
      </c>
      <c r="I30" s="6">
        <v>45139</v>
      </c>
      <c r="J30" s="6">
        <v>45170</v>
      </c>
      <c r="K30" s="6">
        <v>45200</v>
      </c>
      <c r="L30" s="6">
        <v>45231</v>
      </c>
      <c r="M30" s="6">
        <v>45261</v>
      </c>
    </row>
    <row r="31" spans="1:13" hidden="1" x14ac:dyDescent="0.35">
      <c r="A31" s="2" t="s">
        <v>8</v>
      </c>
      <c r="B31" s="7"/>
      <c r="C31" s="7"/>
      <c r="D31" s="7"/>
      <c r="E31" s="7"/>
      <c r="F31" s="7"/>
      <c r="G31" s="7"/>
      <c r="H31" s="7"/>
      <c r="I31" s="7"/>
      <c r="J31" s="7"/>
      <c r="K31" s="7"/>
      <c r="L31" s="7"/>
      <c r="M31" s="7"/>
    </row>
    <row r="32" spans="1:13" hidden="1" x14ac:dyDescent="0.35">
      <c r="A32" s="2"/>
      <c r="B32" s="7"/>
      <c r="C32" s="7"/>
      <c r="D32" s="7"/>
      <c r="E32" s="7"/>
      <c r="F32" s="7"/>
      <c r="G32" s="7"/>
      <c r="H32" s="7"/>
      <c r="I32" s="7"/>
      <c r="J32" s="7"/>
      <c r="K32" s="7"/>
      <c r="L32" s="7"/>
      <c r="M32" s="7"/>
    </row>
    <row r="33" spans="1:13" hidden="1" x14ac:dyDescent="0.35">
      <c r="A33" s="2"/>
      <c r="B33" s="7"/>
      <c r="C33" s="7"/>
      <c r="D33" s="7"/>
      <c r="E33" s="7"/>
      <c r="F33" s="7"/>
      <c r="G33" s="7"/>
      <c r="H33" s="7"/>
      <c r="I33" s="7"/>
      <c r="J33" s="7"/>
      <c r="K33" s="7"/>
      <c r="L33" s="7"/>
      <c r="M33" s="7"/>
    </row>
    <row r="34" spans="1:13" ht="15" hidden="1" thickBot="1" x14ac:dyDescent="0.4"/>
    <row r="35" spans="1:13" ht="33" hidden="1" customHeight="1" thickBot="1" x14ac:dyDescent="0.4">
      <c r="A35" s="78" t="s">
        <v>261</v>
      </c>
      <c r="B35" s="79"/>
      <c r="C35" s="79"/>
      <c r="D35" s="79"/>
      <c r="E35" s="79"/>
      <c r="F35" s="79"/>
      <c r="G35" s="79"/>
      <c r="H35" s="79"/>
      <c r="I35" s="79"/>
      <c r="J35" s="79"/>
      <c r="K35" s="79"/>
      <c r="L35" s="79"/>
      <c r="M35" s="80"/>
    </row>
    <row r="36" spans="1:13" ht="15" hidden="1" thickBot="1" x14ac:dyDescent="0.4">
      <c r="A36" s="9" t="s">
        <v>262</v>
      </c>
      <c r="B36" s="6">
        <v>44927</v>
      </c>
      <c r="C36" s="6">
        <v>44958</v>
      </c>
      <c r="D36" s="6">
        <v>44986</v>
      </c>
      <c r="E36" s="6">
        <v>45017</v>
      </c>
      <c r="F36" s="6">
        <v>45047</v>
      </c>
      <c r="G36" s="6">
        <v>45078</v>
      </c>
      <c r="H36" s="6">
        <v>45108</v>
      </c>
      <c r="I36" s="6">
        <v>45139</v>
      </c>
      <c r="J36" s="6">
        <v>45170</v>
      </c>
      <c r="K36" s="6">
        <v>45200</v>
      </c>
      <c r="L36" s="6">
        <v>45231</v>
      </c>
      <c r="M36" s="6">
        <v>45261</v>
      </c>
    </row>
    <row r="37" spans="1:13" hidden="1" x14ac:dyDescent="0.35">
      <c r="A37" s="2" t="s">
        <v>9</v>
      </c>
      <c r="B37" s="7"/>
      <c r="C37" s="7"/>
      <c r="D37" s="7"/>
      <c r="E37" s="7"/>
      <c r="F37" s="7"/>
      <c r="G37" s="7"/>
      <c r="H37" s="7"/>
      <c r="I37" s="7"/>
      <c r="J37" s="7"/>
      <c r="K37" s="7"/>
      <c r="L37" s="7"/>
      <c r="M37" s="7"/>
    </row>
    <row r="38" spans="1:13" hidden="1" x14ac:dyDescent="0.35">
      <c r="A38" s="2"/>
      <c r="B38" s="7"/>
      <c r="C38" s="7"/>
      <c r="D38" s="7"/>
      <c r="E38" s="7"/>
      <c r="F38" s="7"/>
      <c r="G38" s="7"/>
      <c r="H38" s="7"/>
      <c r="I38" s="7"/>
      <c r="J38" s="7"/>
      <c r="K38" s="7"/>
      <c r="L38" s="7"/>
      <c r="M38" s="7"/>
    </row>
    <row r="39" spans="1:13" hidden="1" x14ac:dyDescent="0.35">
      <c r="A39" s="2"/>
      <c r="B39" s="7"/>
      <c r="C39" s="7"/>
      <c r="D39" s="7"/>
      <c r="E39" s="7"/>
      <c r="F39" s="7"/>
      <c r="G39" s="7"/>
      <c r="H39" s="7"/>
      <c r="I39" s="7"/>
      <c r="J39" s="7"/>
      <c r="K39" s="7"/>
      <c r="L39" s="7"/>
      <c r="M39" s="7"/>
    </row>
    <row r="40" spans="1:13" ht="15" hidden="1" thickBot="1" x14ac:dyDescent="0.4"/>
    <row r="41" spans="1:13" ht="33" hidden="1" customHeight="1" thickBot="1" x14ac:dyDescent="0.4">
      <c r="A41" s="78" t="s">
        <v>261</v>
      </c>
      <c r="B41" s="79"/>
      <c r="C41" s="79"/>
      <c r="D41" s="79"/>
      <c r="E41" s="79"/>
      <c r="F41" s="79"/>
      <c r="G41" s="79"/>
      <c r="H41" s="79"/>
      <c r="I41" s="79"/>
      <c r="J41" s="79"/>
      <c r="K41" s="79"/>
      <c r="L41" s="79"/>
      <c r="M41" s="80"/>
    </row>
    <row r="42" spans="1:13" ht="15" hidden="1" thickBot="1" x14ac:dyDescent="0.4">
      <c r="A42" s="9" t="s">
        <v>262</v>
      </c>
      <c r="B42" s="6">
        <v>44927</v>
      </c>
      <c r="C42" s="6">
        <v>44958</v>
      </c>
      <c r="D42" s="6">
        <v>44986</v>
      </c>
      <c r="E42" s="6">
        <v>45017</v>
      </c>
      <c r="F42" s="6">
        <v>45047</v>
      </c>
      <c r="G42" s="6">
        <v>45078</v>
      </c>
      <c r="H42" s="6">
        <v>45108</v>
      </c>
      <c r="I42" s="6">
        <v>45139</v>
      </c>
      <c r="J42" s="6">
        <v>45170</v>
      </c>
      <c r="K42" s="6">
        <v>45200</v>
      </c>
      <c r="L42" s="6">
        <v>45231</v>
      </c>
      <c r="M42" s="6">
        <v>45261</v>
      </c>
    </row>
    <row r="43" spans="1:13" hidden="1" x14ac:dyDescent="0.35">
      <c r="A43" s="2" t="s">
        <v>10</v>
      </c>
      <c r="B43" s="7"/>
      <c r="C43" s="7"/>
      <c r="D43" s="7"/>
      <c r="E43" s="7"/>
      <c r="F43" s="7"/>
      <c r="G43" s="7"/>
      <c r="H43" s="7"/>
      <c r="I43" s="7"/>
      <c r="J43" s="7"/>
      <c r="K43" s="7"/>
      <c r="L43" s="7"/>
      <c r="M43" s="7"/>
    </row>
    <row r="44" spans="1:13" hidden="1" x14ac:dyDescent="0.35">
      <c r="A44" s="2"/>
      <c r="B44" s="7"/>
      <c r="C44" s="7"/>
      <c r="D44" s="7"/>
      <c r="E44" s="7"/>
      <c r="F44" s="7"/>
      <c r="G44" s="7"/>
      <c r="H44" s="7"/>
      <c r="I44" s="7"/>
      <c r="J44" s="7"/>
      <c r="K44" s="7"/>
      <c r="L44" s="7"/>
      <c r="M44" s="7"/>
    </row>
    <row r="45" spans="1:13" hidden="1" x14ac:dyDescent="0.35">
      <c r="A45" s="2"/>
      <c r="B45" s="7"/>
      <c r="C45" s="7"/>
      <c r="D45" s="7"/>
      <c r="E45" s="7"/>
      <c r="F45" s="7"/>
      <c r="G45" s="7"/>
      <c r="H45" s="7"/>
      <c r="I45" s="7"/>
      <c r="J45" s="7"/>
      <c r="K45" s="7"/>
      <c r="L45" s="7"/>
      <c r="M45" s="7"/>
    </row>
    <row r="46" spans="1:13" ht="15" hidden="1" thickBot="1" x14ac:dyDescent="0.4"/>
    <row r="47" spans="1:13" ht="33" hidden="1" customHeight="1" thickBot="1" x14ac:dyDescent="0.4">
      <c r="A47" s="78" t="s">
        <v>261</v>
      </c>
      <c r="B47" s="79"/>
      <c r="C47" s="79"/>
      <c r="D47" s="79"/>
      <c r="E47" s="79"/>
      <c r="F47" s="79"/>
      <c r="G47" s="79"/>
      <c r="H47" s="79"/>
      <c r="I47" s="79"/>
      <c r="J47" s="79"/>
      <c r="K47" s="79"/>
      <c r="L47" s="79"/>
      <c r="M47" s="80"/>
    </row>
    <row r="48" spans="1:13" ht="15" hidden="1" thickBot="1" x14ac:dyDescent="0.4">
      <c r="A48" s="9" t="s">
        <v>262</v>
      </c>
      <c r="B48" s="6">
        <v>44927</v>
      </c>
      <c r="C48" s="6">
        <v>44958</v>
      </c>
      <c r="D48" s="6">
        <v>44986</v>
      </c>
      <c r="E48" s="6">
        <v>45017</v>
      </c>
      <c r="F48" s="6">
        <v>45047</v>
      </c>
      <c r="G48" s="6">
        <v>45078</v>
      </c>
      <c r="H48" s="6">
        <v>45108</v>
      </c>
      <c r="I48" s="6">
        <v>45139</v>
      </c>
      <c r="J48" s="6">
        <v>45170</v>
      </c>
      <c r="K48" s="6">
        <v>45200</v>
      </c>
      <c r="L48" s="6">
        <v>45231</v>
      </c>
      <c r="M48" s="6">
        <v>45261</v>
      </c>
    </row>
    <row r="49" spans="1:13" hidden="1" x14ac:dyDescent="0.35">
      <c r="A49" s="2" t="s">
        <v>11</v>
      </c>
      <c r="B49" s="7"/>
      <c r="C49" s="7"/>
      <c r="D49" s="7"/>
      <c r="E49" s="7"/>
      <c r="F49" s="7"/>
      <c r="G49" s="7"/>
      <c r="H49" s="7"/>
      <c r="I49" s="7"/>
      <c r="J49" s="7"/>
      <c r="K49" s="7"/>
      <c r="L49" s="7"/>
      <c r="M49" s="7"/>
    </row>
    <row r="50" spans="1:13" hidden="1" x14ac:dyDescent="0.35">
      <c r="A50" s="2"/>
      <c r="B50" s="7"/>
      <c r="C50" s="7"/>
      <c r="D50" s="7"/>
      <c r="E50" s="7"/>
      <c r="F50" s="7"/>
      <c r="G50" s="7"/>
      <c r="H50" s="7"/>
      <c r="I50" s="7"/>
      <c r="J50" s="7"/>
      <c r="K50" s="7"/>
      <c r="L50" s="7"/>
      <c r="M50" s="7"/>
    </row>
    <row r="51" spans="1:13" hidden="1" x14ac:dyDescent="0.35">
      <c r="A51" s="2"/>
      <c r="B51" s="7"/>
      <c r="C51" s="7"/>
      <c r="D51" s="7"/>
      <c r="E51" s="7"/>
      <c r="F51" s="7"/>
      <c r="G51" s="7"/>
      <c r="H51" s="7"/>
      <c r="I51" s="7"/>
      <c r="J51" s="7"/>
      <c r="K51" s="7"/>
      <c r="L51" s="7"/>
      <c r="M51" s="7"/>
    </row>
    <row r="52" spans="1:13" ht="15" hidden="1" thickBot="1" x14ac:dyDescent="0.4"/>
    <row r="53" spans="1:13" ht="33" hidden="1" customHeight="1" thickBot="1" x14ac:dyDescent="0.4">
      <c r="A53" s="78" t="s">
        <v>261</v>
      </c>
      <c r="B53" s="79"/>
      <c r="C53" s="79"/>
      <c r="D53" s="79"/>
      <c r="E53" s="79"/>
      <c r="F53" s="79"/>
      <c r="G53" s="79"/>
      <c r="H53" s="79"/>
      <c r="I53" s="79"/>
      <c r="J53" s="79"/>
      <c r="K53" s="79"/>
      <c r="L53" s="79"/>
      <c r="M53" s="80"/>
    </row>
    <row r="54" spans="1:13" ht="15" hidden="1" thickBot="1" x14ac:dyDescent="0.4">
      <c r="A54" s="9" t="s">
        <v>263</v>
      </c>
      <c r="B54" s="6">
        <v>44927</v>
      </c>
      <c r="C54" s="6">
        <v>44958</v>
      </c>
      <c r="D54" s="6">
        <v>44986</v>
      </c>
      <c r="E54" s="6">
        <v>45017</v>
      </c>
      <c r="F54" s="6">
        <v>45047</v>
      </c>
      <c r="G54" s="6">
        <v>45078</v>
      </c>
      <c r="H54" s="6">
        <v>45108</v>
      </c>
      <c r="I54" s="6">
        <v>45139</v>
      </c>
      <c r="J54" s="6">
        <v>45170</v>
      </c>
      <c r="K54" s="6">
        <v>45200</v>
      </c>
      <c r="L54" s="6">
        <v>45231</v>
      </c>
      <c r="M54" s="6">
        <v>45261</v>
      </c>
    </row>
    <row r="55" spans="1:13" hidden="1" x14ac:dyDescent="0.35">
      <c r="A55" s="2" t="s">
        <v>13</v>
      </c>
      <c r="B55" s="7"/>
      <c r="C55" s="7"/>
      <c r="D55" s="7"/>
      <c r="E55" s="7"/>
      <c r="F55" s="7"/>
      <c r="G55" s="7"/>
      <c r="H55" s="7"/>
      <c r="I55" s="7"/>
      <c r="J55" s="7"/>
      <c r="K55" s="7"/>
      <c r="L55" s="7"/>
      <c r="M55" s="7"/>
    </row>
    <row r="56" spans="1:13" hidden="1" x14ac:dyDescent="0.35">
      <c r="A56" s="2"/>
      <c r="B56" s="7"/>
      <c r="C56" s="7"/>
      <c r="D56" s="7"/>
      <c r="E56" s="7"/>
      <c r="F56" s="7"/>
      <c r="G56" s="7"/>
      <c r="H56" s="7"/>
      <c r="I56" s="7"/>
      <c r="J56" s="7"/>
      <c r="K56" s="7"/>
      <c r="L56" s="7"/>
      <c r="M56" s="7"/>
    </row>
    <row r="57" spans="1:13" hidden="1" x14ac:dyDescent="0.35">
      <c r="A57" s="2"/>
      <c r="B57" s="7"/>
      <c r="C57" s="7"/>
      <c r="D57" s="7"/>
      <c r="E57" s="7"/>
      <c r="F57" s="7"/>
      <c r="G57" s="7"/>
      <c r="H57" s="7"/>
      <c r="I57" s="7"/>
      <c r="J57" s="7"/>
      <c r="K57" s="7"/>
      <c r="L57" s="7"/>
      <c r="M57" s="7"/>
    </row>
    <row r="58" spans="1:13" ht="15" hidden="1" thickBot="1" x14ac:dyDescent="0.4"/>
    <row r="59" spans="1:13" ht="33" hidden="1" customHeight="1" thickBot="1" x14ac:dyDescent="0.4">
      <c r="A59" s="78" t="s">
        <v>261</v>
      </c>
      <c r="B59" s="79"/>
      <c r="C59" s="79"/>
      <c r="D59" s="79"/>
      <c r="E59" s="79"/>
      <c r="F59" s="79"/>
      <c r="G59" s="79"/>
      <c r="H59" s="79"/>
      <c r="I59" s="79"/>
      <c r="J59" s="79"/>
      <c r="K59" s="79"/>
      <c r="L59" s="79"/>
      <c r="M59" s="80"/>
    </row>
    <row r="60" spans="1:13" ht="15" hidden="1" thickBot="1" x14ac:dyDescent="0.4">
      <c r="A60" s="9" t="s">
        <v>263</v>
      </c>
      <c r="B60" s="6">
        <v>44927</v>
      </c>
      <c r="C60" s="6">
        <v>44958</v>
      </c>
      <c r="D60" s="6">
        <v>44986</v>
      </c>
      <c r="E60" s="6">
        <v>45017</v>
      </c>
      <c r="F60" s="6">
        <v>45047</v>
      </c>
      <c r="G60" s="6">
        <v>45078</v>
      </c>
      <c r="H60" s="6">
        <v>45108</v>
      </c>
      <c r="I60" s="6">
        <v>45139</v>
      </c>
      <c r="J60" s="6">
        <v>45170</v>
      </c>
      <c r="K60" s="6">
        <v>45200</v>
      </c>
      <c r="L60" s="6">
        <v>45231</v>
      </c>
      <c r="M60" s="6">
        <v>45261</v>
      </c>
    </row>
    <row r="61" spans="1:13" hidden="1" x14ac:dyDescent="0.35">
      <c r="A61" s="2" t="s">
        <v>14</v>
      </c>
      <c r="B61" s="7"/>
      <c r="C61" s="7"/>
      <c r="D61" s="7"/>
      <c r="E61" s="7"/>
      <c r="F61" s="7"/>
      <c r="G61" s="7"/>
      <c r="H61" s="7"/>
      <c r="I61" s="7"/>
      <c r="J61" s="7"/>
      <c r="K61" s="7"/>
      <c r="L61" s="7"/>
      <c r="M61" s="7"/>
    </row>
    <row r="62" spans="1:13" hidden="1" x14ac:dyDescent="0.35">
      <c r="A62" s="2"/>
      <c r="B62" s="7"/>
      <c r="C62" s="7"/>
      <c r="D62" s="7"/>
      <c r="E62" s="7"/>
      <c r="F62" s="7"/>
      <c r="G62" s="7"/>
      <c r="H62" s="7"/>
      <c r="I62" s="7"/>
      <c r="J62" s="7"/>
      <c r="K62" s="7"/>
      <c r="L62" s="7"/>
      <c r="M62" s="7"/>
    </row>
    <row r="63" spans="1:13" hidden="1" x14ac:dyDescent="0.35">
      <c r="A63" s="2"/>
      <c r="B63" s="7"/>
      <c r="C63" s="7"/>
      <c r="D63" s="7"/>
      <c r="E63" s="7"/>
      <c r="F63" s="7"/>
      <c r="G63" s="7"/>
      <c r="H63" s="7"/>
      <c r="I63" s="7"/>
      <c r="J63" s="7"/>
      <c r="K63" s="7"/>
      <c r="L63" s="7"/>
      <c r="M63" s="7"/>
    </row>
    <row r="64" spans="1:13" ht="15" hidden="1" thickBot="1" x14ac:dyDescent="0.4"/>
    <row r="65" spans="1:13" ht="33" hidden="1" customHeight="1" thickBot="1" x14ac:dyDescent="0.4">
      <c r="A65" s="78" t="s">
        <v>261</v>
      </c>
      <c r="B65" s="79"/>
      <c r="C65" s="79"/>
      <c r="D65" s="79"/>
      <c r="E65" s="79"/>
      <c r="F65" s="79"/>
      <c r="G65" s="79"/>
      <c r="H65" s="79"/>
      <c r="I65" s="79"/>
      <c r="J65" s="79"/>
      <c r="K65" s="79"/>
      <c r="L65" s="79"/>
      <c r="M65" s="80"/>
    </row>
    <row r="66" spans="1:13" ht="15" hidden="1" thickBot="1" x14ac:dyDescent="0.4">
      <c r="A66" s="9" t="s">
        <v>264</v>
      </c>
      <c r="B66" s="6">
        <v>44927</v>
      </c>
      <c r="C66" s="6">
        <v>44958</v>
      </c>
      <c r="D66" s="6">
        <v>44986</v>
      </c>
      <c r="E66" s="6">
        <v>45017</v>
      </c>
      <c r="F66" s="6">
        <v>45047</v>
      </c>
      <c r="G66" s="6">
        <v>45078</v>
      </c>
      <c r="H66" s="6">
        <v>45108</v>
      </c>
      <c r="I66" s="6">
        <v>45139</v>
      </c>
      <c r="J66" s="6">
        <v>45170</v>
      </c>
      <c r="K66" s="6">
        <v>45200</v>
      </c>
      <c r="L66" s="6">
        <v>45231</v>
      </c>
      <c r="M66" s="6">
        <v>45261</v>
      </c>
    </row>
    <row r="67" spans="1:13" hidden="1" x14ac:dyDescent="0.35">
      <c r="A67" s="2" t="s">
        <v>16</v>
      </c>
      <c r="B67" s="7"/>
      <c r="C67" s="7"/>
      <c r="D67" s="7"/>
      <c r="E67" s="7"/>
      <c r="F67" s="7"/>
      <c r="G67" s="7"/>
      <c r="H67" s="7"/>
      <c r="I67" s="7"/>
      <c r="J67" s="7"/>
      <c r="K67" s="7"/>
      <c r="L67" s="7"/>
      <c r="M67" s="7"/>
    </row>
    <row r="68" spans="1:13" hidden="1" x14ac:dyDescent="0.35">
      <c r="A68" s="2"/>
      <c r="B68" s="7"/>
      <c r="C68" s="7"/>
      <c r="D68" s="7"/>
      <c r="E68" s="7"/>
      <c r="F68" s="7"/>
      <c r="G68" s="7"/>
      <c r="H68" s="7"/>
      <c r="I68" s="7"/>
      <c r="J68" s="7"/>
      <c r="K68" s="7"/>
      <c r="L68" s="7"/>
      <c r="M68" s="7"/>
    </row>
    <row r="69" spans="1:13" hidden="1" x14ac:dyDescent="0.35">
      <c r="A69" s="2"/>
      <c r="B69" s="7"/>
      <c r="C69" s="7"/>
      <c r="D69" s="7"/>
      <c r="E69" s="7"/>
      <c r="F69" s="7"/>
      <c r="G69" s="7"/>
      <c r="H69" s="7"/>
      <c r="I69" s="7"/>
      <c r="J69" s="7"/>
      <c r="K69" s="7"/>
      <c r="L69" s="7"/>
      <c r="M69" s="7"/>
    </row>
    <row r="70" spans="1:13" ht="15" thickBot="1" x14ac:dyDescent="0.4"/>
    <row r="71" spans="1:13" ht="33" customHeight="1" thickBot="1" x14ac:dyDescent="0.4">
      <c r="A71" s="78" t="s">
        <v>516</v>
      </c>
      <c r="B71" s="79"/>
      <c r="C71" s="79"/>
      <c r="D71" s="79"/>
      <c r="E71" s="79"/>
      <c r="F71" s="79"/>
      <c r="G71" s="79"/>
      <c r="H71" s="79"/>
      <c r="I71" s="79"/>
      <c r="J71" s="79"/>
      <c r="K71" s="79"/>
      <c r="L71" s="79"/>
      <c r="M71" s="80"/>
    </row>
    <row r="72" spans="1:13" ht="15" thickBot="1" x14ac:dyDescent="0.4">
      <c r="A72" s="9" t="s">
        <v>264</v>
      </c>
      <c r="B72" s="6">
        <v>44927</v>
      </c>
      <c r="C72" s="6">
        <v>44958</v>
      </c>
      <c r="D72" s="6">
        <v>44986</v>
      </c>
      <c r="E72" s="6">
        <v>45017</v>
      </c>
      <c r="F72" s="6">
        <v>45047</v>
      </c>
      <c r="G72" s="6">
        <v>45078</v>
      </c>
      <c r="H72" s="6">
        <v>45108</v>
      </c>
      <c r="I72" s="6">
        <v>45139</v>
      </c>
      <c r="J72" s="6">
        <v>45170</v>
      </c>
      <c r="K72" s="6">
        <v>45200</v>
      </c>
      <c r="L72" s="6">
        <v>45231</v>
      </c>
      <c r="M72" s="6">
        <v>45261</v>
      </c>
    </row>
    <row r="73" spans="1:13" x14ac:dyDescent="0.35">
      <c r="A73" s="2" t="s">
        <v>17</v>
      </c>
      <c r="B73" s="7">
        <v>2916666.6666666665</v>
      </c>
      <c r="C73" s="7">
        <v>2916666.6666666665</v>
      </c>
      <c r="D73" s="7">
        <v>2916666.6666666665</v>
      </c>
      <c r="E73" s="7">
        <v>2916666.6666666665</v>
      </c>
      <c r="F73" s="7">
        <v>2916666.6666666665</v>
      </c>
      <c r="G73" s="7">
        <v>2916666.6666666665</v>
      </c>
      <c r="H73" s="7">
        <v>2916666.6666666665</v>
      </c>
      <c r="I73" s="7">
        <v>2916666.6666666665</v>
      </c>
      <c r="J73" s="7">
        <v>2916666.6666666665</v>
      </c>
      <c r="K73" s="7">
        <v>2916666.6666666665</v>
      </c>
      <c r="L73" s="7">
        <v>2916666.6666666665</v>
      </c>
      <c r="M73" s="7">
        <v>2916666.6666666665</v>
      </c>
    </row>
    <row r="74" spans="1:13" x14ac:dyDescent="0.35">
      <c r="A74" s="2"/>
      <c r="B74" s="7"/>
      <c r="C74" s="7"/>
      <c r="D74" s="7"/>
      <c r="E74" s="7"/>
      <c r="F74" s="7"/>
      <c r="G74" s="7"/>
      <c r="H74" s="7"/>
      <c r="I74" s="7"/>
      <c r="J74" s="7"/>
      <c r="K74" s="7"/>
      <c r="L74" s="7"/>
      <c r="M74" s="7"/>
    </row>
    <row r="75" spans="1:13" x14ac:dyDescent="0.35">
      <c r="A75" s="2"/>
      <c r="B75" s="7"/>
      <c r="C75" s="7"/>
      <c r="D75" s="7"/>
      <c r="E75" s="7"/>
      <c r="F75" s="7"/>
      <c r="G75" s="7"/>
      <c r="H75" s="7"/>
      <c r="I75" s="7"/>
      <c r="J75" s="7"/>
      <c r="K75" s="7"/>
      <c r="L75" s="7"/>
      <c r="M75" s="7"/>
    </row>
    <row r="76" spans="1:13" ht="15" thickBot="1" x14ac:dyDescent="0.4"/>
    <row r="77" spans="1:13" ht="33" customHeight="1" thickBot="1" x14ac:dyDescent="0.4">
      <c r="A77" s="78" t="s">
        <v>516</v>
      </c>
      <c r="B77" s="79"/>
      <c r="C77" s="79"/>
      <c r="D77" s="79"/>
      <c r="E77" s="79"/>
      <c r="F77" s="79"/>
      <c r="G77" s="79"/>
      <c r="H77" s="79"/>
      <c r="I77" s="79"/>
      <c r="J77" s="79"/>
      <c r="K77" s="79"/>
      <c r="L77" s="79"/>
      <c r="M77" s="80"/>
    </row>
    <row r="78" spans="1:13" ht="15" thickBot="1" x14ac:dyDescent="0.4">
      <c r="A78" s="9" t="s">
        <v>264</v>
      </c>
      <c r="B78" s="6">
        <v>44927</v>
      </c>
      <c r="C78" s="6">
        <v>44958</v>
      </c>
      <c r="D78" s="6">
        <v>44986</v>
      </c>
      <c r="E78" s="6">
        <v>45017</v>
      </c>
      <c r="F78" s="6">
        <v>45047</v>
      </c>
      <c r="G78" s="6">
        <v>45078</v>
      </c>
      <c r="H78" s="6">
        <v>45108</v>
      </c>
      <c r="I78" s="6">
        <v>45139</v>
      </c>
      <c r="J78" s="6">
        <v>45170</v>
      </c>
      <c r="K78" s="6">
        <v>45200</v>
      </c>
      <c r="L78" s="6">
        <v>45231</v>
      </c>
      <c r="M78" s="6">
        <v>45261</v>
      </c>
    </row>
    <row r="79" spans="1:13" x14ac:dyDescent="0.35">
      <c r="A79" s="2" t="s">
        <v>18</v>
      </c>
      <c r="B79" s="7">
        <v>666666.66666666663</v>
      </c>
      <c r="C79" s="7">
        <v>666666.66666666663</v>
      </c>
      <c r="D79" s="7">
        <v>666666.66666666663</v>
      </c>
      <c r="E79" s="7">
        <v>666666.66666666663</v>
      </c>
      <c r="F79" s="7">
        <v>666666.66666666663</v>
      </c>
      <c r="G79" s="7">
        <v>666666.66666666663</v>
      </c>
      <c r="H79" s="7">
        <v>666666.66666666663</v>
      </c>
      <c r="I79" s="7">
        <v>666666.66666666663</v>
      </c>
      <c r="J79" s="7">
        <v>666666.66666666663</v>
      </c>
      <c r="K79" s="7">
        <v>666666.66666666663</v>
      </c>
      <c r="L79" s="7">
        <v>666666.66666666663</v>
      </c>
      <c r="M79" s="7">
        <v>666666.66666666663</v>
      </c>
    </row>
    <row r="80" spans="1:13" x14ac:dyDescent="0.35">
      <c r="A80" s="2"/>
      <c r="B80" s="7"/>
      <c r="C80" s="7"/>
      <c r="D80" s="7"/>
      <c r="E80" s="7"/>
      <c r="F80" s="7"/>
      <c r="G80" s="7"/>
      <c r="H80" s="7"/>
      <c r="I80" s="7"/>
      <c r="J80" s="7"/>
      <c r="K80" s="7"/>
      <c r="L80" s="7"/>
      <c r="M80" s="7"/>
    </row>
    <row r="81" spans="1:13" x14ac:dyDescent="0.35">
      <c r="A81" s="2"/>
      <c r="B81" s="7"/>
      <c r="C81" s="7"/>
      <c r="D81" s="7"/>
      <c r="E81" s="7"/>
      <c r="F81" s="7"/>
      <c r="G81" s="7"/>
      <c r="H81" s="7"/>
      <c r="I81" s="7"/>
      <c r="J81" s="7"/>
      <c r="K81" s="7"/>
      <c r="L81" s="7"/>
      <c r="M81" s="7"/>
    </row>
    <row r="82" spans="1:13" ht="15" thickBot="1" x14ac:dyDescent="0.4"/>
    <row r="83" spans="1:13" ht="33" customHeight="1" thickBot="1" x14ac:dyDescent="0.4">
      <c r="A83" s="78" t="s">
        <v>516</v>
      </c>
      <c r="B83" s="79"/>
      <c r="C83" s="79"/>
      <c r="D83" s="79"/>
      <c r="E83" s="79"/>
      <c r="F83" s="79"/>
      <c r="G83" s="79"/>
      <c r="H83" s="79"/>
      <c r="I83" s="79"/>
      <c r="J83" s="79"/>
      <c r="K83" s="79"/>
      <c r="L83" s="79"/>
      <c r="M83" s="80"/>
    </row>
    <row r="84" spans="1:13" ht="15" thickBot="1" x14ac:dyDescent="0.4">
      <c r="A84" s="9" t="s">
        <v>264</v>
      </c>
      <c r="B84" s="6">
        <v>44927</v>
      </c>
      <c r="C84" s="6">
        <v>44958</v>
      </c>
      <c r="D84" s="6">
        <v>44986</v>
      </c>
      <c r="E84" s="6">
        <v>45017</v>
      </c>
      <c r="F84" s="6">
        <v>45047</v>
      </c>
      <c r="G84" s="6">
        <v>45078</v>
      </c>
      <c r="H84" s="6">
        <v>45108</v>
      </c>
      <c r="I84" s="6">
        <v>45139</v>
      </c>
      <c r="J84" s="6">
        <v>45170</v>
      </c>
      <c r="K84" s="6">
        <v>45200</v>
      </c>
      <c r="L84" s="6">
        <v>45231</v>
      </c>
      <c r="M84" s="6">
        <v>45261</v>
      </c>
    </row>
    <row r="85" spans="1:13" x14ac:dyDescent="0.35">
      <c r="A85" s="2" t="s">
        <v>19</v>
      </c>
      <c r="B85" s="7">
        <v>1083333.3333333333</v>
      </c>
      <c r="C85" s="7">
        <v>1083333.3333333333</v>
      </c>
      <c r="D85" s="7">
        <v>1083333.3333333333</v>
      </c>
      <c r="E85" s="7">
        <v>1083333.3333333333</v>
      </c>
      <c r="F85" s="7">
        <v>1083333.3333333333</v>
      </c>
      <c r="G85" s="7">
        <v>1083333.3333333333</v>
      </c>
      <c r="H85" s="7">
        <v>1083333.3333333333</v>
      </c>
      <c r="I85" s="7">
        <v>1083333.3333333333</v>
      </c>
      <c r="J85" s="7">
        <v>1083333.3333333333</v>
      </c>
      <c r="K85" s="7">
        <v>1083333.3333333333</v>
      </c>
      <c r="L85" s="7">
        <v>1083333.3333333333</v>
      </c>
      <c r="M85" s="7">
        <v>1083333.3333333333</v>
      </c>
    </row>
    <row r="86" spans="1:13" x14ac:dyDescent="0.35">
      <c r="A86" s="2"/>
      <c r="B86" s="7"/>
      <c r="C86" s="7"/>
      <c r="D86" s="7"/>
      <c r="E86" s="7"/>
      <c r="F86" s="7"/>
      <c r="G86" s="7"/>
      <c r="H86" s="7"/>
      <c r="I86" s="7"/>
      <c r="J86" s="7"/>
      <c r="K86" s="7"/>
      <c r="L86" s="7"/>
      <c r="M86" s="7"/>
    </row>
    <row r="87" spans="1:13" x14ac:dyDescent="0.35">
      <c r="A87" s="2"/>
      <c r="B87" s="7"/>
      <c r="C87" s="7"/>
      <c r="D87" s="7"/>
      <c r="E87" s="7"/>
      <c r="F87" s="7"/>
      <c r="G87" s="7"/>
      <c r="H87" s="7"/>
      <c r="I87" s="7"/>
      <c r="J87" s="7"/>
      <c r="K87" s="7"/>
      <c r="L87" s="7"/>
      <c r="M87" s="7"/>
    </row>
    <row r="88" spans="1:13" ht="15" thickBot="1" x14ac:dyDescent="0.4"/>
    <row r="89" spans="1:13" ht="33" customHeight="1" thickBot="1" x14ac:dyDescent="0.4">
      <c r="A89" s="78" t="s">
        <v>516</v>
      </c>
      <c r="B89" s="79"/>
      <c r="C89" s="79"/>
      <c r="D89" s="79"/>
      <c r="E89" s="79"/>
      <c r="F89" s="79"/>
      <c r="G89" s="79"/>
      <c r="H89" s="79"/>
      <c r="I89" s="79"/>
      <c r="J89" s="79"/>
      <c r="K89" s="79"/>
      <c r="L89" s="79"/>
      <c r="M89" s="80"/>
    </row>
    <row r="90" spans="1:13" ht="15" thickBot="1" x14ac:dyDescent="0.4">
      <c r="A90" s="9" t="s">
        <v>264</v>
      </c>
      <c r="B90" s="6">
        <v>44927</v>
      </c>
      <c r="C90" s="6">
        <v>44958</v>
      </c>
      <c r="D90" s="6">
        <v>44986</v>
      </c>
      <c r="E90" s="6">
        <v>45017</v>
      </c>
      <c r="F90" s="6">
        <v>45047</v>
      </c>
      <c r="G90" s="6">
        <v>45078</v>
      </c>
      <c r="H90" s="6">
        <v>45108</v>
      </c>
      <c r="I90" s="6">
        <v>45139</v>
      </c>
      <c r="J90" s="6">
        <v>45170</v>
      </c>
      <c r="K90" s="6">
        <v>45200</v>
      </c>
      <c r="L90" s="6">
        <v>45231</v>
      </c>
      <c r="M90" s="6">
        <v>45261</v>
      </c>
    </row>
    <row r="91" spans="1:13" x14ac:dyDescent="0.35">
      <c r="A91" s="2" t="s">
        <v>20</v>
      </c>
      <c r="B91" s="7">
        <v>166666.66666666666</v>
      </c>
      <c r="C91" s="7">
        <v>166666.66666666666</v>
      </c>
      <c r="D91" s="7">
        <v>166666.66666666666</v>
      </c>
      <c r="E91" s="7">
        <v>166666.66666666666</v>
      </c>
      <c r="F91" s="7">
        <v>166666.66666666666</v>
      </c>
      <c r="G91" s="7">
        <v>166666.66666666666</v>
      </c>
      <c r="H91" s="7">
        <v>166666.66666666666</v>
      </c>
      <c r="I91" s="7">
        <v>166666.66666666666</v>
      </c>
      <c r="J91" s="7">
        <v>166666.66666666666</v>
      </c>
      <c r="K91" s="7">
        <v>166666.66666666666</v>
      </c>
      <c r="L91" s="7">
        <v>166666.66666666666</v>
      </c>
      <c r="M91" s="7">
        <v>166666.66666666666</v>
      </c>
    </row>
    <row r="92" spans="1:13" x14ac:dyDescent="0.35"/>
    <row r="93" spans="1:13" x14ac:dyDescent="0.35"/>
    <row r="94" spans="1:13" x14ac:dyDescent="0.35"/>
    <row r="95" spans="1:13" ht="33" hidden="1" customHeight="1" thickBot="1" x14ac:dyDescent="0.4">
      <c r="A95" s="78" t="s">
        <v>261</v>
      </c>
      <c r="B95" s="79"/>
      <c r="C95" s="79"/>
      <c r="D95" s="79"/>
      <c r="E95" s="79"/>
      <c r="F95" s="79"/>
      <c r="G95" s="79"/>
      <c r="H95" s="79"/>
      <c r="I95" s="79"/>
      <c r="J95" s="79"/>
      <c r="K95" s="79"/>
      <c r="L95" s="79"/>
      <c r="M95" s="80"/>
    </row>
    <row r="96" spans="1:13" ht="15" hidden="1" thickBot="1" x14ac:dyDescent="0.4">
      <c r="A96" s="9" t="s">
        <v>265</v>
      </c>
      <c r="B96" s="6">
        <v>44927</v>
      </c>
      <c r="C96" s="6">
        <v>44958</v>
      </c>
      <c r="D96" s="6">
        <v>44986</v>
      </c>
      <c r="E96" s="6">
        <v>45017</v>
      </c>
      <c r="F96" s="6">
        <v>45047</v>
      </c>
      <c r="G96" s="6">
        <v>45078</v>
      </c>
      <c r="H96" s="6">
        <v>45108</v>
      </c>
      <c r="I96" s="6">
        <v>45139</v>
      </c>
      <c r="J96" s="6">
        <v>45170</v>
      </c>
      <c r="K96" s="6">
        <v>45200</v>
      </c>
      <c r="L96" s="6">
        <v>45231</v>
      </c>
      <c r="M96" s="6">
        <v>45261</v>
      </c>
    </row>
    <row r="97" spans="1:13" hidden="1" x14ac:dyDescent="0.35">
      <c r="A97" s="2" t="s">
        <v>22</v>
      </c>
      <c r="B97" s="7"/>
      <c r="C97" s="7"/>
      <c r="D97" s="7"/>
      <c r="E97" s="7"/>
      <c r="F97" s="7"/>
      <c r="G97" s="7"/>
      <c r="H97" s="7"/>
      <c r="I97" s="7"/>
      <c r="J97" s="7"/>
      <c r="K97" s="7"/>
      <c r="L97" s="7"/>
      <c r="M97" s="7"/>
    </row>
    <row r="99" spans="1:13" ht="15" hidden="1" thickBot="1" x14ac:dyDescent="0.4"/>
    <row r="100" spans="1:13" ht="33" hidden="1" customHeight="1" thickBot="1" x14ac:dyDescent="0.4">
      <c r="A100" s="78" t="s">
        <v>261</v>
      </c>
      <c r="B100" s="79"/>
      <c r="C100" s="79"/>
      <c r="D100" s="79"/>
      <c r="E100" s="79"/>
      <c r="F100" s="79"/>
      <c r="G100" s="79"/>
      <c r="H100" s="79"/>
      <c r="I100" s="79"/>
      <c r="J100" s="79"/>
      <c r="K100" s="79"/>
      <c r="L100" s="79"/>
      <c r="M100" s="80"/>
    </row>
    <row r="101" spans="1:13" ht="15" hidden="1" thickBot="1" x14ac:dyDescent="0.4">
      <c r="A101" s="9" t="s">
        <v>265</v>
      </c>
      <c r="B101" s="6">
        <v>44927</v>
      </c>
      <c r="C101" s="6">
        <v>44958</v>
      </c>
      <c r="D101" s="6">
        <v>44986</v>
      </c>
      <c r="E101" s="6">
        <v>45017</v>
      </c>
      <c r="F101" s="6">
        <v>45047</v>
      </c>
      <c r="G101" s="6">
        <v>45078</v>
      </c>
      <c r="H101" s="6">
        <v>45108</v>
      </c>
      <c r="I101" s="6">
        <v>45139</v>
      </c>
      <c r="J101" s="6">
        <v>45170</v>
      </c>
      <c r="K101" s="6">
        <v>45200</v>
      </c>
      <c r="L101" s="6">
        <v>45231</v>
      </c>
      <c r="M101" s="6">
        <v>45261</v>
      </c>
    </row>
    <row r="102" spans="1:13" hidden="1" x14ac:dyDescent="0.35">
      <c r="A102" s="2" t="s">
        <v>23</v>
      </c>
      <c r="B102" s="7"/>
      <c r="C102" s="7"/>
      <c r="D102" s="7"/>
      <c r="E102" s="7"/>
      <c r="F102" s="7"/>
      <c r="G102" s="7"/>
      <c r="H102" s="7"/>
      <c r="I102" s="7"/>
      <c r="J102" s="7"/>
      <c r="K102" s="7"/>
      <c r="L102" s="7"/>
      <c r="M102" s="7"/>
    </row>
    <row r="104" spans="1:13" ht="15" hidden="1" thickBot="1" x14ac:dyDescent="0.4"/>
    <row r="105" spans="1:13" ht="33" hidden="1" customHeight="1" thickBot="1" x14ac:dyDescent="0.4">
      <c r="A105" s="78" t="s">
        <v>261</v>
      </c>
      <c r="B105" s="79"/>
      <c r="C105" s="79"/>
      <c r="D105" s="79"/>
      <c r="E105" s="79"/>
      <c r="F105" s="79"/>
      <c r="G105" s="79"/>
      <c r="H105" s="79"/>
      <c r="I105" s="79"/>
      <c r="J105" s="79"/>
      <c r="K105" s="79"/>
      <c r="L105" s="79"/>
      <c r="M105" s="80"/>
    </row>
    <row r="106" spans="1:13" ht="15" hidden="1" thickBot="1" x14ac:dyDescent="0.4">
      <c r="A106" s="9" t="s">
        <v>265</v>
      </c>
      <c r="B106" s="6">
        <v>44927</v>
      </c>
      <c r="C106" s="6">
        <v>44958</v>
      </c>
      <c r="D106" s="6">
        <v>44986</v>
      </c>
      <c r="E106" s="6">
        <v>45017</v>
      </c>
      <c r="F106" s="6">
        <v>45047</v>
      </c>
      <c r="G106" s="6">
        <v>45078</v>
      </c>
      <c r="H106" s="6">
        <v>45108</v>
      </c>
      <c r="I106" s="6">
        <v>45139</v>
      </c>
      <c r="J106" s="6">
        <v>45170</v>
      </c>
      <c r="K106" s="6">
        <v>45200</v>
      </c>
      <c r="L106" s="6">
        <v>45231</v>
      </c>
      <c r="M106" s="6">
        <v>45261</v>
      </c>
    </row>
    <row r="107" spans="1:13" hidden="1" x14ac:dyDescent="0.35">
      <c r="A107" s="2" t="s">
        <v>24</v>
      </c>
      <c r="B107" s="7"/>
      <c r="C107" s="7"/>
      <c r="D107" s="7"/>
      <c r="E107" s="7"/>
      <c r="F107" s="7"/>
      <c r="G107" s="7"/>
      <c r="H107" s="7"/>
      <c r="I107" s="7"/>
      <c r="J107" s="7"/>
      <c r="K107" s="7"/>
      <c r="L107" s="7"/>
      <c r="M107" s="7"/>
    </row>
    <row r="109" spans="1:13" ht="15" hidden="1" thickBot="1" x14ac:dyDescent="0.4"/>
    <row r="110" spans="1:13" ht="33" hidden="1" customHeight="1" thickBot="1" x14ac:dyDescent="0.4">
      <c r="A110" s="78" t="s">
        <v>261</v>
      </c>
      <c r="B110" s="79"/>
      <c r="C110" s="79"/>
      <c r="D110" s="79"/>
      <c r="E110" s="79"/>
      <c r="F110" s="79"/>
      <c r="G110" s="79"/>
      <c r="H110" s="79"/>
      <c r="I110" s="79"/>
      <c r="J110" s="79"/>
      <c r="K110" s="79"/>
      <c r="L110" s="79"/>
      <c r="M110" s="80"/>
    </row>
    <row r="111" spans="1:13" ht="15" hidden="1" thickBot="1" x14ac:dyDescent="0.4">
      <c r="A111" s="9" t="s">
        <v>266</v>
      </c>
      <c r="B111" s="6">
        <v>44927</v>
      </c>
      <c r="C111" s="6">
        <v>44958</v>
      </c>
      <c r="D111" s="6">
        <v>44986</v>
      </c>
      <c r="E111" s="6">
        <v>45017</v>
      </c>
      <c r="F111" s="6">
        <v>45047</v>
      </c>
      <c r="G111" s="6">
        <v>45078</v>
      </c>
      <c r="H111" s="6">
        <v>45108</v>
      </c>
      <c r="I111" s="6">
        <v>45139</v>
      </c>
      <c r="J111" s="6">
        <v>45170</v>
      </c>
      <c r="K111" s="6">
        <v>45200</v>
      </c>
      <c r="L111" s="6">
        <v>45231</v>
      </c>
      <c r="M111" s="6">
        <v>45261</v>
      </c>
    </row>
    <row r="112" spans="1:13" hidden="1" x14ac:dyDescent="0.35">
      <c r="A112" s="2" t="s">
        <v>26</v>
      </c>
      <c r="B112" s="7"/>
      <c r="C112" s="7"/>
      <c r="D112" s="7"/>
      <c r="E112" s="7"/>
      <c r="F112" s="7"/>
      <c r="G112" s="7"/>
      <c r="H112" s="7"/>
      <c r="I112" s="7"/>
      <c r="J112" s="7"/>
      <c r="K112" s="7"/>
      <c r="L112" s="7"/>
      <c r="M112" s="7"/>
    </row>
    <row r="115" spans="1:13" ht="15" hidden="1" thickBot="1" x14ac:dyDescent="0.4"/>
    <row r="116" spans="1:13" ht="33" hidden="1" customHeight="1" thickBot="1" x14ac:dyDescent="0.4">
      <c r="A116" s="78" t="s">
        <v>261</v>
      </c>
      <c r="B116" s="79"/>
      <c r="C116" s="79"/>
      <c r="D116" s="79"/>
      <c r="E116" s="79"/>
      <c r="F116" s="79"/>
      <c r="G116" s="79"/>
      <c r="H116" s="79"/>
      <c r="I116" s="79"/>
      <c r="J116" s="79"/>
      <c r="K116" s="79"/>
      <c r="L116" s="79"/>
      <c r="M116" s="80"/>
    </row>
    <row r="117" spans="1:13" ht="15" hidden="1" thickBot="1" x14ac:dyDescent="0.4">
      <c r="A117" s="9" t="s">
        <v>266</v>
      </c>
      <c r="B117" s="6">
        <v>44927</v>
      </c>
      <c r="C117" s="6">
        <v>44958</v>
      </c>
      <c r="D117" s="6">
        <v>44986</v>
      </c>
      <c r="E117" s="6">
        <v>45017</v>
      </c>
      <c r="F117" s="6">
        <v>45047</v>
      </c>
      <c r="G117" s="6">
        <v>45078</v>
      </c>
      <c r="H117" s="6">
        <v>45108</v>
      </c>
      <c r="I117" s="6">
        <v>45139</v>
      </c>
      <c r="J117" s="6">
        <v>45170</v>
      </c>
      <c r="K117" s="6">
        <v>45200</v>
      </c>
      <c r="L117" s="6">
        <v>45231</v>
      </c>
      <c r="M117" s="6">
        <v>45261</v>
      </c>
    </row>
    <row r="118" spans="1:13" hidden="1" x14ac:dyDescent="0.35">
      <c r="A118" s="2" t="s">
        <v>27</v>
      </c>
      <c r="B118" s="7">
        <v>0</v>
      </c>
      <c r="C118" s="7">
        <v>0</v>
      </c>
      <c r="D118" s="7">
        <v>0</v>
      </c>
      <c r="E118" s="7">
        <v>0</v>
      </c>
      <c r="F118" s="7">
        <v>0</v>
      </c>
      <c r="G118" s="7">
        <v>0</v>
      </c>
      <c r="H118" s="7">
        <v>0</v>
      </c>
      <c r="I118" s="7">
        <v>0</v>
      </c>
      <c r="J118" s="7">
        <v>0</v>
      </c>
      <c r="K118" s="7">
        <v>0</v>
      </c>
      <c r="L118" s="7">
        <v>0</v>
      </c>
      <c r="M118" s="7">
        <v>0</v>
      </c>
    </row>
    <row r="121" spans="1:13" ht="15" hidden="1" thickBot="1" x14ac:dyDescent="0.4"/>
    <row r="122" spans="1:13" ht="33" hidden="1" customHeight="1" thickBot="1" x14ac:dyDescent="0.4">
      <c r="A122" s="78" t="s">
        <v>261</v>
      </c>
      <c r="B122" s="79"/>
      <c r="C122" s="79"/>
      <c r="D122" s="79"/>
      <c r="E122" s="79"/>
      <c r="F122" s="79"/>
      <c r="G122" s="79"/>
      <c r="H122" s="79"/>
      <c r="I122" s="79"/>
      <c r="J122" s="79"/>
      <c r="K122" s="79"/>
      <c r="L122" s="79"/>
      <c r="M122" s="80"/>
    </row>
    <row r="123" spans="1:13" ht="15" hidden="1" thickBot="1" x14ac:dyDescent="0.4">
      <c r="A123" s="9" t="s">
        <v>266</v>
      </c>
      <c r="B123" s="6">
        <v>44927</v>
      </c>
      <c r="C123" s="6">
        <v>44958</v>
      </c>
      <c r="D123" s="6">
        <v>44986</v>
      </c>
      <c r="E123" s="6">
        <v>45017</v>
      </c>
      <c r="F123" s="6">
        <v>45047</v>
      </c>
      <c r="G123" s="6">
        <v>45078</v>
      </c>
      <c r="H123" s="6">
        <v>45108</v>
      </c>
      <c r="I123" s="6">
        <v>45139</v>
      </c>
      <c r="J123" s="6">
        <v>45170</v>
      </c>
      <c r="K123" s="6">
        <v>45200</v>
      </c>
      <c r="L123" s="6">
        <v>45231</v>
      </c>
      <c r="M123" s="6">
        <v>45261</v>
      </c>
    </row>
    <row r="124" spans="1:13" hidden="1" x14ac:dyDescent="0.35">
      <c r="A124" s="2" t="s">
        <v>28</v>
      </c>
      <c r="B124" s="7">
        <v>0</v>
      </c>
      <c r="C124" s="7">
        <v>0</v>
      </c>
      <c r="D124" s="7">
        <v>0</v>
      </c>
      <c r="E124" s="7">
        <v>0</v>
      </c>
      <c r="F124" s="7">
        <v>0</v>
      </c>
      <c r="G124" s="7">
        <v>0</v>
      </c>
      <c r="H124" s="7">
        <v>0</v>
      </c>
      <c r="I124" s="7">
        <v>0</v>
      </c>
      <c r="J124" s="7">
        <v>0</v>
      </c>
      <c r="K124" s="7">
        <v>0</v>
      </c>
      <c r="L124" s="7">
        <v>0</v>
      </c>
      <c r="M124" s="7">
        <v>0</v>
      </c>
    </row>
    <row r="127" spans="1:13" ht="15" hidden="1" thickBot="1" x14ac:dyDescent="0.4"/>
    <row r="128" spans="1:13" ht="33" hidden="1" customHeight="1" thickBot="1" x14ac:dyDescent="0.4">
      <c r="A128" s="78" t="s">
        <v>261</v>
      </c>
      <c r="B128" s="79"/>
      <c r="C128" s="79"/>
      <c r="D128" s="79"/>
      <c r="E128" s="79"/>
      <c r="F128" s="79"/>
      <c r="G128" s="79"/>
      <c r="H128" s="79"/>
      <c r="I128" s="79"/>
      <c r="J128" s="79"/>
      <c r="K128" s="79"/>
      <c r="L128" s="79"/>
      <c r="M128" s="80"/>
    </row>
    <row r="129" spans="1:13" ht="15" hidden="1" thickBot="1" x14ac:dyDescent="0.4">
      <c r="A129" s="9" t="s">
        <v>266</v>
      </c>
      <c r="B129" s="6">
        <v>44927</v>
      </c>
      <c r="C129" s="6">
        <v>44958</v>
      </c>
      <c r="D129" s="6">
        <v>44986</v>
      </c>
      <c r="E129" s="6">
        <v>45017</v>
      </c>
      <c r="F129" s="6">
        <v>45047</v>
      </c>
      <c r="G129" s="6">
        <v>45078</v>
      </c>
      <c r="H129" s="6">
        <v>45108</v>
      </c>
      <c r="I129" s="6">
        <v>45139</v>
      </c>
      <c r="J129" s="6">
        <v>45170</v>
      </c>
      <c r="K129" s="6">
        <v>45200</v>
      </c>
      <c r="L129" s="6">
        <v>45231</v>
      </c>
      <c r="M129" s="6">
        <v>45261</v>
      </c>
    </row>
    <row r="130" spans="1:13" hidden="1" x14ac:dyDescent="0.35">
      <c r="A130" s="2" t="s">
        <v>29</v>
      </c>
      <c r="B130" s="7">
        <v>0</v>
      </c>
      <c r="C130" s="7">
        <v>0</v>
      </c>
      <c r="D130" s="7">
        <v>0</v>
      </c>
      <c r="E130" s="7">
        <v>0</v>
      </c>
      <c r="F130" s="7">
        <v>0</v>
      </c>
      <c r="G130" s="7">
        <v>0</v>
      </c>
      <c r="H130" s="7">
        <v>0</v>
      </c>
      <c r="I130" s="7">
        <v>0</v>
      </c>
      <c r="J130" s="7">
        <v>0</v>
      </c>
      <c r="K130" s="7">
        <v>0</v>
      </c>
      <c r="L130" s="7">
        <v>0</v>
      </c>
      <c r="M130" s="7">
        <v>0</v>
      </c>
    </row>
    <row r="133" spans="1:13" ht="15" hidden="1" thickBot="1" x14ac:dyDescent="0.4"/>
    <row r="134" spans="1:13" ht="33" hidden="1" customHeight="1" thickBot="1" x14ac:dyDescent="0.4">
      <c r="A134" s="78" t="s">
        <v>261</v>
      </c>
      <c r="B134" s="79"/>
      <c r="C134" s="79"/>
      <c r="D134" s="79"/>
      <c r="E134" s="79"/>
      <c r="F134" s="79"/>
      <c r="G134" s="79"/>
      <c r="H134" s="79"/>
      <c r="I134" s="79"/>
      <c r="J134" s="79"/>
      <c r="K134" s="79"/>
      <c r="L134" s="79"/>
      <c r="M134" s="80"/>
    </row>
    <row r="135" spans="1:13" ht="15" hidden="1" thickBot="1" x14ac:dyDescent="0.4">
      <c r="A135" s="9" t="s">
        <v>266</v>
      </c>
      <c r="B135" s="6">
        <v>44927</v>
      </c>
      <c r="C135" s="6">
        <v>44958</v>
      </c>
      <c r="D135" s="6">
        <v>44986</v>
      </c>
      <c r="E135" s="6">
        <v>45017</v>
      </c>
      <c r="F135" s="6">
        <v>45047</v>
      </c>
      <c r="G135" s="6">
        <v>45078</v>
      </c>
      <c r="H135" s="6">
        <v>45108</v>
      </c>
      <c r="I135" s="6">
        <v>45139</v>
      </c>
      <c r="J135" s="6">
        <v>45170</v>
      </c>
      <c r="K135" s="6">
        <v>45200</v>
      </c>
      <c r="L135" s="6">
        <v>45231</v>
      </c>
      <c r="M135" s="6">
        <v>45261</v>
      </c>
    </row>
    <row r="136" spans="1:13" hidden="1" x14ac:dyDescent="0.35">
      <c r="A136" s="2" t="s">
        <v>30</v>
      </c>
      <c r="B136" s="7"/>
      <c r="C136" s="7"/>
      <c r="D136" s="7"/>
      <c r="E136" s="7"/>
      <c r="F136" s="7"/>
      <c r="G136" s="7"/>
      <c r="H136" s="7"/>
      <c r="I136" s="7"/>
      <c r="J136" s="7"/>
      <c r="K136" s="7"/>
      <c r="L136" s="7"/>
      <c r="M136" s="7"/>
    </row>
    <row r="139" spans="1:13" ht="15" hidden="1" thickBot="1" x14ac:dyDescent="0.4"/>
    <row r="140" spans="1:13" ht="33" hidden="1" customHeight="1" thickBot="1" x14ac:dyDescent="0.4">
      <c r="A140" s="78" t="s">
        <v>261</v>
      </c>
      <c r="B140" s="79"/>
      <c r="C140" s="79"/>
      <c r="D140" s="79"/>
      <c r="E140" s="79"/>
      <c r="F140" s="79"/>
      <c r="G140" s="79"/>
      <c r="H140" s="79"/>
      <c r="I140" s="79"/>
      <c r="J140" s="79"/>
      <c r="K140" s="79"/>
      <c r="L140" s="79"/>
      <c r="M140" s="80"/>
    </row>
    <row r="141" spans="1:13" ht="15" hidden="1" thickBot="1" x14ac:dyDescent="0.4">
      <c r="A141" s="9" t="s">
        <v>266</v>
      </c>
      <c r="B141" s="6">
        <v>44927</v>
      </c>
      <c r="C141" s="6">
        <v>44958</v>
      </c>
      <c r="D141" s="6">
        <v>44986</v>
      </c>
      <c r="E141" s="6">
        <v>45017</v>
      </c>
      <c r="F141" s="6">
        <v>45047</v>
      </c>
      <c r="G141" s="6">
        <v>45078</v>
      </c>
      <c r="H141" s="6">
        <v>45108</v>
      </c>
      <c r="I141" s="6">
        <v>45139</v>
      </c>
      <c r="J141" s="6">
        <v>45170</v>
      </c>
      <c r="K141" s="6">
        <v>45200</v>
      </c>
      <c r="L141" s="6">
        <v>45231</v>
      </c>
      <c r="M141" s="6">
        <v>45261</v>
      </c>
    </row>
    <row r="142" spans="1:13" hidden="1" x14ac:dyDescent="0.35">
      <c r="A142" s="2" t="s">
        <v>31</v>
      </c>
      <c r="B142" s="7"/>
      <c r="C142" s="7"/>
      <c r="D142" s="7"/>
      <c r="E142" s="7"/>
      <c r="F142" s="7"/>
      <c r="G142" s="7"/>
      <c r="H142" s="7"/>
      <c r="I142" s="7"/>
      <c r="J142" s="7"/>
      <c r="K142" s="7"/>
      <c r="L142" s="7"/>
      <c r="M142" s="7"/>
    </row>
    <row r="145" spans="1:13" ht="15" hidden="1" thickBot="1" x14ac:dyDescent="0.4"/>
    <row r="146" spans="1:13" ht="33" hidden="1" customHeight="1" thickBot="1" x14ac:dyDescent="0.4">
      <c r="A146" s="78" t="s">
        <v>261</v>
      </c>
      <c r="B146" s="79"/>
      <c r="C146" s="79"/>
      <c r="D146" s="79"/>
      <c r="E146" s="79"/>
      <c r="F146" s="79"/>
      <c r="G146" s="79"/>
      <c r="H146" s="79"/>
      <c r="I146" s="79"/>
      <c r="J146" s="79"/>
      <c r="K146" s="79"/>
      <c r="L146" s="79"/>
      <c r="M146" s="80"/>
    </row>
    <row r="147" spans="1:13" ht="15" hidden="1" thickBot="1" x14ac:dyDescent="0.4">
      <c r="A147" s="9" t="s">
        <v>266</v>
      </c>
      <c r="B147" s="6">
        <v>44927</v>
      </c>
      <c r="C147" s="6">
        <v>44958</v>
      </c>
      <c r="D147" s="6">
        <v>44986</v>
      </c>
      <c r="E147" s="6">
        <v>45017</v>
      </c>
      <c r="F147" s="6">
        <v>45047</v>
      </c>
      <c r="G147" s="6">
        <v>45078</v>
      </c>
      <c r="H147" s="6">
        <v>45108</v>
      </c>
      <c r="I147" s="6">
        <v>45139</v>
      </c>
      <c r="J147" s="6">
        <v>45170</v>
      </c>
      <c r="K147" s="6">
        <v>45200</v>
      </c>
      <c r="L147" s="6">
        <v>45231</v>
      </c>
      <c r="M147" s="6">
        <v>45261</v>
      </c>
    </row>
    <row r="148" spans="1:13" hidden="1" x14ac:dyDescent="0.35">
      <c r="A148" s="2" t="s">
        <v>32</v>
      </c>
      <c r="B148" s="7">
        <v>0</v>
      </c>
      <c r="C148" s="7">
        <v>0</v>
      </c>
      <c r="D148" s="7">
        <v>0</v>
      </c>
      <c r="E148" s="7">
        <v>0</v>
      </c>
      <c r="F148" s="7">
        <v>0</v>
      </c>
      <c r="G148" s="7">
        <v>0</v>
      </c>
      <c r="H148" s="7">
        <v>0</v>
      </c>
      <c r="I148" s="7">
        <v>0</v>
      </c>
      <c r="J148" s="7">
        <v>0</v>
      </c>
      <c r="K148" s="7">
        <v>0</v>
      </c>
      <c r="L148" s="7">
        <v>0</v>
      </c>
      <c r="M148" s="7">
        <v>0</v>
      </c>
    </row>
    <row r="151" spans="1:13" ht="15" hidden="1" thickBot="1" x14ac:dyDescent="0.4"/>
    <row r="152" spans="1:13" ht="33" hidden="1" customHeight="1" thickBot="1" x14ac:dyDescent="0.4">
      <c r="A152" s="78" t="s">
        <v>261</v>
      </c>
      <c r="B152" s="79"/>
      <c r="C152" s="79"/>
      <c r="D152" s="79"/>
      <c r="E152" s="79"/>
      <c r="F152" s="79"/>
      <c r="G152" s="79"/>
      <c r="H152" s="79"/>
      <c r="I152" s="79"/>
      <c r="J152" s="79"/>
      <c r="K152" s="79"/>
      <c r="L152" s="79"/>
      <c r="M152" s="80"/>
    </row>
    <row r="153" spans="1:13" ht="15" hidden="1" thickBot="1" x14ac:dyDescent="0.4">
      <c r="A153" s="9" t="s">
        <v>267</v>
      </c>
      <c r="B153" s="6">
        <v>44927</v>
      </c>
      <c r="C153" s="6">
        <v>44958</v>
      </c>
      <c r="D153" s="6">
        <v>44986</v>
      </c>
      <c r="E153" s="6">
        <v>45017</v>
      </c>
      <c r="F153" s="6">
        <v>45047</v>
      </c>
      <c r="G153" s="6">
        <v>45078</v>
      </c>
      <c r="H153" s="6">
        <v>45108</v>
      </c>
      <c r="I153" s="6">
        <v>45139</v>
      </c>
      <c r="J153" s="6">
        <v>45170</v>
      </c>
      <c r="K153" s="6">
        <v>45200</v>
      </c>
      <c r="L153" s="6">
        <v>45231</v>
      </c>
      <c r="M153" s="6">
        <v>45261</v>
      </c>
    </row>
    <row r="154" spans="1:13" hidden="1" x14ac:dyDescent="0.35">
      <c r="A154" s="2" t="s">
        <v>34</v>
      </c>
      <c r="B154" s="7">
        <v>0</v>
      </c>
      <c r="C154" s="7">
        <v>0</v>
      </c>
      <c r="D154" s="7">
        <v>0</v>
      </c>
      <c r="E154" s="7">
        <v>0</v>
      </c>
      <c r="F154" s="7">
        <v>0</v>
      </c>
      <c r="G154" s="7">
        <v>0</v>
      </c>
      <c r="H154" s="7">
        <v>0</v>
      </c>
      <c r="I154" s="7">
        <v>0</v>
      </c>
      <c r="J154" s="7">
        <v>0</v>
      </c>
      <c r="K154" s="7">
        <v>0</v>
      </c>
      <c r="L154" s="7">
        <v>0</v>
      </c>
      <c r="M154" s="7">
        <v>0</v>
      </c>
    </row>
    <row r="157" spans="1:13" ht="15" hidden="1" thickBot="1" x14ac:dyDescent="0.4"/>
    <row r="158" spans="1:13" ht="33" hidden="1" customHeight="1" thickBot="1" x14ac:dyDescent="0.4">
      <c r="A158" s="78" t="s">
        <v>261</v>
      </c>
      <c r="B158" s="79"/>
      <c r="C158" s="79"/>
      <c r="D158" s="79"/>
      <c r="E158" s="79"/>
      <c r="F158" s="79"/>
      <c r="G158" s="79"/>
      <c r="H158" s="79"/>
      <c r="I158" s="79"/>
      <c r="J158" s="79"/>
      <c r="K158" s="79"/>
      <c r="L158" s="79"/>
      <c r="M158" s="80"/>
    </row>
    <row r="159" spans="1:13" ht="15" hidden="1" thickBot="1" x14ac:dyDescent="0.4">
      <c r="A159" s="9" t="s">
        <v>267</v>
      </c>
      <c r="B159" s="6">
        <v>44927</v>
      </c>
      <c r="C159" s="6">
        <v>44958</v>
      </c>
      <c r="D159" s="6">
        <v>44986</v>
      </c>
      <c r="E159" s="6">
        <v>45017</v>
      </c>
      <c r="F159" s="6">
        <v>45047</v>
      </c>
      <c r="G159" s="6">
        <v>45078</v>
      </c>
      <c r="H159" s="6">
        <v>45108</v>
      </c>
      <c r="I159" s="6">
        <v>45139</v>
      </c>
      <c r="J159" s="6">
        <v>45170</v>
      </c>
      <c r="K159" s="6">
        <v>45200</v>
      </c>
      <c r="L159" s="6">
        <v>45231</v>
      </c>
      <c r="M159" s="6">
        <v>45261</v>
      </c>
    </row>
    <row r="160" spans="1:13" hidden="1" x14ac:dyDescent="0.35">
      <c r="A160" s="2" t="s">
        <v>35</v>
      </c>
      <c r="B160" s="7">
        <v>0</v>
      </c>
      <c r="C160" s="7">
        <v>0</v>
      </c>
      <c r="D160" s="7">
        <v>0</v>
      </c>
      <c r="E160" s="7">
        <v>0</v>
      </c>
      <c r="F160" s="7">
        <v>0</v>
      </c>
      <c r="G160" s="7">
        <v>0</v>
      </c>
      <c r="H160" s="7">
        <v>0</v>
      </c>
      <c r="I160" s="7">
        <v>0</v>
      </c>
      <c r="J160" s="7">
        <v>0</v>
      </c>
      <c r="K160" s="7">
        <v>0</v>
      </c>
      <c r="L160" s="7">
        <v>0</v>
      </c>
      <c r="M160" s="7">
        <v>0</v>
      </c>
    </row>
    <row r="163" spans="1:13" ht="15" hidden="1" thickBot="1" x14ac:dyDescent="0.4"/>
    <row r="164" spans="1:13" ht="33" hidden="1" customHeight="1" thickBot="1" x14ac:dyDescent="0.4">
      <c r="A164" s="78" t="s">
        <v>261</v>
      </c>
      <c r="B164" s="79"/>
      <c r="C164" s="79"/>
      <c r="D164" s="79"/>
      <c r="E164" s="79"/>
      <c r="F164" s="79"/>
      <c r="G164" s="79"/>
      <c r="H164" s="79"/>
      <c r="I164" s="79"/>
      <c r="J164" s="79"/>
      <c r="K164" s="79"/>
      <c r="L164" s="79"/>
      <c r="M164" s="80"/>
    </row>
    <row r="165" spans="1:13" ht="15" hidden="1" thickBot="1" x14ac:dyDescent="0.4">
      <c r="A165" s="9" t="s">
        <v>267</v>
      </c>
      <c r="B165" s="6">
        <v>44927</v>
      </c>
      <c r="C165" s="6">
        <v>44958</v>
      </c>
      <c r="D165" s="6">
        <v>44986</v>
      </c>
      <c r="E165" s="6">
        <v>45017</v>
      </c>
      <c r="F165" s="6">
        <v>45047</v>
      </c>
      <c r="G165" s="6">
        <v>45078</v>
      </c>
      <c r="H165" s="6">
        <v>45108</v>
      </c>
      <c r="I165" s="6">
        <v>45139</v>
      </c>
      <c r="J165" s="6">
        <v>45170</v>
      </c>
      <c r="K165" s="6">
        <v>45200</v>
      </c>
      <c r="L165" s="6">
        <v>45231</v>
      </c>
      <c r="M165" s="6">
        <v>45261</v>
      </c>
    </row>
    <row r="166" spans="1:13" hidden="1" x14ac:dyDescent="0.35">
      <c r="A166" s="2" t="s">
        <v>36</v>
      </c>
      <c r="B166" s="7">
        <v>0</v>
      </c>
      <c r="C166" s="7">
        <v>0</v>
      </c>
      <c r="D166" s="7">
        <v>0</v>
      </c>
      <c r="E166" s="7">
        <v>0</v>
      </c>
      <c r="F166" s="7">
        <v>0</v>
      </c>
      <c r="G166" s="7">
        <v>0</v>
      </c>
      <c r="H166" s="7">
        <v>0</v>
      </c>
      <c r="I166" s="7">
        <v>0</v>
      </c>
      <c r="J166" s="7">
        <v>0</v>
      </c>
      <c r="K166" s="7">
        <v>0</v>
      </c>
      <c r="L166" s="7">
        <v>0</v>
      </c>
      <c r="M166" s="7">
        <v>0</v>
      </c>
    </row>
    <row r="169" spans="1:13" ht="15" hidden="1" thickBot="1" x14ac:dyDescent="0.4"/>
    <row r="170" spans="1:13" ht="33" hidden="1" customHeight="1" thickBot="1" x14ac:dyDescent="0.4">
      <c r="A170" s="78" t="s">
        <v>261</v>
      </c>
      <c r="B170" s="79"/>
      <c r="C170" s="79"/>
      <c r="D170" s="79"/>
      <c r="E170" s="79"/>
      <c r="F170" s="79"/>
      <c r="G170" s="79"/>
      <c r="H170" s="79"/>
      <c r="I170" s="79"/>
      <c r="J170" s="79"/>
      <c r="K170" s="79"/>
      <c r="L170" s="79"/>
      <c r="M170" s="80"/>
    </row>
    <row r="171" spans="1:13" ht="15" hidden="1" thickBot="1" x14ac:dyDescent="0.4">
      <c r="A171" s="9" t="s">
        <v>267</v>
      </c>
      <c r="B171" s="6">
        <v>44927</v>
      </c>
      <c r="C171" s="6">
        <v>44958</v>
      </c>
      <c r="D171" s="6">
        <v>44986</v>
      </c>
      <c r="E171" s="6">
        <v>45017</v>
      </c>
      <c r="F171" s="6">
        <v>45047</v>
      </c>
      <c r="G171" s="6">
        <v>45078</v>
      </c>
      <c r="H171" s="6">
        <v>45108</v>
      </c>
      <c r="I171" s="6">
        <v>45139</v>
      </c>
      <c r="J171" s="6">
        <v>45170</v>
      </c>
      <c r="K171" s="6">
        <v>45200</v>
      </c>
      <c r="L171" s="6">
        <v>45231</v>
      </c>
      <c r="M171" s="6">
        <v>45261</v>
      </c>
    </row>
    <row r="172" spans="1:13" hidden="1" x14ac:dyDescent="0.35">
      <c r="A172" s="2" t="s">
        <v>268</v>
      </c>
      <c r="B172" s="7"/>
      <c r="C172" s="7"/>
      <c r="D172" s="7"/>
      <c r="E172" s="7"/>
      <c r="F172" s="7"/>
      <c r="G172" s="7"/>
      <c r="H172" s="7"/>
      <c r="I172" s="7"/>
      <c r="J172" s="7"/>
      <c r="K172" s="7"/>
      <c r="L172" s="7"/>
      <c r="M172" s="7"/>
    </row>
    <row r="175" spans="1:13" ht="15" hidden="1" thickBot="1" x14ac:dyDescent="0.4"/>
    <row r="176" spans="1:13" ht="33" hidden="1" customHeight="1" thickBot="1" x14ac:dyDescent="0.4">
      <c r="A176" s="78" t="s">
        <v>261</v>
      </c>
      <c r="B176" s="79"/>
      <c r="C176" s="79"/>
      <c r="D176" s="79"/>
      <c r="E176" s="79"/>
      <c r="F176" s="79"/>
      <c r="G176" s="79"/>
      <c r="H176" s="79"/>
      <c r="I176" s="79"/>
      <c r="J176" s="79"/>
      <c r="K176" s="79"/>
      <c r="L176" s="79"/>
      <c r="M176" s="80"/>
    </row>
    <row r="177" spans="1:13" ht="15" hidden="1" thickBot="1" x14ac:dyDescent="0.4">
      <c r="A177" s="9" t="s">
        <v>269</v>
      </c>
      <c r="B177" s="6">
        <v>44927</v>
      </c>
      <c r="C177" s="6">
        <v>44958</v>
      </c>
      <c r="D177" s="6">
        <v>44986</v>
      </c>
      <c r="E177" s="6">
        <v>45017</v>
      </c>
      <c r="F177" s="6">
        <v>45047</v>
      </c>
      <c r="G177" s="6">
        <v>45078</v>
      </c>
      <c r="H177" s="6">
        <v>45108</v>
      </c>
      <c r="I177" s="6">
        <v>45139</v>
      </c>
      <c r="J177" s="6">
        <v>45170</v>
      </c>
      <c r="K177" s="6">
        <v>45200</v>
      </c>
      <c r="L177" s="6">
        <v>45231</v>
      </c>
      <c r="M177" s="6">
        <v>45261</v>
      </c>
    </row>
    <row r="178" spans="1:13" hidden="1" x14ac:dyDescent="0.35">
      <c r="A178" s="2" t="s">
        <v>270</v>
      </c>
      <c r="B178" s="7">
        <v>0</v>
      </c>
      <c r="C178" s="7">
        <v>0</v>
      </c>
      <c r="D178" s="7">
        <v>0</v>
      </c>
      <c r="E178" s="7">
        <v>0</v>
      </c>
      <c r="F178" s="7">
        <v>0</v>
      </c>
      <c r="G178" s="7">
        <v>0</v>
      </c>
      <c r="H178" s="7">
        <v>0</v>
      </c>
      <c r="I178" s="7">
        <v>0</v>
      </c>
      <c r="J178" s="7">
        <v>0</v>
      </c>
      <c r="K178" s="7">
        <v>0</v>
      </c>
      <c r="L178" s="7">
        <v>0</v>
      </c>
      <c r="M178" s="7">
        <v>0</v>
      </c>
    </row>
    <row r="181" spans="1:13" ht="15" hidden="1" thickBot="1" x14ac:dyDescent="0.4"/>
    <row r="182" spans="1:13" ht="33" hidden="1" customHeight="1" thickBot="1" x14ac:dyDescent="0.4">
      <c r="A182" s="78" t="s">
        <v>261</v>
      </c>
      <c r="B182" s="79"/>
      <c r="C182" s="79"/>
      <c r="D182" s="79"/>
      <c r="E182" s="79"/>
      <c r="F182" s="79"/>
      <c r="G182" s="79"/>
      <c r="H182" s="79"/>
      <c r="I182" s="79"/>
      <c r="J182" s="79"/>
      <c r="K182" s="79"/>
      <c r="L182" s="79"/>
      <c r="M182" s="80"/>
    </row>
    <row r="183" spans="1:13" ht="15" hidden="1" thickBot="1" x14ac:dyDescent="0.4">
      <c r="A183" s="9" t="s">
        <v>271</v>
      </c>
      <c r="B183" s="6">
        <v>44927</v>
      </c>
      <c r="C183" s="6">
        <v>44958</v>
      </c>
      <c r="D183" s="6">
        <v>44986</v>
      </c>
      <c r="E183" s="6">
        <v>45017</v>
      </c>
      <c r="F183" s="6">
        <v>45047</v>
      </c>
      <c r="G183" s="6">
        <v>45078</v>
      </c>
      <c r="H183" s="6">
        <v>45108</v>
      </c>
      <c r="I183" s="6">
        <v>45139</v>
      </c>
      <c r="J183" s="6">
        <v>45170</v>
      </c>
      <c r="K183" s="6">
        <v>45200</v>
      </c>
      <c r="L183" s="6">
        <v>45231</v>
      </c>
      <c r="M183" s="6">
        <v>45261</v>
      </c>
    </row>
    <row r="184" spans="1:13" hidden="1" x14ac:dyDescent="0.35">
      <c r="A184" s="2" t="s">
        <v>40</v>
      </c>
      <c r="B184" s="7">
        <v>0</v>
      </c>
      <c r="C184" s="7">
        <v>0</v>
      </c>
      <c r="D184" s="7">
        <v>0</v>
      </c>
      <c r="E184" s="7">
        <v>0</v>
      </c>
      <c r="F184" s="7">
        <v>0</v>
      </c>
      <c r="G184" s="7">
        <v>0</v>
      </c>
      <c r="H184" s="7">
        <v>0</v>
      </c>
      <c r="I184" s="7">
        <v>0</v>
      </c>
      <c r="J184" s="7">
        <v>0</v>
      </c>
      <c r="K184" s="7">
        <v>0</v>
      </c>
      <c r="L184" s="7">
        <v>0</v>
      </c>
      <c r="M184" s="7">
        <v>0</v>
      </c>
    </row>
    <row r="187" spans="1:13" ht="15" hidden="1" thickBot="1" x14ac:dyDescent="0.4"/>
    <row r="188" spans="1:13" ht="33" hidden="1" customHeight="1" thickBot="1" x14ac:dyDescent="0.4">
      <c r="A188" s="78" t="s">
        <v>261</v>
      </c>
      <c r="B188" s="79"/>
      <c r="C188" s="79"/>
      <c r="D188" s="79"/>
      <c r="E188" s="79"/>
      <c r="F188" s="79"/>
      <c r="G188" s="79"/>
      <c r="H188" s="79"/>
      <c r="I188" s="79"/>
      <c r="J188" s="79"/>
      <c r="K188" s="79"/>
      <c r="L188" s="79"/>
      <c r="M188" s="80"/>
    </row>
    <row r="189" spans="1:13" ht="15" hidden="1" thickBot="1" x14ac:dyDescent="0.4">
      <c r="A189" s="9" t="s">
        <v>271</v>
      </c>
      <c r="B189" s="6">
        <v>44927</v>
      </c>
      <c r="C189" s="6">
        <v>44958</v>
      </c>
      <c r="D189" s="6">
        <v>44986</v>
      </c>
      <c r="E189" s="6">
        <v>45017</v>
      </c>
      <c r="F189" s="6">
        <v>45047</v>
      </c>
      <c r="G189" s="6">
        <v>45078</v>
      </c>
      <c r="H189" s="6">
        <v>45108</v>
      </c>
      <c r="I189" s="6">
        <v>45139</v>
      </c>
      <c r="J189" s="6">
        <v>45170</v>
      </c>
      <c r="K189" s="6">
        <v>45200</v>
      </c>
      <c r="L189" s="6">
        <v>45231</v>
      </c>
      <c r="M189" s="6">
        <v>45261</v>
      </c>
    </row>
    <row r="190" spans="1:13" hidden="1" x14ac:dyDescent="0.35">
      <c r="A190" s="2" t="s">
        <v>41</v>
      </c>
      <c r="B190" s="7">
        <v>0</v>
      </c>
      <c r="C190" s="7">
        <v>0</v>
      </c>
      <c r="D190" s="7">
        <v>0</v>
      </c>
      <c r="E190" s="7">
        <v>0</v>
      </c>
      <c r="F190" s="7">
        <v>0</v>
      </c>
      <c r="G190" s="7">
        <v>0</v>
      </c>
      <c r="H190" s="7">
        <v>0</v>
      </c>
      <c r="I190" s="7">
        <v>0</v>
      </c>
      <c r="J190" s="7">
        <v>0</v>
      </c>
      <c r="K190" s="7">
        <v>0</v>
      </c>
      <c r="L190" s="7">
        <v>0</v>
      </c>
      <c r="M190" s="7">
        <v>0</v>
      </c>
    </row>
    <row r="193" spans="1:13" ht="15" hidden="1" thickBot="1" x14ac:dyDescent="0.4"/>
    <row r="194" spans="1:13" ht="33" hidden="1" customHeight="1" thickBot="1" x14ac:dyDescent="0.4">
      <c r="A194" s="78" t="s">
        <v>261</v>
      </c>
      <c r="B194" s="79"/>
      <c r="C194" s="79"/>
      <c r="D194" s="79"/>
      <c r="E194" s="79"/>
      <c r="F194" s="79"/>
      <c r="G194" s="79"/>
      <c r="H194" s="79"/>
      <c r="I194" s="79"/>
      <c r="J194" s="79"/>
      <c r="K194" s="79"/>
      <c r="L194" s="79"/>
      <c r="M194" s="80"/>
    </row>
    <row r="195" spans="1:13" ht="15" hidden="1" thickBot="1" x14ac:dyDescent="0.4">
      <c r="A195" s="9" t="s">
        <v>271</v>
      </c>
      <c r="B195" s="6">
        <v>44927</v>
      </c>
      <c r="C195" s="6">
        <v>44958</v>
      </c>
      <c r="D195" s="6">
        <v>44986</v>
      </c>
      <c r="E195" s="6">
        <v>45017</v>
      </c>
      <c r="F195" s="6">
        <v>45047</v>
      </c>
      <c r="G195" s="6">
        <v>45078</v>
      </c>
      <c r="H195" s="6">
        <v>45108</v>
      </c>
      <c r="I195" s="6">
        <v>45139</v>
      </c>
      <c r="J195" s="6">
        <v>45170</v>
      </c>
      <c r="K195" s="6">
        <v>45200</v>
      </c>
      <c r="L195" s="6">
        <v>45231</v>
      </c>
      <c r="M195" s="6">
        <v>45261</v>
      </c>
    </row>
    <row r="196" spans="1:13" hidden="1" x14ac:dyDescent="0.35">
      <c r="A196" s="2" t="s">
        <v>42</v>
      </c>
      <c r="B196" s="7">
        <v>0</v>
      </c>
      <c r="C196" s="7">
        <v>0</v>
      </c>
      <c r="D196" s="7">
        <v>0</v>
      </c>
      <c r="E196" s="7">
        <v>0</v>
      </c>
      <c r="F196" s="7">
        <v>0</v>
      </c>
      <c r="G196" s="7">
        <v>0</v>
      </c>
      <c r="H196" s="7">
        <v>0</v>
      </c>
      <c r="I196" s="7">
        <v>0</v>
      </c>
      <c r="J196" s="7">
        <v>0</v>
      </c>
      <c r="K196" s="7">
        <v>0</v>
      </c>
      <c r="L196" s="7">
        <v>0</v>
      </c>
      <c r="M196" s="7">
        <v>0</v>
      </c>
    </row>
    <row r="199" spans="1:13" ht="15" hidden="1" thickBot="1" x14ac:dyDescent="0.4"/>
    <row r="200" spans="1:13" ht="33" hidden="1" customHeight="1" thickBot="1" x14ac:dyDescent="0.4">
      <c r="A200" s="78" t="s">
        <v>261</v>
      </c>
      <c r="B200" s="79"/>
      <c r="C200" s="79"/>
      <c r="D200" s="79"/>
      <c r="E200" s="79"/>
      <c r="F200" s="79"/>
      <c r="G200" s="79"/>
      <c r="H200" s="79"/>
      <c r="I200" s="79"/>
      <c r="J200" s="79"/>
      <c r="K200" s="79"/>
      <c r="L200" s="79"/>
      <c r="M200" s="80"/>
    </row>
    <row r="201" spans="1:13" ht="15" hidden="1" thickBot="1" x14ac:dyDescent="0.4">
      <c r="A201" s="9" t="s">
        <v>271</v>
      </c>
      <c r="B201" s="6">
        <v>44927</v>
      </c>
      <c r="C201" s="6">
        <v>44958</v>
      </c>
      <c r="D201" s="6">
        <v>44986</v>
      </c>
      <c r="E201" s="6">
        <v>45017</v>
      </c>
      <c r="F201" s="6">
        <v>45047</v>
      </c>
      <c r="G201" s="6">
        <v>45078</v>
      </c>
      <c r="H201" s="6">
        <v>45108</v>
      </c>
      <c r="I201" s="6">
        <v>45139</v>
      </c>
      <c r="J201" s="6">
        <v>45170</v>
      </c>
      <c r="K201" s="6">
        <v>45200</v>
      </c>
      <c r="L201" s="6">
        <v>45231</v>
      </c>
      <c r="M201" s="6">
        <v>45261</v>
      </c>
    </row>
    <row r="202" spans="1:13" hidden="1" x14ac:dyDescent="0.35">
      <c r="A202" s="2" t="s">
        <v>43</v>
      </c>
      <c r="B202" s="7"/>
      <c r="C202" s="7"/>
      <c r="D202" s="7"/>
      <c r="E202" s="7"/>
      <c r="F202" s="7"/>
      <c r="G202" s="7"/>
      <c r="H202" s="7"/>
      <c r="I202" s="7"/>
      <c r="J202" s="7"/>
      <c r="K202" s="7"/>
      <c r="L202" s="7"/>
      <c r="M202" s="7"/>
    </row>
    <row r="205" spans="1:13" ht="15" hidden="1" thickBot="1" x14ac:dyDescent="0.4"/>
    <row r="206" spans="1:13" ht="33" hidden="1" customHeight="1" thickBot="1" x14ac:dyDescent="0.4">
      <c r="A206" s="78" t="s">
        <v>261</v>
      </c>
      <c r="B206" s="79"/>
      <c r="C206" s="79"/>
      <c r="D206" s="79"/>
      <c r="E206" s="79"/>
      <c r="F206" s="79"/>
      <c r="G206" s="79"/>
      <c r="H206" s="79"/>
      <c r="I206" s="79"/>
      <c r="J206" s="79"/>
      <c r="K206" s="79"/>
      <c r="L206" s="79"/>
      <c r="M206" s="80"/>
    </row>
    <row r="207" spans="1:13" ht="15" hidden="1" thickBot="1" x14ac:dyDescent="0.4">
      <c r="A207" s="9" t="s">
        <v>271</v>
      </c>
      <c r="B207" s="6">
        <v>44927</v>
      </c>
      <c r="C207" s="6">
        <v>44958</v>
      </c>
      <c r="D207" s="6">
        <v>44986</v>
      </c>
      <c r="E207" s="6">
        <v>45017</v>
      </c>
      <c r="F207" s="6">
        <v>45047</v>
      </c>
      <c r="G207" s="6">
        <v>45078</v>
      </c>
      <c r="H207" s="6">
        <v>45108</v>
      </c>
      <c r="I207" s="6">
        <v>45139</v>
      </c>
      <c r="J207" s="6">
        <v>45170</v>
      </c>
      <c r="K207" s="6">
        <v>45200</v>
      </c>
      <c r="L207" s="6">
        <v>45231</v>
      </c>
      <c r="M207" s="6">
        <v>45261</v>
      </c>
    </row>
    <row r="208" spans="1:13" hidden="1" x14ac:dyDescent="0.35">
      <c r="A208" s="2" t="s">
        <v>44</v>
      </c>
      <c r="B208" s="7"/>
      <c r="C208" s="7"/>
      <c r="D208" s="7"/>
      <c r="E208" s="7"/>
      <c r="F208" s="7"/>
      <c r="G208" s="7"/>
      <c r="H208" s="7"/>
      <c r="I208" s="7"/>
      <c r="J208" s="7"/>
      <c r="K208" s="7"/>
      <c r="L208" s="7"/>
      <c r="M208" s="7"/>
    </row>
    <row r="211" spans="1:13" ht="15" hidden="1" thickBot="1" x14ac:dyDescent="0.4"/>
    <row r="212" spans="1:13" ht="33" hidden="1" customHeight="1" thickBot="1" x14ac:dyDescent="0.4">
      <c r="A212" s="78" t="s">
        <v>261</v>
      </c>
      <c r="B212" s="79"/>
      <c r="C212" s="79"/>
      <c r="D212" s="79"/>
      <c r="E212" s="79"/>
      <c r="F212" s="79"/>
      <c r="G212" s="79"/>
      <c r="H212" s="79"/>
      <c r="I212" s="79"/>
      <c r="J212" s="79"/>
      <c r="K212" s="79"/>
      <c r="L212" s="79"/>
      <c r="M212" s="80"/>
    </row>
    <row r="213" spans="1:13" ht="15" hidden="1" thickBot="1" x14ac:dyDescent="0.4">
      <c r="A213" s="9" t="s">
        <v>271</v>
      </c>
      <c r="B213" s="6">
        <v>44927</v>
      </c>
      <c r="C213" s="6">
        <v>44958</v>
      </c>
      <c r="D213" s="6">
        <v>44986</v>
      </c>
      <c r="E213" s="6">
        <v>45017</v>
      </c>
      <c r="F213" s="6">
        <v>45047</v>
      </c>
      <c r="G213" s="6">
        <v>45078</v>
      </c>
      <c r="H213" s="6">
        <v>45108</v>
      </c>
      <c r="I213" s="6">
        <v>45139</v>
      </c>
      <c r="J213" s="6">
        <v>45170</v>
      </c>
      <c r="K213" s="6">
        <v>45200</v>
      </c>
      <c r="L213" s="6">
        <v>45231</v>
      </c>
      <c r="M213" s="6">
        <v>45261</v>
      </c>
    </row>
    <row r="214" spans="1:13" hidden="1" x14ac:dyDescent="0.35">
      <c r="A214" s="2" t="s">
        <v>45</v>
      </c>
      <c r="B214" s="7"/>
      <c r="C214" s="7"/>
      <c r="D214" s="7"/>
      <c r="E214" s="7"/>
      <c r="F214" s="7"/>
      <c r="G214" s="7"/>
      <c r="H214" s="7"/>
      <c r="I214" s="7"/>
      <c r="J214" s="7"/>
      <c r="K214" s="7"/>
      <c r="L214" s="7"/>
      <c r="M214" s="7"/>
    </row>
    <row r="217" spans="1:13" ht="15" hidden="1" thickBot="1" x14ac:dyDescent="0.4"/>
    <row r="218" spans="1:13" ht="33" hidden="1" customHeight="1" thickBot="1" x14ac:dyDescent="0.4">
      <c r="A218" s="78" t="s">
        <v>261</v>
      </c>
      <c r="B218" s="79"/>
      <c r="C218" s="79"/>
      <c r="D218" s="79"/>
      <c r="E218" s="79"/>
      <c r="F218" s="79"/>
      <c r="G218" s="79"/>
      <c r="H218" s="79"/>
      <c r="I218" s="79"/>
      <c r="J218" s="79"/>
      <c r="K218" s="79"/>
      <c r="L218" s="79"/>
      <c r="M218" s="80"/>
    </row>
    <row r="219" spans="1:13" ht="15" hidden="1" thickBot="1" x14ac:dyDescent="0.4">
      <c r="A219" s="9" t="s">
        <v>272</v>
      </c>
      <c r="B219" s="6">
        <v>44927</v>
      </c>
      <c r="C219" s="6">
        <v>44958</v>
      </c>
      <c r="D219" s="6">
        <v>44986</v>
      </c>
      <c r="E219" s="6">
        <v>45017</v>
      </c>
      <c r="F219" s="6">
        <v>45047</v>
      </c>
      <c r="G219" s="6">
        <v>45078</v>
      </c>
      <c r="H219" s="6">
        <v>45108</v>
      </c>
      <c r="I219" s="6">
        <v>45139</v>
      </c>
      <c r="J219" s="6">
        <v>45170</v>
      </c>
      <c r="K219" s="6">
        <v>45200</v>
      </c>
      <c r="L219" s="6">
        <v>45231</v>
      </c>
      <c r="M219" s="6">
        <v>45261</v>
      </c>
    </row>
    <row r="220" spans="1:13" hidden="1" x14ac:dyDescent="0.35">
      <c r="A220" s="2" t="s">
        <v>46</v>
      </c>
      <c r="B220" s="7"/>
      <c r="C220" s="7"/>
      <c r="D220" s="7"/>
      <c r="E220" s="7"/>
      <c r="F220" s="7"/>
      <c r="G220" s="7"/>
      <c r="H220" s="7"/>
      <c r="I220" s="7"/>
      <c r="J220" s="7"/>
      <c r="K220" s="7"/>
      <c r="L220" s="7"/>
      <c r="M220" s="7"/>
    </row>
    <row r="223" spans="1:13" ht="15" hidden="1" thickBot="1" x14ac:dyDescent="0.4"/>
    <row r="224" spans="1:13" ht="33" hidden="1" customHeight="1" thickBot="1" x14ac:dyDescent="0.4">
      <c r="A224" s="78" t="s">
        <v>261</v>
      </c>
      <c r="B224" s="79"/>
      <c r="C224" s="79"/>
      <c r="D224" s="79"/>
      <c r="E224" s="79"/>
      <c r="F224" s="79"/>
      <c r="G224" s="79"/>
      <c r="H224" s="79"/>
      <c r="I224" s="79"/>
      <c r="J224" s="79"/>
      <c r="K224" s="79"/>
      <c r="L224" s="79"/>
      <c r="M224" s="80"/>
    </row>
    <row r="225" spans="1:13" ht="15" hidden="1" thickBot="1" x14ac:dyDescent="0.4">
      <c r="A225" s="9" t="s">
        <v>271</v>
      </c>
      <c r="B225" s="6">
        <v>44927</v>
      </c>
      <c r="C225" s="6">
        <v>44958</v>
      </c>
      <c r="D225" s="6">
        <v>44986</v>
      </c>
      <c r="E225" s="6">
        <v>45017</v>
      </c>
      <c r="F225" s="6">
        <v>45047</v>
      </c>
      <c r="G225" s="6">
        <v>45078</v>
      </c>
      <c r="H225" s="6">
        <v>45108</v>
      </c>
      <c r="I225" s="6">
        <v>45139</v>
      </c>
      <c r="J225" s="6">
        <v>45170</v>
      </c>
      <c r="K225" s="6">
        <v>45200</v>
      </c>
      <c r="L225" s="6">
        <v>45231</v>
      </c>
      <c r="M225" s="6">
        <v>45261</v>
      </c>
    </row>
    <row r="226" spans="1:13" hidden="1" x14ac:dyDescent="0.35">
      <c r="A226" s="2" t="s">
        <v>47</v>
      </c>
      <c r="B226" s="7"/>
      <c r="C226" s="7"/>
      <c r="D226" s="7"/>
      <c r="E226" s="7"/>
      <c r="F226" s="7"/>
      <c r="G226" s="7"/>
      <c r="H226" s="7"/>
      <c r="I226" s="7"/>
      <c r="J226" s="7"/>
      <c r="K226" s="7"/>
      <c r="L226" s="7"/>
      <c r="M226" s="7"/>
    </row>
    <row r="229" spans="1:13" ht="15" hidden="1" thickBot="1" x14ac:dyDescent="0.4"/>
    <row r="230" spans="1:13" ht="33" hidden="1" customHeight="1" thickBot="1" x14ac:dyDescent="0.4">
      <c r="A230" s="78" t="s">
        <v>261</v>
      </c>
      <c r="B230" s="79"/>
      <c r="C230" s="79"/>
      <c r="D230" s="79"/>
      <c r="E230" s="79"/>
      <c r="F230" s="79"/>
      <c r="G230" s="79"/>
      <c r="H230" s="79"/>
      <c r="I230" s="79"/>
      <c r="J230" s="79"/>
      <c r="K230" s="79"/>
      <c r="L230" s="79"/>
      <c r="M230" s="80"/>
    </row>
    <row r="231" spans="1:13" ht="15" hidden="1" thickBot="1" x14ac:dyDescent="0.4">
      <c r="A231" s="9" t="s">
        <v>272</v>
      </c>
      <c r="B231" s="6">
        <v>44927</v>
      </c>
      <c r="C231" s="6">
        <v>44958</v>
      </c>
      <c r="D231" s="6">
        <v>44986</v>
      </c>
      <c r="E231" s="6">
        <v>45017</v>
      </c>
      <c r="F231" s="6">
        <v>45047</v>
      </c>
      <c r="G231" s="6">
        <v>45078</v>
      </c>
      <c r="H231" s="6">
        <v>45108</v>
      </c>
      <c r="I231" s="6">
        <v>45139</v>
      </c>
      <c r="J231" s="6">
        <v>45170</v>
      </c>
      <c r="K231" s="6">
        <v>45200</v>
      </c>
      <c r="L231" s="6">
        <v>45231</v>
      </c>
      <c r="M231" s="6">
        <v>45261</v>
      </c>
    </row>
    <row r="232" spans="1:13" hidden="1" x14ac:dyDescent="0.35">
      <c r="A232" s="2" t="s">
        <v>273</v>
      </c>
      <c r="B232" s="7">
        <v>0</v>
      </c>
      <c r="C232" s="7">
        <v>0</v>
      </c>
      <c r="D232" s="7">
        <v>0</v>
      </c>
      <c r="E232" s="7">
        <v>0</v>
      </c>
      <c r="F232" s="7">
        <v>0</v>
      </c>
      <c r="G232" s="7">
        <v>0</v>
      </c>
      <c r="H232" s="7">
        <v>0</v>
      </c>
      <c r="I232" s="7">
        <v>0</v>
      </c>
      <c r="J232" s="7">
        <v>0</v>
      </c>
      <c r="K232" s="7">
        <v>0</v>
      </c>
      <c r="L232" s="7">
        <v>0</v>
      </c>
      <c r="M232" s="7">
        <v>0</v>
      </c>
    </row>
    <row r="235" spans="1:13" ht="15" hidden="1" thickBot="1" x14ac:dyDescent="0.4"/>
    <row r="236" spans="1:13" ht="33" hidden="1" customHeight="1" thickBot="1" x14ac:dyDescent="0.4">
      <c r="A236" s="78" t="s">
        <v>261</v>
      </c>
      <c r="B236" s="79"/>
      <c r="C236" s="79"/>
      <c r="D236" s="79"/>
      <c r="E236" s="79"/>
      <c r="F236" s="79"/>
      <c r="G236" s="79"/>
      <c r="H236" s="79"/>
      <c r="I236" s="79"/>
      <c r="J236" s="79"/>
      <c r="K236" s="79"/>
      <c r="L236" s="79"/>
      <c r="M236" s="80"/>
    </row>
    <row r="237" spans="1:13" ht="15" hidden="1" thickBot="1" x14ac:dyDescent="0.4">
      <c r="A237" s="9" t="s">
        <v>272</v>
      </c>
      <c r="B237" s="6">
        <v>44927</v>
      </c>
      <c r="C237" s="6">
        <v>44958</v>
      </c>
      <c r="D237" s="6">
        <v>44986</v>
      </c>
      <c r="E237" s="6">
        <v>45017</v>
      </c>
      <c r="F237" s="6">
        <v>45047</v>
      </c>
      <c r="G237" s="6">
        <v>45078</v>
      </c>
      <c r="H237" s="6">
        <v>45108</v>
      </c>
      <c r="I237" s="6">
        <v>45139</v>
      </c>
      <c r="J237" s="6">
        <v>45170</v>
      </c>
      <c r="K237" s="6">
        <v>45200</v>
      </c>
      <c r="L237" s="6">
        <v>45231</v>
      </c>
      <c r="M237" s="6">
        <v>45261</v>
      </c>
    </row>
    <row r="238" spans="1:13" hidden="1" x14ac:dyDescent="0.35">
      <c r="A238" s="2" t="s">
        <v>50</v>
      </c>
      <c r="B238" s="7"/>
      <c r="C238" s="7"/>
      <c r="D238" s="7"/>
      <c r="E238" s="7"/>
      <c r="F238" s="7"/>
      <c r="G238" s="7"/>
      <c r="H238" s="7"/>
      <c r="I238" s="7"/>
      <c r="J238" s="7"/>
      <c r="K238" s="7"/>
      <c r="L238" s="7"/>
      <c r="M238" s="7"/>
    </row>
    <row r="241" spans="1:13" ht="15" thickBot="1" x14ac:dyDescent="0.4"/>
    <row r="242" spans="1:13" ht="33" customHeight="1" thickBot="1" x14ac:dyDescent="0.4">
      <c r="A242" s="78" t="s">
        <v>515</v>
      </c>
      <c r="B242" s="79"/>
      <c r="C242" s="79"/>
      <c r="D242" s="79"/>
      <c r="E242" s="79"/>
      <c r="F242" s="79"/>
      <c r="G242" s="79"/>
      <c r="H242" s="79"/>
      <c r="I242" s="79"/>
      <c r="J242" s="79"/>
      <c r="K242" s="79"/>
      <c r="L242" s="79"/>
      <c r="M242" s="80"/>
    </row>
    <row r="243" spans="1:13" ht="15" thickBot="1" x14ac:dyDescent="0.4">
      <c r="A243" s="9" t="s">
        <v>272</v>
      </c>
      <c r="B243" s="6">
        <v>44927</v>
      </c>
      <c r="C243" s="6">
        <v>44958</v>
      </c>
      <c r="D243" s="6">
        <v>44986</v>
      </c>
      <c r="E243" s="6">
        <v>45017</v>
      </c>
      <c r="F243" s="6">
        <v>45047</v>
      </c>
      <c r="G243" s="6">
        <v>45078</v>
      </c>
      <c r="H243" s="6">
        <v>45108</v>
      </c>
      <c r="I243" s="6">
        <v>45139</v>
      </c>
      <c r="J243" s="6">
        <v>45170</v>
      </c>
      <c r="K243" s="6">
        <v>45200</v>
      </c>
      <c r="L243" s="6">
        <v>45231</v>
      </c>
      <c r="M243" s="6">
        <v>45261</v>
      </c>
    </row>
    <row r="244" spans="1:13" x14ac:dyDescent="0.35">
      <c r="A244" s="2" t="s">
        <v>274</v>
      </c>
      <c r="B244" s="7">
        <v>37690574.593100011</v>
      </c>
      <c r="C244" s="7">
        <v>37734186.969999999</v>
      </c>
      <c r="D244" s="7">
        <v>37777799.346899994</v>
      </c>
      <c r="E244" s="7">
        <v>37821411.723800004</v>
      </c>
      <c r="F244" s="7">
        <v>37865024.100700006</v>
      </c>
      <c r="G244" s="7">
        <v>37908636.477600001</v>
      </c>
      <c r="H244" s="7">
        <v>37952248.854499996</v>
      </c>
      <c r="I244" s="7">
        <v>37995861.231400006</v>
      </c>
      <c r="J244" s="7">
        <v>38039473.6083</v>
      </c>
      <c r="K244" s="7">
        <v>38083085.985200003</v>
      </c>
      <c r="L244" s="7">
        <v>38126698.362099998</v>
      </c>
      <c r="M244" s="7">
        <v>38170310.739000008</v>
      </c>
    </row>
    <row r="245" spans="1:13" x14ac:dyDescent="0.35"/>
    <row r="247" spans="1:13" ht="15" hidden="1" thickBot="1" x14ac:dyDescent="0.4"/>
    <row r="248" spans="1:13" ht="33" hidden="1" customHeight="1" thickBot="1" x14ac:dyDescent="0.4">
      <c r="A248" s="78" t="s">
        <v>261</v>
      </c>
      <c r="B248" s="79"/>
      <c r="C248" s="79"/>
      <c r="D248" s="79"/>
      <c r="E248" s="79"/>
      <c r="F248" s="79"/>
      <c r="G248" s="79"/>
      <c r="H248" s="79"/>
      <c r="I248" s="79"/>
      <c r="J248" s="79"/>
      <c r="K248" s="79"/>
      <c r="L248" s="79"/>
      <c r="M248" s="80"/>
    </row>
    <row r="249" spans="1:13" ht="15" hidden="1" thickBot="1" x14ac:dyDescent="0.4">
      <c r="A249" s="9" t="s">
        <v>272</v>
      </c>
      <c r="B249" s="6">
        <v>44927</v>
      </c>
      <c r="C249" s="6">
        <v>44958</v>
      </c>
      <c r="D249" s="6">
        <v>44986</v>
      </c>
      <c r="E249" s="6">
        <v>45017</v>
      </c>
      <c r="F249" s="6">
        <v>45047</v>
      </c>
      <c r="G249" s="6">
        <v>45078</v>
      </c>
      <c r="H249" s="6">
        <v>45108</v>
      </c>
      <c r="I249" s="6">
        <v>45139</v>
      </c>
      <c r="J249" s="6">
        <v>45170</v>
      </c>
      <c r="K249" s="6">
        <v>45200</v>
      </c>
      <c r="L249" s="6">
        <v>45231</v>
      </c>
      <c r="M249" s="6">
        <v>45261</v>
      </c>
    </row>
    <row r="250" spans="1:13" hidden="1" x14ac:dyDescent="0.35">
      <c r="A250" s="2" t="s">
        <v>52</v>
      </c>
      <c r="B250" s="7">
        <v>0</v>
      </c>
      <c r="C250" s="7">
        <v>0</v>
      </c>
      <c r="D250" s="7">
        <v>0</v>
      </c>
      <c r="E250" s="7">
        <v>0</v>
      </c>
      <c r="F250" s="7">
        <v>0</v>
      </c>
      <c r="G250" s="7">
        <v>0</v>
      </c>
      <c r="H250" s="7">
        <v>0</v>
      </c>
      <c r="I250" s="7">
        <v>0</v>
      </c>
      <c r="J250" s="7">
        <v>0</v>
      </c>
      <c r="K250" s="7">
        <v>0</v>
      </c>
      <c r="L250" s="7">
        <v>0</v>
      </c>
      <c r="M250" s="7">
        <v>0</v>
      </c>
    </row>
    <row r="253" spans="1:13" ht="15" hidden="1" thickBot="1" x14ac:dyDescent="0.4"/>
    <row r="254" spans="1:13" ht="33" hidden="1" customHeight="1" thickBot="1" x14ac:dyDescent="0.4">
      <c r="A254" s="78" t="s">
        <v>261</v>
      </c>
      <c r="B254" s="79"/>
      <c r="C254" s="79"/>
      <c r="D254" s="79"/>
      <c r="E254" s="79"/>
      <c r="F254" s="79"/>
      <c r="G254" s="79"/>
      <c r="H254" s="79"/>
      <c r="I254" s="79"/>
      <c r="J254" s="79"/>
      <c r="K254" s="79"/>
      <c r="L254" s="79"/>
      <c r="M254" s="80"/>
    </row>
    <row r="255" spans="1:13" ht="15" hidden="1" thickBot="1" x14ac:dyDescent="0.4">
      <c r="A255" s="9" t="s">
        <v>272</v>
      </c>
      <c r="B255" s="6">
        <v>44927</v>
      </c>
      <c r="C255" s="6">
        <v>44958</v>
      </c>
      <c r="D255" s="6">
        <v>44986</v>
      </c>
      <c r="E255" s="6">
        <v>45017</v>
      </c>
      <c r="F255" s="6">
        <v>45047</v>
      </c>
      <c r="G255" s="6">
        <v>45078</v>
      </c>
      <c r="H255" s="6">
        <v>45108</v>
      </c>
      <c r="I255" s="6">
        <v>45139</v>
      </c>
      <c r="J255" s="6">
        <v>45170</v>
      </c>
      <c r="K255" s="6">
        <v>45200</v>
      </c>
      <c r="L255" s="6">
        <v>45231</v>
      </c>
      <c r="M255" s="6">
        <v>45261</v>
      </c>
    </row>
    <row r="256" spans="1:13" hidden="1" x14ac:dyDescent="0.35">
      <c r="A256" s="2" t="s">
        <v>53</v>
      </c>
      <c r="B256" s="7"/>
      <c r="C256" s="7"/>
      <c r="D256" s="7"/>
      <c r="E256" s="7"/>
      <c r="F256" s="7"/>
      <c r="G256" s="7"/>
      <c r="H256" s="7"/>
      <c r="I256" s="7"/>
      <c r="J256" s="7"/>
      <c r="K256" s="7"/>
      <c r="L256" s="7"/>
      <c r="M256" s="7"/>
    </row>
    <row r="259" spans="1:13" ht="15" hidden="1" thickBot="1" x14ac:dyDescent="0.4"/>
    <row r="260" spans="1:13" ht="33" hidden="1" customHeight="1" thickBot="1" x14ac:dyDescent="0.4">
      <c r="A260" s="78" t="s">
        <v>261</v>
      </c>
      <c r="B260" s="79"/>
      <c r="C260" s="79"/>
      <c r="D260" s="79"/>
      <c r="E260" s="79"/>
      <c r="F260" s="79"/>
      <c r="G260" s="79"/>
      <c r="H260" s="79"/>
      <c r="I260" s="79"/>
      <c r="J260" s="79"/>
      <c r="K260" s="79"/>
      <c r="L260" s="79"/>
      <c r="M260" s="80"/>
    </row>
    <row r="261" spans="1:13" ht="15" hidden="1" thickBot="1" x14ac:dyDescent="0.4">
      <c r="A261" s="9" t="s">
        <v>272</v>
      </c>
      <c r="B261" s="6">
        <v>44927</v>
      </c>
      <c r="C261" s="6">
        <v>44958</v>
      </c>
      <c r="D261" s="6">
        <v>44986</v>
      </c>
      <c r="E261" s="6">
        <v>45017</v>
      </c>
      <c r="F261" s="6">
        <v>45047</v>
      </c>
      <c r="G261" s="6">
        <v>45078</v>
      </c>
      <c r="H261" s="6">
        <v>45108</v>
      </c>
      <c r="I261" s="6">
        <v>45139</v>
      </c>
      <c r="J261" s="6">
        <v>45170</v>
      </c>
      <c r="K261" s="6">
        <v>45200</v>
      </c>
      <c r="L261" s="6">
        <v>45231</v>
      </c>
      <c r="M261" s="6">
        <v>45261</v>
      </c>
    </row>
    <row r="262" spans="1:13" hidden="1" x14ac:dyDescent="0.35">
      <c r="A262" s="2" t="s">
        <v>54</v>
      </c>
      <c r="B262" s="7">
        <v>0</v>
      </c>
      <c r="C262" s="7">
        <v>0</v>
      </c>
      <c r="D262" s="7">
        <v>0</v>
      </c>
      <c r="E262" s="7">
        <v>0</v>
      </c>
      <c r="F262" s="7">
        <v>0</v>
      </c>
      <c r="G262" s="7">
        <v>0</v>
      </c>
      <c r="H262" s="7">
        <v>0</v>
      </c>
      <c r="I262" s="7">
        <v>0</v>
      </c>
      <c r="J262" s="7">
        <v>0</v>
      </c>
      <c r="K262" s="7">
        <v>0</v>
      </c>
      <c r="L262" s="7">
        <v>0</v>
      </c>
      <c r="M262" s="7">
        <v>0</v>
      </c>
    </row>
    <row r="265" spans="1:13" ht="15" hidden="1" thickBot="1" x14ac:dyDescent="0.4"/>
    <row r="266" spans="1:13" ht="33" hidden="1" customHeight="1" thickBot="1" x14ac:dyDescent="0.4">
      <c r="A266" s="78" t="s">
        <v>261</v>
      </c>
      <c r="B266" s="79"/>
      <c r="C266" s="79"/>
      <c r="D266" s="79"/>
      <c r="E266" s="79"/>
      <c r="F266" s="79"/>
      <c r="G266" s="79"/>
      <c r="H266" s="79"/>
      <c r="I266" s="79"/>
      <c r="J266" s="79"/>
      <c r="K266" s="79"/>
      <c r="L266" s="79"/>
      <c r="M266" s="80"/>
    </row>
    <row r="267" spans="1:13" ht="15" hidden="1" thickBot="1" x14ac:dyDescent="0.4">
      <c r="A267" s="9" t="s">
        <v>275</v>
      </c>
      <c r="B267" s="6">
        <v>44927</v>
      </c>
      <c r="C267" s="6">
        <v>44958</v>
      </c>
      <c r="D267" s="6">
        <v>44986</v>
      </c>
      <c r="E267" s="6">
        <v>45017</v>
      </c>
      <c r="F267" s="6">
        <v>45047</v>
      </c>
      <c r="G267" s="6">
        <v>45078</v>
      </c>
      <c r="H267" s="6">
        <v>45108</v>
      </c>
      <c r="I267" s="6">
        <v>45139</v>
      </c>
      <c r="J267" s="6">
        <v>45170</v>
      </c>
      <c r="K267" s="6">
        <v>45200</v>
      </c>
      <c r="L267" s="6">
        <v>45231</v>
      </c>
      <c r="M267" s="6">
        <v>45261</v>
      </c>
    </row>
    <row r="268" spans="1:13" hidden="1" x14ac:dyDescent="0.35">
      <c r="A268" s="2" t="s">
        <v>56</v>
      </c>
      <c r="B268" s="7"/>
      <c r="C268" s="7"/>
      <c r="D268" s="7"/>
      <c r="E268" s="7"/>
      <c r="F268" s="7">
        <v>0</v>
      </c>
      <c r="G268" s="7"/>
      <c r="H268" s="7"/>
      <c r="I268" s="7"/>
      <c r="J268" s="7"/>
      <c r="K268" s="7"/>
      <c r="L268" s="7"/>
      <c r="M268" s="7"/>
    </row>
    <row r="271" spans="1:13" ht="15" hidden="1" thickBot="1" x14ac:dyDescent="0.4"/>
    <row r="272" spans="1:13" ht="33" hidden="1" customHeight="1" thickBot="1" x14ac:dyDescent="0.4">
      <c r="A272" s="78" t="s">
        <v>261</v>
      </c>
      <c r="B272" s="79"/>
      <c r="C272" s="79"/>
      <c r="D272" s="79"/>
      <c r="E272" s="79"/>
      <c r="F272" s="79"/>
      <c r="G272" s="79"/>
      <c r="H272" s="79"/>
      <c r="I272" s="79"/>
      <c r="J272" s="79"/>
      <c r="K272" s="79"/>
      <c r="L272" s="79"/>
      <c r="M272" s="80"/>
    </row>
    <row r="273" spans="1:13" ht="15" hidden="1" thickBot="1" x14ac:dyDescent="0.4">
      <c r="A273" s="9" t="s">
        <v>275</v>
      </c>
      <c r="B273" s="6">
        <v>44927</v>
      </c>
      <c r="C273" s="6">
        <v>44958</v>
      </c>
      <c r="D273" s="6">
        <v>44986</v>
      </c>
      <c r="E273" s="6">
        <v>45017</v>
      </c>
      <c r="F273" s="6">
        <v>45047</v>
      </c>
      <c r="G273" s="6">
        <v>45078</v>
      </c>
      <c r="H273" s="6">
        <v>45108</v>
      </c>
      <c r="I273" s="6">
        <v>45139</v>
      </c>
      <c r="J273" s="6">
        <v>45170</v>
      </c>
      <c r="K273" s="6">
        <v>45200</v>
      </c>
      <c r="L273" s="6">
        <v>45231</v>
      </c>
      <c r="M273" s="6">
        <v>45261</v>
      </c>
    </row>
    <row r="274" spans="1:13" hidden="1" x14ac:dyDescent="0.35">
      <c r="A274" s="2" t="s">
        <v>57</v>
      </c>
      <c r="B274" s="7"/>
      <c r="C274" s="7"/>
      <c r="D274" s="7"/>
      <c r="E274" s="7"/>
      <c r="F274" s="7">
        <v>0</v>
      </c>
      <c r="G274" s="7"/>
      <c r="H274" s="7"/>
      <c r="I274" s="7"/>
      <c r="J274" s="7"/>
      <c r="K274" s="7"/>
      <c r="L274" s="7"/>
      <c r="M274" s="7"/>
    </row>
    <row r="277" spans="1:13" ht="15" hidden="1" thickBot="1" x14ac:dyDescent="0.4"/>
    <row r="278" spans="1:13" ht="33" hidden="1" customHeight="1" thickBot="1" x14ac:dyDescent="0.4">
      <c r="A278" s="78" t="s">
        <v>261</v>
      </c>
      <c r="B278" s="79"/>
      <c r="C278" s="79"/>
      <c r="D278" s="79"/>
      <c r="E278" s="79"/>
      <c r="F278" s="79"/>
      <c r="G278" s="79"/>
      <c r="H278" s="79"/>
      <c r="I278" s="79"/>
      <c r="J278" s="79"/>
      <c r="K278" s="79"/>
      <c r="L278" s="79"/>
      <c r="M278" s="80"/>
    </row>
    <row r="279" spans="1:13" ht="15" hidden="1" thickBot="1" x14ac:dyDescent="0.4">
      <c r="A279" s="9" t="s">
        <v>275</v>
      </c>
      <c r="B279" s="6">
        <v>44927</v>
      </c>
      <c r="C279" s="6">
        <v>44958</v>
      </c>
      <c r="D279" s="6">
        <v>44986</v>
      </c>
      <c r="E279" s="6">
        <v>45017</v>
      </c>
      <c r="F279" s="6">
        <v>45047</v>
      </c>
      <c r="G279" s="6">
        <v>45078</v>
      </c>
      <c r="H279" s="6">
        <v>45108</v>
      </c>
      <c r="I279" s="6">
        <v>45139</v>
      </c>
      <c r="J279" s="6">
        <v>45170</v>
      </c>
      <c r="K279" s="6">
        <v>45200</v>
      </c>
      <c r="L279" s="6">
        <v>45231</v>
      </c>
      <c r="M279" s="6">
        <v>45261</v>
      </c>
    </row>
    <row r="280" spans="1:13" hidden="1" x14ac:dyDescent="0.35">
      <c r="A280" s="2" t="s">
        <v>58</v>
      </c>
      <c r="B280" s="7"/>
      <c r="C280" s="7"/>
      <c r="D280" s="7"/>
      <c r="E280" s="7"/>
      <c r="F280" s="7"/>
      <c r="G280" s="7"/>
      <c r="H280" s="7"/>
      <c r="I280" s="7"/>
      <c r="J280" s="7"/>
      <c r="K280" s="7"/>
      <c r="L280" s="7"/>
      <c r="M280" s="7"/>
    </row>
    <row r="283" spans="1:13" ht="15" hidden="1" thickBot="1" x14ac:dyDescent="0.4"/>
    <row r="284" spans="1:13" ht="33" hidden="1" customHeight="1" thickBot="1" x14ac:dyDescent="0.4">
      <c r="A284" s="78" t="s">
        <v>261</v>
      </c>
      <c r="B284" s="79"/>
      <c r="C284" s="79"/>
      <c r="D284" s="79"/>
      <c r="E284" s="79"/>
      <c r="F284" s="79"/>
      <c r="G284" s="79"/>
      <c r="H284" s="79"/>
      <c r="I284" s="79"/>
      <c r="J284" s="79"/>
      <c r="K284" s="79"/>
      <c r="L284" s="79"/>
      <c r="M284" s="80"/>
    </row>
    <row r="285" spans="1:13" ht="15" hidden="1" thickBot="1" x14ac:dyDescent="0.4">
      <c r="A285" s="9" t="s">
        <v>276</v>
      </c>
      <c r="B285" s="6">
        <v>44927</v>
      </c>
      <c r="C285" s="6">
        <v>44958</v>
      </c>
      <c r="D285" s="6">
        <v>44986</v>
      </c>
      <c r="E285" s="6">
        <v>45017</v>
      </c>
      <c r="F285" s="6">
        <v>45047</v>
      </c>
      <c r="G285" s="6">
        <v>45078</v>
      </c>
      <c r="H285" s="6">
        <v>45108</v>
      </c>
      <c r="I285" s="6">
        <v>45139</v>
      </c>
      <c r="J285" s="6">
        <v>45170</v>
      </c>
      <c r="K285" s="6">
        <v>45200</v>
      </c>
      <c r="L285" s="6">
        <v>45231</v>
      </c>
      <c r="M285" s="6">
        <v>45261</v>
      </c>
    </row>
    <row r="286" spans="1:13" hidden="1" x14ac:dyDescent="0.35">
      <c r="A286" s="2" t="s">
        <v>60</v>
      </c>
      <c r="B286" s="7"/>
      <c r="C286" s="7"/>
      <c r="D286" s="7"/>
      <c r="E286" s="7"/>
      <c r="F286" s="7"/>
      <c r="G286" s="7"/>
      <c r="H286" s="7"/>
      <c r="I286" s="7"/>
      <c r="J286" s="7"/>
      <c r="K286" s="7"/>
      <c r="L286" s="7"/>
      <c r="M286" s="7"/>
    </row>
    <row r="289" spans="1:13" ht="15" hidden="1" thickBot="1" x14ac:dyDescent="0.4"/>
    <row r="290" spans="1:13" ht="33" hidden="1" customHeight="1" thickBot="1" x14ac:dyDescent="0.4">
      <c r="A290" s="78" t="s">
        <v>261</v>
      </c>
      <c r="B290" s="79"/>
      <c r="C290" s="79"/>
      <c r="D290" s="79"/>
      <c r="E290" s="79"/>
      <c r="F290" s="79"/>
      <c r="G290" s="79"/>
      <c r="H290" s="79"/>
      <c r="I290" s="79"/>
      <c r="J290" s="79"/>
      <c r="K290" s="79"/>
      <c r="L290" s="79"/>
      <c r="M290" s="80"/>
    </row>
    <row r="291" spans="1:13" ht="15" hidden="1" thickBot="1" x14ac:dyDescent="0.4">
      <c r="A291" s="9" t="s">
        <v>276</v>
      </c>
      <c r="B291" s="6">
        <v>44927</v>
      </c>
      <c r="C291" s="6">
        <v>44958</v>
      </c>
      <c r="D291" s="6">
        <v>44986</v>
      </c>
      <c r="E291" s="6">
        <v>45017</v>
      </c>
      <c r="F291" s="6">
        <v>45047</v>
      </c>
      <c r="G291" s="6">
        <v>45078</v>
      </c>
      <c r="H291" s="6">
        <v>45108</v>
      </c>
      <c r="I291" s="6">
        <v>45139</v>
      </c>
      <c r="J291" s="6">
        <v>45170</v>
      </c>
      <c r="K291" s="6">
        <v>45200</v>
      </c>
      <c r="L291" s="6">
        <v>45231</v>
      </c>
      <c r="M291" s="6">
        <v>45261</v>
      </c>
    </row>
    <row r="292" spans="1:13" hidden="1" x14ac:dyDescent="0.35">
      <c r="A292" s="2" t="s">
        <v>61</v>
      </c>
      <c r="B292" s="7">
        <v>0</v>
      </c>
      <c r="C292" s="7">
        <v>0</v>
      </c>
      <c r="D292" s="7">
        <v>0</v>
      </c>
      <c r="E292" s="7">
        <v>0</v>
      </c>
      <c r="F292" s="7">
        <v>0</v>
      </c>
      <c r="G292" s="7">
        <v>0</v>
      </c>
      <c r="H292" s="7">
        <v>0</v>
      </c>
      <c r="I292" s="7">
        <v>0</v>
      </c>
      <c r="J292" s="7">
        <v>0</v>
      </c>
      <c r="K292" s="7">
        <v>0</v>
      </c>
      <c r="L292" s="7">
        <v>0</v>
      </c>
      <c r="M292" s="7">
        <v>0</v>
      </c>
    </row>
    <row r="295" spans="1:13" ht="15" hidden="1" thickBot="1" x14ac:dyDescent="0.4"/>
    <row r="296" spans="1:13" ht="33" hidden="1" customHeight="1" thickBot="1" x14ac:dyDescent="0.4">
      <c r="A296" s="78" t="s">
        <v>261</v>
      </c>
      <c r="B296" s="79"/>
      <c r="C296" s="79"/>
      <c r="D296" s="79"/>
      <c r="E296" s="79"/>
      <c r="F296" s="79"/>
      <c r="G296" s="79"/>
      <c r="H296" s="79"/>
      <c r="I296" s="79"/>
      <c r="J296" s="79"/>
      <c r="K296" s="79"/>
      <c r="L296" s="79"/>
      <c r="M296" s="80"/>
    </row>
    <row r="297" spans="1:13" ht="15" hidden="1" thickBot="1" x14ac:dyDescent="0.4">
      <c r="A297" s="9" t="s">
        <v>276</v>
      </c>
      <c r="B297" s="6">
        <v>44927</v>
      </c>
      <c r="C297" s="6">
        <v>44958</v>
      </c>
      <c r="D297" s="6">
        <v>44986</v>
      </c>
      <c r="E297" s="6">
        <v>45017</v>
      </c>
      <c r="F297" s="6">
        <v>45047</v>
      </c>
      <c r="G297" s="6">
        <v>45078</v>
      </c>
      <c r="H297" s="6">
        <v>45108</v>
      </c>
      <c r="I297" s="6">
        <v>45139</v>
      </c>
      <c r="J297" s="6">
        <v>45170</v>
      </c>
      <c r="K297" s="6">
        <v>45200</v>
      </c>
      <c r="L297" s="6">
        <v>45231</v>
      </c>
      <c r="M297" s="6">
        <v>45261</v>
      </c>
    </row>
    <row r="298" spans="1:13" hidden="1" x14ac:dyDescent="0.35">
      <c r="A298" s="2" t="s">
        <v>62</v>
      </c>
      <c r="B298" s="7"/>
      <c r="C298" s="7"/>
      <c r="D298" s="7"/>
      <c r="E298" s="7"/>
      <c r="F298" s="7"/>
      <c r="G298" s="7"/>
      <c r="H298" s="7"/>
      <c r="I298" s="7"/>
      <c r="J298" s="7"/>
      <c r="K298" s="7"/>
      <c r="L298" s="7"/>
      <c r="M298" s="7"/>
    </row>
    <row r="301" spans="1:13" ht="15" hidden="1" thickBot="1" x14ac:dyDescent="0.4"/>
    <row r="302" spans="1:13" ht="33" hidden="1" customHeight="1" thickBot="1" x14ac:dyDescent="0.4">
      <c r="A302" s="78" t="s">
        <v>261</v>
      </c>
      <c r="B302" s="79"/>
      <c r="C302" s="79"/>
      <c r="D302" s="79"/>
      <c r="E302" s="79"/>
      <c r="F302" s="79"/>
      <c r="G302" s="79"/>
      <c r="H302" s="79"/>
      <c r="I302" s="79"/>
      <c r="J302" s="79"/>
      <c r="K302" s="79"/>
      <c r="L302" s="79"/>
      <c r="M302" s="80"/>
    </row>
    <row r="303" spans="1:13" ht="15" hidden="1" thickBot="1" x14ac:dyDescent="0.4">
      <c r="A303" s="9" t="s">
        <v>277</v>
      </c>
      <c r="B303" s="6">
        <v>44927</v>
      </c>
      <c r="C303" s="6">
        <v>44958</v>
      </c>
      <c r="D303" s="6">
        <v>44986</v>
      </c>
      <c r="E303" s="6">
        <v>45017</v>
      </c>
      <c r="F303" s="6">
        <v>45047</v>
      </c>
      <c r="G303" s="6">
        <v>45078</v>
      </c>
      <c r="H303" s="6">
        <v>45108</v>
      </c>
      <c r="I303" s="6">
        <v>45139</v>
      </c>
      <c r="J303" s="6">
        <v>45170</v>
      </c>
      <c r="K303" s="6">
        <v>45200</v>
      </c>
      <c r="L303" s="6">
        <v>45231</v>
      </c>
      <c r="M303" s="6">
        <v>45261</v>
      </c>
    </row>
    <row r="304" spans="1:13" hidden="1" x14ac:dyDescent="0.35">
      <c r="A304" s="2" t="s">
        <v>64</v>
      </c>
      <c r="B304" s="7">
        <v>0</v>
      </c>
      <c r="C304" s="7">
        <v>0</v>
      </c>
      <c r="D304" s="7">
        <v>0</v>
      </c>
      <c r="E304" s="7">
        <v>0</v>
      </c>
      <c r="F304" s="7">
        <v>0</v>
      </c>
      <c r="G304" s="7">
        <v>0</v>
      </c>
      <c r="H304" s="7">
        <v>0</v>
      </c>
      <c r="I304" s="7">
        <v>0</v>
      </c>
      <c r="J304" s="7">
        <v>0</v>
      </c>
      <c r="K304" s="7">
        <v>0</v>
      </c>
      <c r="L304" s="7">
        <v>0</v>
      </c>
      <c r="M304" s="7">
        <v>0</v>
      </c>
    </row>
    <row r="307" spans="1:13" ht="15" hidden="1" thickBot="1" x14ac:dyDescent="0.4"/>
    <row r="308" spans="1:13" ht="33" hidden="1" customHeight="1" thickBot="1" x14ac:dyDescent="0.4">
      <c r="A308" s="78" t="s">
        <v>261</v>
      </c>
      <c r="B308" s="79"/>
      <c r="C308" s="79"/>
      <c r="D308" s="79"/>
      <c r="E308" s="79"/>
      <c r="F308" s="79"/>
      <c r="G308" s="79"/>
      <c r="H308" s="79"/>
      <c r="I308" s="79"/>
      <c r="J308" s="79"/>
      <c r="K308" s="79"/>
      <c r="L308" s="79"/>
      <c r="M308" s="80"/>
    </row>
    <row r="309" spans="1:13" ht="15" hidden="1" thickBot="1" x14ac:dyDescent="0.4">
      <c r="A309" s="9" t="s">
        <v>277</v>
      </c>
      <c r="B309" s="6">
        <v>44927</v>
      </c>
      <c r="C309" s="6">
        <v>44958</v>
      </c>
      <c r="D309" s="6">
        <v>44986</v>
      </c>
      <c r="E309" s="6">
        <v>45017</v>
      </c>
      <c r="F309" s="6">
        <v>45047</v>
      </c>
      <c r="G309" s="6">
        <v>45078</v>
      </c>
      <c r="H309" s="6">
        <v>45108</v>
      </c>
      <c r="I309" s="6">
        <v>45139</v>
      </c>
      <c r="J309" s="6">
        <v>45170</v>
      </c>
      <c r="K309" s="6">
        <v>45200</v>
      </c>
      <c r="L309" s="6">
        <v>45231</v>
      </c>
      <c r="M309" s="6">
        <v>45261</v>
      </c>
    </row>
    <row r="310" spans="1:13" hidden="1" x14ac:dyDescent="0.35">
      <c r="A310" s="2" t="s">
        <v>65</v>
      </c>
      <c r="B310" s="7"/>
      <c r="C310" s="7"/>
      <c r="D310" s="7"/>
      <c r="E310" s="7"/>
      <c r="F310" s="7"/>
      <c r="G310" s="7"/>
      <c r="H310" s="7"/>
      <c r="I310" s="7"/>
      <c r="J310" s="7"/>
      <c r="K310" s="7"/>
      <c r="L310" s="7"/>
      <c r="M310" s="7"/>
    </row>
    <row r="313" spans="1:13" ht="15" hidden="1" thickBot="1" x14ac:dyDescent="0.4"/>
    <row r="314" spans="1:13" ht="33" hidden="1" customHeight="1" thickBot="1" x14ac:dyDescent="0.4">
      <c r="A314" s="78" t="s">
        <v>261</v>
      </c>
      <c r="B314" s="79"/>
      <c r="C314" s="79"/>
      <c r="D314" s="79"/>
      <c r="E314" s="79"/>
      <c r="F314" s="79"/>
      <c r="G314" s="79"/>
      <c r="H314" s="79"/>
      <c r="I314" s="79"/>
      <c r="J314" s="79"/>
      <c r="K314" s="79"/>
      <c r="L314" s="79"/>
      <c r="M314" s="80"/>
    </row>
    <row r="315" spans="1:13" ht="15" hidden="1" thickBot="1" x14ac:dyDescent="0.4">
      <c r="A315" s="9" t="s">
        <v>277</v>
      </c>
      <c r="B315" s="6">
        <v>44927</v>
      </c>
      <c r="C315" s="6">
        <v>44958</v>
      </c>
      <c r="D315" s="6">
        <v>44986</v>
      </c>
      <c r="E315" s="6">
        <v>45017</v>
      </c>
      <c r="F315" s="6">
        <v>45047</v>
      </c>
      <c r="G315" s="6">
        <v>45078</v>
      </c>
      <c r="H315" s="6">
        <v>45108</v>
      </c>
      <c r="I315" s="6">
        <v>45139</v>
      </c>
      <c r="J315" s="6">
        <v>45170</v>
      </c>
      <c r="K315" s="6">
        <v>45200</v>
      </c>
      <c r="L315" s="6">
        <v>45231</v>
      </c>
      <c r="M315" s="6">
        <v>45261</v>
      </c>
    </row>
    <row r="316" spans="1:13" hidden="1" x14ac:dyDescent="0.35">
      <c r="A316" s="2" t="s">
        <v>66</v>
      </c>
      <c r="B316" s="7"/>
      <c r="C316" s="7"/>
      <c r="D316" s="7"/>
      <c r="E316" s="7"/>
      <c r="F316" s="7"/>
      <c r="G316" s="7"/>
      <c r="H316" s="7"/>
      <c r="I316" s="7"/>
      <c r="J316" s="7"/>
      <c r="K316" s="7"/>
      <c r="L316" s="7"/>
      <c r="M316" s="7"/>
    </row>
    <row r="319" spans="1:13" ht="15" hidden="1" thickBot="1" x14ac:dyDescent="0.4"/>
    <row r="320" spans="1:13" ht="33" hidden="1" customHeight="1" thickBot="1" x14ac:dyDescent="0.4">
      <c r="A320" s="78" t="s">
        <v>261</v>
      </c>
      <c r="B320" s="79"/>
      <c r="C320" s="79"/>
      <c r="D320" s="79"/>
      <c r="E320" s="79"/>
      <c r="F320" s="79"/>
      <c r="G320" s="79"/>
      <c r="H320" s="79"/>
      <c r="I320" s="79"/>
      <c r="J320" s="79"/>
      <c r="K320" s="79"/>
      <c r="L320" s="79"/>
      <c r="M320" s="80"/>
    </row>
    <row r="321" spans="1:13" ht="15" hidden="1" thickBot="1" x14ac:dyDescent="0.4">
      <c r="A321" s="9" t="s">
        <v>277</v>
      </c>
      <c r="B321" s="6">
        <v>44927</v>
      </c>
      <c r="C321" s="6">
        <v>44958</v>
      </c>
      <c r="D321" s="6">
        <v>44986</v>
      </c>
      <c r="E321" s="6">
        <v>45017</v>
      </c>
      <c r="F321" s="6">
        <v>45047</v>
      </c>
      <c r="G321" s="6">
        <v>45078</v>
      </c>
      <c r="H321" s="6">
        <v>45108</v>
      </c>
      <c r="I321" s="6">
        <v>45139</v>
      </c>
      <c r="J321" s="6">
        <v>45170</v>
      </c>
      <c r="K321" s="6">
        <v>45200</v>
      </c>
      <c r="L321" s="6">
        <v>45231</v>
      </c>
      <c r="M321" s="6">
        <v>45261</v>
      </c>
    </row>
    <row r="322" spans="1:13" hidden="1" x14ac:dyDescent="0.35">
      <c r="A322" s="2" t="s">
        <v>67</v>
      </c>
      <c r="B322" s="7">
        <v>0</v>
      </c>
      <c r="C322" s="7">
        <v>0</v>
      </c>
      <c r="D322" s="7">
        <v>0</v>
      </c>
      <c r="E322" s="7">
        <v>0</v>
      </c>
      <c r="F322" s="7">
        <v>0</v>
      </c>
      <c r="G322" s="7">
        <v>0</v>
      </c>
      <c r="H322" s="7">
        <v>0</v>
      </c>
      <c r="I322" s="7">
        <v>0</v>
      </c>
      <c r="J322" s="7">
        <v>0</v>
      </c>
      <c r="K322" s="7">
        <v>0</v>
      </c>
      <c r="L322" s="7">
        <v>0</v>
      </c>
      <c r="M322" s="7">
        <v>0</v>
      </c>
    </row>
    <row r="325" spans="1:13" ht="15" hidden="1" thickBot="1" x14ac:dyDescent="0.4"/>
    <row r="326" spans="1:13" ht="33" hidden="1" customHeight="1" thickBot="1" x14ac:dyDescent="0.4">
      <c r="A326" s="78" t="s">
        <v>261</v>
      </c>
      <c r="B326" s="79"/>
      <c r="C326" s="79"/>
      <c r="D326" s="79"/>
      <c r="E326" s="79"/>
      <c r="F326" s="79"/>
      <c r="G326" s="79"/>
      <c r="H326" s="79"/>
      <c r="I326" s="79"/>
      <c r="J326" s="79"/>
      <c r="K326" s="79"/>
      <c r="L326" s="79"/>
      <c r="M326" s="80"/>
    </row>
    <row r="327" spans="1:13" ht="15" hidden="1" thickBot="1" x14ac:dyDescent="0.4">
      <c r="A327" s="9" t="s">
        <v>277</v>
      </c>
      <c r="B327" s="6">
        <v>44927</v>
      </c>
      <c r="C327" s="6">
        <v>44958</v>
      </c>
      <c r="D327" s="6">
        <v>44986</v>
      </c>
      <c r="E327" s="6">
        <v>45017</v>
      </c>
      <c r="F327" s="6">
        <v>45047</v>
      </c>
      <c r="G327" s="6">
        <v>45078</v>
      </c>
      <c r="H327" s="6">
        <v>45108</v>
      </c>
      <c r="I327" s="6">
        <v>45139</v>
      </c>
      <c r="J327" s="6">
        <v>45170</v>
      </c>
      <c r="K327" s="6">
        <v>45200</v>
      </c>
      <c r="L327" s="6">
        <v>45231</v>
      </c>
      <c r="M327" s="6">
        <v>45261</v>
      </c>
    </row>
    <row r="328" spans="1:13" hidden="1" x14ac:dyDescent="0.35">
      <c r="A328" s="2" t="s">
        <v>68</v>
      </c>
      <c r="B328" s="7"/>
      <c r="C328" s="7"/>
      <c r="D328" s="7"/>
      <c r="E328" s="7"/>
      <c r="F328" s="7"/>
      <c r="G328" s="7"/>
      <c r="H328" s="7"/>
      <c r="I328" s="7"/>
      <c r="J328" s="7"/>
      <c r="K328" s="7"/>
      <c r="L328" s="7"/>
      <c r="M328" s="7"/>
    </row>
    <row r="331" spans="1:13" ht="15" hidden="1" thickBot="1" x14ac:dyDescent="0.4"/>
    <row r="332" spans="1:13" ht="33" hidden="1" customHeight="1" thickBot="1" x14ac:dyDescent="0.4">
      <c r="A332" s="78" t="s">
        <v>261</v>
      </c>
      <c r="B332" s="79"/>
      <c r="C332" s="79"/>
      <c r="D332" s="79"/>
      <c r="E332" s="79"/>
      <c r="F332" s="79"/>
      <c r="G332" s="79"/>
      <c r="H332" s="79"/>
      <c r="I332" s="79"/>
      <c r="J332" s="79"/>
      <c r="K332" s="79"/>
      <c r="L332" s="79"/>
      <c r="M332" s="80"/>
    </row>
    <row r="333" spans="1:13" ht="15" hidden="1" thickBot="1" x14ac:dyDescent="0.4">
      <c r="A333" s="9" t="s">
        <v>278</v>
      </c>
      <c r="B333" s="6">
        <v>44927</v>
      </c>
      <c r="C333" s="6">
        <v>44958</v>
      </c>
      <c r="D333" s="6">
        <v>44986</v>
      </c>
      <c r="E333" s="6">
        <v>45017</v>
      </c>
      <c r="F333" s="6">
        <v>45047</v>
      </c>
      <c r="G333" s="6">
        <v>45078</v>
      </c>
      <c r="H333" s="6">
        <v>45108</v>
      </c>
      <c r="I333" s="6">
        <v>45139</v>
      </c>
      <c r="J333" s="6">
        <v>45170</v>
      </c>
      <c r="K333" s="6">
        <v>45200</v>
      </c>
      <c r="L333" s="6">
        <v>45231</v>
      </c>
      <c r="M333" s="6">
        <v>45261</v>
      </c>
    </row>
    <row r="334" spans="1:13" hidden="1" x14ac:dyDescent="0.35">
      <c r="A334" s="2" t="s">
        <v>70</v>
      </c>
      <c r="B334" s="7"/>
      <c r="C334" s="7"/>
      <c r="D334" s="7"/>
      <c r="E334" s="7"/>
      <c r="F334" s="7"/>
      <c r="G334" s="7"/>
      <c r="H334" s="7"/>
      <c r="I334" s="7"/>
      <c r="J334" s="7"/>
      <c r="K334" s="7"/>
      <c r="L334" s="7"/>
      <c r="M334" s="7"/>
    </row>
    <row r="337" spans="1:13" ht="15" hidden="1" thickBot="1" x14ac:dyDescent="0.4"/>
    <row r="338" spans="1:13" ht="33" hidden="1" customHeight="1" thickBot="1" x14ac:dyDescent="0.4">
      <c r="A338" s="78" t="s">
        <v>261</v>
      </c>
      <c r="B338" s="79"/>
      <c r="C338" s="79"/>
      <c r="D338" s="79"/>
      <c r="E338" s="79"/>
      <c r="F338" s="79"/>
      <c r="G338" s="79"/>
      <c r="H338" s="79"/>
      <c r="I338" s="79"/>
      <c r="J338" s="79"/>
      <c r="K338" s="79"/>
      <c r="L338" s="79"/>
      <c r="M338" s="80"/>
    </row>
    <row r="339" spans="1:13" ht="15" hidden="1" thickBot="1" x14ac:dyDescent="0.4">
      <c r="A339" s="9" t="s">
        <v>278</v>
      </c>
      <c r="B339" s="6">
        <v>44927</v>
      </c>
      <c r="C339" s="6">
        <v>44958</v>
      </c>
      <c r="D339" s="6">
        <v>44986</v>
      </c>
      <c r="E339" s="6">
        <v>45017</v>
      </c>
      <c r="F339" s="6">
        <v>45047</v>
      </c>
      <c r="G339" s="6">
        <v>45078</v>
      </c>
      <c r="H339" s="6">
        <v>45108</v>
      </c>
      <c r="I339" s="6">
        <v>45139</v>
      </c>
      <c r="J339" s="6">
        <v>45170</v>
      </c>
      <c r="K339" s="6">
        <v>45200</v>
      </c>
      <c r="L339" s="6">
        <v>45231</v>
      </c>
      <c r="M339" s="6">
        <v>45261</v>
      </c>
    </row>
    <row r="340" spans="1:13" hidden="1" x14ac:dyDescent="0.35">
      <c r="A340" s="2" t="s">
        <v>71</v>
      </c>
      <c r="B340" s="7"/>
      <c r="C340" s="7"/>
      <c r="D340" s="7"/>
      <c r="E340" s="7"/>
      <c r="F340" s="7"/>
      <c r="G340" s="7"/>
      <c r="H340" s="7"/>
      <c r="I340" s="7"/>
      <c r="J340" s="7"/>
      <c r="K340" s="7"/>
      <c r="L340" s="7"/>
      <c r="M340" s="7"/>
    </row>
    <row r="345" spans="1:13" hidden="1" x14ac:dyDescent="0.35">
      <c r="A345" s="84" t="s">
        <v>279</v>
      </c>
    </row>
    <row r="346" spans="1:13" hidden="1" x14ac:dyDescent="0.35">
      <c r="A346" s="84"/>
    </row>
    <row r="348" spans="1:13" ht="15" hidden="1" thickBot="1" x14ac:dyDescent="0.4"/>
    <row r="349" spans="1:13" ht="33" hidden="1" customHeight="1" thickBot="1" x14ac:dyDescent="0.4">
      <c r="A349" s="78" t="s">
        <v>261</v>
      </c>
      <c r="B349" s="79"/>
      <c r="C349" s="79"/>
      <c r="D349" s="79"/>
      <c r="E349" s="79"/>
      <c r="F349" s="79"/>
      <c r="G349" s="79"/>
      <c r="H349" s="79"/>
      <c r="I349" s="79"/>
      <c r="J349" s="79"/>
      <c r="K349" s="79"/>
      <c r="L349" s="79"/>
      <c r="M349" s="80"/>
    </row>
    <row r="350" spans="1:13" ht="15" hidden="1" thickBot="1" x14ac:dyDescent="0.4">
      <c r="A350" s="9" t="s">
        <v>262</v>
      </c>
      <c r="B350" s="6">
        <v>44927</v>
      </c>
      <c r="C350" s="6">
        <v>44958</v>
      </c>
      <c r="D350" s="6">
        <v>44986</v>
      </c>
      <c r="E350" s="6">
        <v>45017</v>
      </c>
      <c r="F350" s="6">
        <v>45047</v>
      </c>
      <c r="G350" s="6">
        <v>45078</v>
      </c>
      <c r="H350" s="6">
        <v>45108</v>
      </c>
      <c r="I350" s="6">
        <v>45139</v>
      </c>
      <c r="J350" s="6">
        <v>45170</v>
      </c>
      <c r="K350" s="6">
        <v>45200</v>
      </c>
      <c r="L350" s="6">
        <v>45231</v>
      </c>
      <c r="M350" s="6">
        <v>45261</v>
      </c>
    </row>
    <row r="351" spans="1:13" hidden="1" x14ac:dyDescent="0.35">
      <c r="A351" s="2" t="s">
        <v>75</v>
      </c>
      <c r="B351" s="7"/>
      <c r="C351" s="7"/>
      <c r="D351" s="7"/>
      <c r="E351" s="7"/>
      <c r="F351" s="7"/>
      <c r="G351" s="7"/>
      <c r="H351" s="7"/>
      <c r="I351" s="7"/>
      <c r="J351" s="7"/>
      <c r="K351" s="7"/>
      <c r="L351" s="7"/>
      <c r="M351" s="7"/>
    </row>
    <row r="354" spans="1:13" ht="15" hidden="1" thickBot="1" x14ac:dyDescent="0.4"/>
    <row r="355" spans="1:13" ht="33" hidden="1" customHeight="1" thickBot="1" x14ac:dyDescent="0.4">
      <c r="A355" s="78" t="s">
        <v>261</v>
      </c>
      <c r="B355" s="79"/>
      <c r="C355" s="79"/>
      <c r="D355" s="79"/>
      <c r="E355" s="79"/>
      <c r="F355" s="79"/>
      <c r="G355" s="79"/>
      <c r="H355" s="79"/>
      <c r="I355" s="79"/>
      <c r="J355" s="79"/>
      <c r="K355" s="79"/>
      <c r="L355" s="79"/>
      <c r="M355" s="80"/>
    </row>
    <row r="356" spans="1:13" ht="15" hidden="1" thickBot="1" x14ac:dyDescent="0.4">
      <c r="A356" s="9" t="s">
        <v>267</v>
      </c>
      <c r="B356" s="6">
        <v>44927</v>
      </c>
      <c r="C356" s="6">
        <v>44958</v>
      </c>
      <c r="D356" s="6">
        <v>44986</v>
      </c>
      <c r="E356" s="6">
        <v>45017</v>
      </c>
      <c r="F356" s="6">
        <v>45047</v>
      </c>
      <c r="G356" s="6">
        <v>45078</v>
      </c>
      <c r="H356" s="6">
        <v>45108</v>
      </c>
      <c r="I356" s="6">
        <v>45139</v>
      </c>
      <c r="J356" s="6">
        <v>45170</v>
      </c>
      <c r="K356" s="6">
        <v>45200</v>
      </c>
      <c r="L356" s="6">
        <v>45231</v>
      </c>
      <c r="M356" s="6">
        <v>45261</v>
      </c>
    </row>
    <row r="357" spans="1:13" hidden="1" x14ac:dyDescent="0.35">
      <c r="A357" s="2" t="s">
        <v>280</v>
      </c>
      <c r="B357" s="7"/>
      <c r="C357" s="7"/>
      <c r="D357" s="7"/>
      <c r="E357" s="7"/>
      <c r="F357" s="7"/>
      <c r="G357" s="7"/>
      <c r="H357" s="7"/>
      <c r="I357" s="7"/>
      <c r="J357" s="7"/>
      <c r="K357" s="7"/>
      <c r="L357" s="7"/>
      <c r="M357" s="7"/>
    </row>
    <row r="360" spans="1:13" ht="15" hidden="1" thickBot="1" x14ac:dyDescent="0.4"/>
    <row r="361" spans="1:13" ht="33" hidden="1" customHeight="1" thickBot="1" x14ac:dyDescent="0.4">
      <c r="A361" s="78" t="s">
        <v>261</v>
      </c>
      <c r="B361" s="79"/>
      <c r="C361" s="79"/>
      <c r="D361" s="79"/>
      <c r="E361" s="79"/>
      <c r="F361" s="79"/>
      <c r="G361" s="79"/>
      <c r="H361" s="79"/>
      <c r="I361" s="79"/>
      <c r="J361" s="79"/>
      <c r="K361" s="79"/>
      <c r="L361" s="79"/>
      <c r="M361" s="80"/>
    </row>
    <row r="362" spans="1:13" ht="15" hidden="1" thickBot="1" x14ac:dyDescent="0.4">
      <c r="A362" s="9" t="s">
        <v>267</v>
      </c>
      <c r="B362" s="6">
        <v>44927</v>
      </c>
      <c r="C362" s="6">
        <v>44958</v>
      </c>
      <c r="D362" s="6">
        <v>44986</v>
      </c>
      <c r="E362" s="6">
        <v>45017</v>
      </c>
      <c r="F362" s="6">
        <v>45047</v>
      </c>
      <c r="G362" s="6">
        <v>45078</v>
      </c>
      <c r="H362" s="6">
        <v>45108</v>
      </c>
      <c r="I362" s="6">
        <v>45139</v>
      </c>
      <c r="J362" s="6">
        <v>45170</v>
      </c>
      <c r="K362" s="6">
        <v>45200</v>
      </c>
      <c r="L362" s="6">
        <v>45231</v>
      </c>
      <c r="M362" s="6">
        <v>45261</v>
      </c>
    </row>
    <row r="363" spans="1:13" hidden="1" x14ac:dyDescent="0.35">
      <c r="A363" s="2" t="s">
        <v>78</v>
      </c>
      <c r="B363" s="7"/>
      <c r="C363" s="7"/>
      <c r="D363" s="7"/>
      <c r="E363" s="7"/>
      <c r="F363" s="7"/>
      <c r="G363" s="7"/>
      <c r="H363" s="7"/>
      <c r="I363" s="7"/>
      <c r="J363" s="7"/>
      <c r="K363" s="7"/>
      <c r="L363" s="7"/>
      <c r="M363" s="7"/>
    </row>
    <row r="366" spans="1:13" ht="15" hidden="1" thickBot="1" x14ac:dyDescent="0.4"/>
    <row r="367" spans="1:13" ht="33" hidden="1" customHeight="1" thickBot="1" x14ac:dyDescent="0.4">
      <c r="A367" s="78" t="s">
        <v>261</v>
      </c>
      <c r="B367" s="79"/>
      <c r="C367" s="79"/>
      <c r="D367" s="79"/>
      <c r="E367" s="79"/>
      <c r="F367" s="79"/>
      <c r="G367" s="79"/>
      <c r="H367" s="79"/>
      <c r="I367" s="79"/>
      <c r="J367" s="79"/>
      <c r="K367" s="79"/>
      <c r="L367" s="79"/>
      <c r="M367" s="80"/>
    </row>
    <row r="368" spans="1:13" ht="15" hidden="1" thickBot="1" x14ac:dyDescent="0.4">
      <c r="A368" s="9" t="s">
        <v>281</v>
      </c>
      <c r="B368" s="6">
        <v>44927</v>
      </c>
      <c r="C368" s="6">
        <v>44958</v>
      </c>
      <c r="D368" s="6">
        <v>44986</v>
      </c>
      <c r="E368" s="6">
        <v>45017</v>
      </c>
      <c r="F368" s="6">
        <v>45047</v>
      </c>
      <c r="G368" s="6">
        <v>45078</v>
      </c>
      <c r="H368" s="6">
        <v>45108</v>
      </c>
      <c r="I368" s="6">
        <v>45139</v>
      </c>
      <c r="J368" s="6">
        <v>45170</v>
      </c>
      <c r="K368" s="6">
        <v>45200</v>
      </c>
      <c r="L368" s="6">
        <v>45231</v>
      </c>
      <c r="M368" s="6">
        <v>45261</v>
      </c>
    </row>
    <row r="369" spans="1:13" hidden="1" x14ac:dyDescent="0.35">
      <c r="A369" s="2" t="s">
        <v>80</v>
      </c>
      <c r="B369" s="7">
        <v>0</v>
      </c>
      <c r="C369" s="7">
        <v>0</v>
      </c>
      <c r="D369" s="7">
        <v>0</v>
      </c>
      <c r="E369" s="7">
        <v>0</v>
      </c>
      <c r="F369" s="7">
        <v>0</v>
      </c>
      <c r="G369" s="7">
        <v>0</v>
      </c>
      <c r="H369" s="7">
        <v>0</v>
      </c>
      <c r="I369" s="7">
        <v>0</v>
      </c>
      <c r="J369" s="7">
        <v>0</v>
      </c>
      <c r="K369" s="7">
        <v>0</v>
      </c>
      <c r="L369" s="7">
        <v>0</v>
      </c>
      <c r="M369" s="7">
        <v>0</v>
      </c>
    </row>
    <row r="372" spans="1:13" ht="15" hidden="1" thickBot="1" x14ac:dyDescent="0.4"/>
    <row r="373" spans="1:13" ht="33" hidden="1" customHeight="1" thickBot="1" x14ac:dyDescent="0.4">
      <c r="A373" s="78" t="s">
        <v>261</v>
      </c>
      <c r="B373" s="79"/>
      <c r="C373" s="79"/>
      <c r="D373" s="79"/>
      <c r="E373" s="79"/>
      <c r="F373" s="79"/>
      <c r="G373" s="79"/>
      <c r="H373" s="79"/>
      <c r="I373" s="79"/>
      <c r="J373" s="79"/>
      <c r="K373" s="79"/>
      <c r="L373" s="79"/>
      <c r="M373" s="80"/>
    </row>
    <row r="374" spans="1:13" ht="15" hidden="1" thickBot="1" x14ac:dyDescent="0.4">
      <c r="A374" s="9" t="s">
        <v>266</v>
      </c>
      <c r="B374" s="6">
        <v>44927</v>
      </c>
      <c r="C374" s="6">
        <v>44958</v>
      </c>
      <c r="D374" s="6">
        <v>44986</v>
      </c>
      <c r="E374" s="6">
        <v>45017</v>
      </c>
      <c r="F374" s="6">
        <v>45047</v>
      </c>
      <c r="G374" s="6">
        <v>45078</v>
      </c>
      <c r="H374" s="6">
        <v>45108</v>
      </c>
      <c r="I374" s="6">
        <v>45139</v>
      </c>
      <c r="J374" s="6">
        <v>45170</v>
      </c>
      <c r="K374" s="6">
        <v>45200</v>
      </c>
      <c r="L374" s="6">
        <v>45231</v>
      </c>
      <c r="M374" s="6">
        <v>45261</v>
      </c>
    </row>
    <row r="375" spans="1:13" hidden="1" x14ac:dyDescent="0.35">
      <c r="A375" s="2" t="s">
        <v>282</v>
      </c>
      <c r="B375" s="7">
        <v>0</v>
      </c>
      <c r="C375" s="7">
        <v>0</v>
      </c>
      <c r="D375" s="7">
        <v>0</v>
      </c>
      <c r="E375" s="7">
        <v>0</v>
      </c>
      <c r="F375" s="7">
        <v>0</v>
      </c>
      <c r="G375" s="7">
        <v>0</v>
      </c>
      <c r="H375" s="7">
        <v>0</v>
      </c>
      <c r="I375" s="7">
        <v>0</v>
      </c>
      <c r="J375" s="7">
        <v>0</v>
      </c>
      <c r="K375" s="7">
        <v>0</v>
      </c>
      <c r="L375" s="7">
        <v>0</v>
      </c>
      <c r="M375" s="7">
        <v>0</v>
      </c>
    </row>
    <row r="380" spans="1:13" x14ac:dyDescent="0.35">
      <c r="A380" s="84" t="s">
        <v>283</v>
      </c>
    </row>
    <row r="381" spans="1:13" x14ac:dyDescent="0.35">
      <c r="A381" s="84"/>
    </row>
    <row r="382" spans="1:13" ht="15" thickBot="1" x14ac:dyDescent="0.4"/>
    <row r="383" spans="1:13" ht="15" hidden="1" thickBot="1" x14ac:dyDescent="0.4"/>
    <row r="384" spans="1:13" ht="33" hidden="1" customHeight="1" thickBot="1" x14ac:dyDescent="0.4">
      <c r="A384" s="78" t="s">
        <v>261</v>
      </c>
      <c r="B384" s="79"/>
      <c r="C384" s="79"/>
      <c r="D384" s="79"/>
      <c r="E384" s="79"/>
      <c r="F384" s="79"/>
      <c r="G384" s="79"/>
      <c r="H384" s="79"/>
      <c r="I384" s="79"/>
      <c r="J384" s="79"/>
      <c r="K384" s="79"/>
      <c r="L384" s="79"/>
      <c r="M384" s="80"/>
    </row>
    <row r="385" spans="1:13" ht="15" hidden="1" thickBot="1" x14ac:dyDescent="0.4">
      <c r="A385" s="9" t="s">
        <v>284</v>
      </c>
      <c r="B385" s="6">
        <v>44927</v>
      </c>
      <c r="C385" s="6">
        <v>44958</v>
      </c>
      <c r="D385" s="6">
        <v>44986</v>
      </c>
      <c r="E385" s="6">
        <v>45017</v>
      </c>
      <c r="F385" s="6">
        <v>45047</v>
      </c>
      <c r="G385" s="6">
        <v>45078</v>
      </c>
      <c r="H385" s="6">
        <v>45108</v>
      </c>
      <c r="I385" s="6">
        <v>45139</v>
      </c>
      <c r="J385" s="6">
        <v>45170</v>
      </c>
      <c r="K385" s="6">
        <v>45200</v>
      </c>
      <c r="L385" s="6">
        <v>45231</v>
      </c>
      <c r="M385" s="6">
        <v>45261</v>
      </c>
    </row>
    <row r="386" spans="1:13" hidden="1" x14ac:dyDescent="0.35">
      <c r="A386" s="2" t="s">
        <v>85</v>
      </c>
      <c r="B386" s="7"/>
      <c r="C386" s="7"/>
      <c r="D386" s="7"/>
      <c r="E386" s="7"/>
      <c r="F386" s="7"/>
      <c r="G386" s="7"/>
      <c r="H386" s="7"/>
      <c r="I386" s="7"/>
      <c r="J386" s="7"/>
      <c r="K386" s="7"/>
      <c r="L386" s="7"/>
      <c r="M386" s="7"/>
    </row>
    <row r="387" spans="1:13" hidden="1" x14ac:dyDescent="0.35">
      <c r="A387" t="s">
        <v>351</v>
      </c>
    </row>
    <row r="388" spans="1:13" hidden="1" x14ac:dyDescent="0.35">
      <c r="A388" t="s">
        <v>352</v>
      </c>
    </row>
    <row r="392" spans="1:13" ht="15" hidden="1" thickBot="1" x14ac:dyDescent="0.4"/>
    <row r="393" spans="1:13" ht="33" hidden="1" customHeight="1" thickBot="1" x14ac:dyDescent="0.4">
      <c r="A393" s="78" t="s">
        <v>285</v>
      </c>
      <c r="B393" s="79"/>
      <c r="C393" s="79"/>
      <c r="D393" s="79"/>
      <c r="E393" s="79"/>
      <c r="F393" s="79"/>
      <c r="G393" s="79"/>
      <c r="H393" s="79"/>
      <c r="I393" s="79"/>
      <c r="J393" s="79"/>
      <c r="K393" s="79"/>
      <c r="L393" s="79"/>
      <c r="M393" s="80"/>
    </row>
    <row r="394" spans="1:13" ht="15" hidden="1" thickBot="1" x14ac:dyDescent="0.4">
      <c r="A394" s="9" t="s">
        <v>284</v>
      </c>
      <c r="B394" s="6">
        <v>44927</v>
      </c>
      <c r="C394" s="6">
        <v>44958</v>
      </c>
      <c r="D394" s="6">
        <v>44986</v>
      </c>
      <c r="E394" s="6">
        <v>45017</v>
      </c>
      <c r="F394" s="6">
        <v>45047</v>
      </c>
      <c r="G394" s="6">
        <v>45078</v>
      </c>
      <c r="H394" s="6">
        <v>45108</v>
      </c>
      <c r="I394" s="6">
        <v>45139</v>
      </c>
      <c r="J394" s="6">
        <v>45170</v>
      </c>
      <c r="K394" s="6">
        <v>45200</v>
      </c>
      <c r="L394" s="6">
        <v>45231</v>
      </c>
      <c r="M394" s="6">
        <v>45261</v>
      </c>
    </row>
    <row r="395" spans="1:13" hidden="1" x14ac:dyDescent="0.35">
      <c r="A395" s="14" t="s">
        <v>86</v>
      </c>
      <c r="B395" s="13">
        <v>0</v>
      </c>
      <c r="C395" s="13">
        <v>0</v>
      </c>
      <c r="D395" s="13">
        <v>0</v>
      </c>
      <c r="E395" s="13">
        <v>0</v>
      </c>
      <c r="F395" s="13">
        <v>0</v>
      </c>
      <c r="G395" s="13">
        <v>0</v>
      </c>
      <c r="H395" s="13">
        <v>0</v>
      </c>
      <c r="I395" s="13">
        <v>0</v>
      </c>
      <c r="J395" s="13">
        <v>0</v>
      </c>
      <c r="K395" s="13">
        <v>0</v>
      </c>
      <c r="L395" s="13">
        <v>0</v>
      </c>
      <c r="M395" s="13">
        <v>0</v>
      </c>
    </row>
    <row r="396" spans="1:13" hidden="1" x14ac:dyDescent="0.35">
      <c r="A396" t="s">
        <v>286</v>
      </c>
      <c r="B396" s="7">
        <v>0</v>
      </c>
      <c r="C396" s="7">
        <v>0</v>
      </c>
      <c r="D396" s="7">
        <v>0</v>
      </c>
      <c r="E396" s="7">
        <v>0</v>
      </c>
      <c r="F396" s="7">
        <v>0</v>
      </c>
      <c r="G396" s="7">
        <v>0</v>
      </c>
      <c r="H396" s="7">
        <v>0</v>
      </c>
      <c r="I396" s="7">
        <v>0</v>
      </c>
      <c r="J396" s="7">
        <v>0</v>
      </c>
      <c r="K396" s="7">
        <v>0</v>
      </c>
      <c r="L396" s="7">
        <v>0</v>
      </c>
      <c r="M396" s="7">
        <v>0</v>
      </c>
    </row>
    <row r="398" spans="1:13" hidden="1" x14ac:dyDescent="0.35">
      <c r="B398" s="7"/>
      <c r="C398" s="7"/>
      <c r="D398" s="7"/>
      <c r="E398" s="7"/>
      <c r="F398" s="7"/>
      <c r="G398" s="7"/>
      <c r="H398" s="7"/>
      <c r="I398" s="7"/>
      <c r="J398" s="7"/>
      <c r="K398" s="7"/>
      <c r="L398" s="7"/>
      <c r="M398" s="7"/>
    </row>
    <row r="399" spans="1:13" hidden="1" x14ac:dyDescent="0.35">
      <c r="B399" s="7"/>
      <c r="C399" s="7"/>
      <c r="D399" s="7"/>
      <c r="E399" s="7"/>
      <c r="F399" s="7"/>
      <c r="G399" s="7"/>
      <c r="H399" s="7"/>
      <c r="I399" s="7"/>
      <c r="J399" s="7"/>
      <c r="K399" s="7"/>
      <c r="L399" s="7"/>
      <c r="M399" s="7"/>
    </row>
    <row r="400" spans="1:13" hidden="1" x14ac:dyDescent="0.35">
      <c r="B400" s="7"/>
      <c r="C400" s="7"/>
      <c r="D400" s="7"/>
      <c r="E400" s="7"/>
      <c r="F400" s="7"/>
      <c r="G400" s="7"/>
      <c r="H400" s="7"/>
      <c r="I400" s="7"/>
      <c r="J400" s="7"/>
      <c r="K400" s="7"/>
      <c r="L400" s="7"/>
      <c r="M400" s="7"/>
    </row>
    <row r="401" spans="1:13" ht="15" hidden="1" thickBot="1" x14ac:dyDescent="0.4"/>
    <row r="402" spans="1:13" ht="33" hidden="1" customHeight="1" thickBot="1" x14ac:dyDescent="0.4">
      <c r="A402" s="78" t="s">
        <v>261</v>
      </c>
      <c r="B402" s="79"/>
      <c r="C402" s="79"/>
      <c r="D402" s="79"/>
      <c r="E402" s="79"/>
      <c r="F402" s="79"/>
      <c r="G402" s="79"/>
      <c r="H402" s="79"/>
      <c r="I402" s="79"/>
      <c r="J402" s="79"/>
      <c r="K402" s="79"/>
      <c r="L402" s="79"/>
      <c r="M402" s="80"/>
    </row>
    <row r="403" spans="1:13" ht="15" hidden="1" thickBot="1" x14ac:dyDescent="0.4">
      <c r="A403" s="9" t="s">
        <v>284</v>
      </c>
      <c r="B403" s="6">
        <v>44927</v>
      </c>
      <c r="C403" s="6">
        <v>44958</v>
      </c>
      <c r="D403" s="6">
        <v>44986</v>
      </c>
      <c r="E403" s="6">
        <v>45017</v>
      </c>
      <c r="F403" s="6">
        <v>45047</v>
      </c>
      <c r="G403" s="6">
        <v>45078</v>
      </c>
      <c r="H403" s="6">
        <v>45108</v>
      </c>
      <c r="I403" s="6">
        <v>45139</v>
      </c>
      <c r="J403" s="6">
        <v>45170</v>
      </c>
      <c r="K403" s="6">
        <v>45200</v>
      </c>
      <c r="L403" s="6">
        <v>45231</v>
      </c>
      <c r="M403" s="6">
        <v>45261</v>
      </c>
    </row>
    <row r="404" spans="1:13" hidden="1" x14ac:dyDescent="0.35">
      <c r="A404" s="2" t="s">
        <v>87</v>
      </c>
      <c r="B404" s="7">
        <v>0</v>
      </c>
      <c r="C404" s="7">
        <v>0</v>
      </c>
      <c r="D404" s="7">
        <v>0</v>
      </c>
      <c r="E404" s="7">
        <v>0</v>
      </c>
      <c r="F404" s="7">
        <v>0</v>
      </c>
      <c r="G404" s="7">
        <v>0</v>
      </c>
      <c r="H404" s="7">
        <v>0</v>
      </c>
      <c r="I404" s="7">
        <v>0</v>
      </c>
      <c r="J404" s="7">
        <v>0</v>
      </c>
      <c r="K404" s="7">
        <v>0</v>
      </c>
      <c r="L404" s="7">
        <v>0</v>
      </c>
      <c r="M404" s="7">
        <v>0</v>
      </c>
    </row>
    <row r="406" spans="1:13" hidden="1" x14ac:dyDescent="0.35">
      <c r="B406" s="7"/>
      <c r="C406" s="7"/>
      <c r="D406" s="7"/>
      <c r="E406" s="7"/>
      <c r="F406" s="7"/>
      <c r="G406" s="7"/>
      <c r="H406" s="7"/>
      <c r="I406" s="7"/>
      <c r="J406" s="7"/>
      <c r="K406" s="7"/>
      <c r="L406" s="7"/>
      <c r="M406" s="7"/>
    </row>
    <row r="407" spans="1:13" ht="15" hidden="1" thickBot="1" x14ac:dyDescent="0.4"/>
    <row r="408" spans="1:13" ht="33" hidden="1" customHeight="1" thickBot="1" x14ac:dyDescent="0.4">
      <c r="A408" s="78" t="s">
        <v>261</v>
      </c>
      <c r="B408" s="79"/>
      <c r="C408" s="79"/>
      <c r="D408" s="79"/>
      <c r="E408" s="79"/>
      <c r="F408" s="79"/>
      <c r="G408" s="79"/>
      <c r="H408" s="79"/>
      <c r="I408" s="79"/>
      <c r="J408" s="79"/>
      <c r="K408" s="79"/>
      <c r="L408" s="79"/>
      <c r="M408" s="80"/>
    </row>
    <row r="409" spans="1:13" ht="15" hidden="1" thickBot="1" x14ac:dyDescent="0.4">
      <c r="A409" s="9" t="s">
        <v>284</v>
      </c>
      <c r="B409" s="6">
        <v>44927</v>
      </c>
      <c r="C409" s="6">
        <v>44958</v>
      </c>
      <c r="D409" s="6">
        <v>44986</v>
      </c>
      <c r="E409" s="6">
        <v>45017</v>
      </c>
      <c r="F409" s="6">
        <v>45047</v>
      </c>
      <c r="G409" s="6">
        <v>45078</v>
      </c>
      <c r="H409" s="6">
        <v>45108</v>
      </c>
      <c r="I409" s="6">
        <v>45139</v>
      </c>
      <c r="J409" s="6">
        <v>45170</v>
      </c>
      <c r="K409" s="6">
        <v>45200</v>
      </c>
      <c r="L409" s="6">
        <v>45231</v>
      </c>
      <c r="M409" s="6">
        <v>45261</v>
      </c>
    </row>
    <row r="410" spans="1:13" hidden="1" x14ac:dyDescent="0.35">
      <c r="A410" s="2" t="s">
        <v>254</v>
      </c>
      <c r="B410" s="7">
        <v>0</v>
      </c>
      <c r="C410" s="7">
        <v>0</v>
      </c>
      <c r="D410" s="7">
        <v>0</v>
      </c>
      <c r="E410" s="7">
        <v>0</v>
      </c>
      <c r="F410" s="7">
        <v>0</v>
      </c>
      <c r="G410" s="7">
        <v>0</v>
      </c>
      <c r="H410" s="7">
        <v>0</v>
      </c>
      <c r="I410" s="7">
        <v>0</v>
      </c>
      <c r="J410" s="7">
        <v>0</v>
      </c>
      <c r="K410" s="7">
        <v>0</v>
      </c>
      <c r="L410" s="7">
        <v>0</v>
      </c>
      <c r="M410" s="7">
        <v>0</v>
      </c>
    </row>
    <row r="413" spans="1:13" ht="15" hidden="1" thickBot="1" x14ac:dyDescent="0.4"/>
    <row r="414" spans="1:13" ht="33" hidden="1" customHeight="1" thickBot="1" x14ac:dyDescent="0.4">
      <c r="A414" s="78" t="s">
        <v>261</v>
      </c>
      <c r="B414" s="79"/>
      <c r="C414" s="79"/>
      <c r="D414" s="79"/>
      <c r="E414" s="79"/>
      <c r="F414" s="79"/>
      <c r="G414" s="79"/>
      <c r="H414" s="79"/>
      <c r="I414" s="79"/>
      <c r="J414" s="79"/>
      <c r="K414" s="79"/>
      <c r="L414" s="79"/>
      <c r="M414" s="80"/>
    </row>
    <row r="415" spans="1:13" ht="15" hidden="1" thickBot="1" x14ac:dyDescent="0.4">
      <c r="A415" s="9" t="s">
        <v>262</v>
      </c>
      <c r="B415" s="6">
        <v>44927</v>
      </c>
      <c r="C415" s="6">
        <v>44958</v>
      </c>
      <c r="D415" s="6">
        <v>44986</v>
      </c>
      <c r="E415" s="6">
        <v>45017</v>
      </c>
      <c r="F415" s="6">
        <v>45047</v>
      </c>
      <c r="G415" s="6">
        <v>45078</v>
      </c>
      <c r="H415" s="6">
        <v>45108</v>
      </c>
      <c r="I415" s="6">
        <v>45139</v>
      </c>
      <c r="J415" s="6">
        <v>45170</v>
      </c>
      <c r="K415" s="6">
        <v>45200</v>
      </c>
      <c r="L415" s="6">
        <v>45231</v>
      </c>
      <c r="M415" s="6">
        <v>45261</v>
      </c>
    </row>
    <row r="416" spans="1:13" hidden="1" x14ac:dyDescent="0.35">
      <c r="A416" s="2" t="s">
        <v>90</v>
      </c>
      <c r="B416" s="7"/>
      <c r="C416" s="7"/>
      <c r="D416" s="7"/>
      <c r="E416" s="7"/>
      <c r="F416" s="7"/>
      <c r="G416" s="7"/>
      <c r="H416" s="7"/>
      <c r="I416" s="7"/>
      <c r="J416" s="7"/>
      <c r="K416" s="7"/>
      <c r="L416" s="7"/>
      <c r="M416" s="7"/>
    </row>
    <row r="419" spans="1:13" ht="15" hidden="1" thickBot="1" x14ac:dyDescent="0.4"/>
    <row r="420" spans="1:13" ht="33" hidden="1" customHeight="1" thickBot="1" x14ac:dyDescent="0.4">
      <c r="A420" s="78" t="s">
        <v>261</v>
      </c>
      <c r="B420" s="79"/>
      <c r="C420" s="79"/>
      <c r="D420" s="79"/>
      <c r="E420" s="79"/>
      <c r="F420" s="79"/>
      <c r="G420" s="79"/>
      <c r="H420" s="79"/>
      <c r="I420" s="79"/>
      <c r="J420" s="79"/>
      <c r="K420" s="79"/>
      <c r="L420" s="79"/>
      <c r="M420" s="80"/>
    </row>
    <row r="421" spans="1:13" ht="15" hidden="1" thickBot="1" x14ac:dyDescent="0.4">
      <c r="A421" s="9" t="s">
        <v>262</v>
      </c>
      <c r="B421" s="6">
        <v>44927</v>
      </c>
      <c r="C421" s="6">
        <v>44958</v>
      </c>
      <c r="D421" s="6">
        <v>44986</v>
      </c>
      <c r="E421" s="6">
        <v>45017</v>
      </c>
      <c r="F421" s="6">
        <v>45047</v>
      </c>
      <c r="G421" s="6">
        <v>45078</v>
      </c>
      <c r="H421" s="6">
        <v>45108</v>
      </c>
      <c r="I421" s="6">
        <v>45139</v>
      </c>
      <c r="J421" s="6">
        <v>45170</v>
      </c>
      <c r="K421" s="6">
        <v>45200</v>
      </c>
      <c r="L421" s="6">
        <v>45231</v>
      </c>
      <c r="M421" s="6">
        <v>45261</v>
      </c>
    </row>
    <row r="422" spans="1:13" hidden="1" x14ac:dyDescent="0.35">
      <c r="A422" s="2" t="s">
        <v>91</v>
      </c>
      <c r="B422" s="7"/>
      <c r="C422" s="7"/>
      <c r="D422" s="7"/>
      <c r="E422" s="7"/>
      <c r="F422" s="7"/>
      <c r="G422" s="7"/>
      <c r="H422" s="7"/>
      <c r="I422" s="7"/>
      <c r="J422" s="7"/>
      <c r="K422" s="7"/>
      <c r="L422" s="7"/>
      <c r="M422" s="7"/>
    </row>
    <row r="425" spans="1:13" ht="15" hidden="1" thickBot="1" x14ac:dyDescent="0.4"/>
    <row r="426" spans="1:13" ht="33" hidden="1" customHeight="1" thickBot="1" x14ac:dyDescent="0.4">
      <c r="A426" s="78" t="s">
        <v>261</v>
      </c>
      <c r="B426" s="79"/>
      <c r="C426" s="79"/>
      <c r="D426" s="79"/>
      <c r="E426" s="79"/>
      <c r="F426" s="79"/>
      <c r="G426" s="79"/>
      <c r="H426" s="79"/>
      <c r="I426" s="79"/>
      <c r="J426" s="79"/>
      <c r="K426" s="79"/>
      <c r="L426" s="79"/>
      <c r="M426" s="80"/>
    </row>
    <row r="427" spans="1:13" ht="15" hidden="1" thickBot="1" x14ac:dyDescent="0.4">
      <c r="A427" s="9" t="s">
        <v>262</v>
      </c>
      <c r="B427" s="6">
        <v>44927</v>
      </c>
      <c r="C427" s="6">
        <v>44958</v>
      </c>
      <c r="D427" s="6">
        <v>44986</v>
      </c>
      <c r="E427" s="6">
        <v>45017</v>
      </c>
      <c r="F427" s="6">
        <v>45047</v>
      </c>
      <c r="G427" s="6">
        <v>45078</v>
      </c>
      <c r="H427" s="6">
        <v>45108</v>
      </c>
      <c r="I427" s="6">
        <v>45139</v>
      </c>
      <c r="J427" s="6">
        <v>45170</v>
      </c>
      <c r="K427" s="6">
        <v>45200</v>
      </c>
      <c r="L427" s="6">
        <v>45231</v>
      </c>
      <c r="M427" s="6">
        <v>45261</v>
      </c>
    </row>
    <row r="428" spans="1:13" hidden="1" x14ac:dyDescent="0.35">
      <c r="A428" s="2" t="s">
        <v>92</v>
      </c>
      <c r="B428" s="7"/>
      <c r="C428" s="7"/>
      <c r="D428" s="7"/>
      <c r="E428" s="7"/>
      <c r="F428" s="7"/>
      <c r="G428" s="7"/>
      <c r="H428" s="7"/>
      <c r="I428" s="7"/>
      <c r="J428" s="7"/>
      <c r="K428" s="7"/>
      <c r="L428" s="7"/>
      <c r="M428" s="7"/>
    </row>
    <row r="431" spans="1:13" ht="15" hidden="1" thickBot="1" x14ac:dyDescent="0.4"/>
    <row r="432" spans="1:13" ht="33" hidden="1" customHeight="1" thickBot="1" x14ac:dyDescent="0.4">
      <c r="A432" s="78" t="s">
        <v>261</v>
      </c>
      <c r="B432" s="79"/>
      <c r="C432" s="79"/>
      <c r="D432" s="79"/>
      <c r="E432" s="79"/>
      <c r="F432" s="79"/>
      <c r="G432" s="79"/>
      <c r="H432" s="79"/>
      <c r="I432" s="79"/>
      <c r="J432" s="79"/>
      <c r="K432" s="79"/>
      <c r="L432" s="79"/>
      <c r="M432" s="80"/>
    </row>
    <row r="433" spans="1:13" ht="15" hidden="1" thickBot="1" x14ac:dyDescent="0.4">
      <c r="A433" s="9" t="s">
        <v>262</v>
      </c>
      <c r="B433" s="6">
        <v>44927</v>
      </c>
      <c r="C433" s="6">
        <v>44958</v>
      </c>
      <c r="D433" s="6">
        <v>44986</v>
      </c>
      <c r="E433" s="6">
        <v>45017</v>
      </c>
      <c r="F433" s="6">
        <v>45047</v>
      </c>
      <c r="G433" s="6">
        <v>45078</v>
      </c>
      <c r="H433" s="6">
        <v>45108</v>
      </c>
      <c r="I433" s="6">
        <v>45139</v>
      </c>
      <c r="J433" s="6">
        <v>45170</v>
      </c>
      <c r="K433" s="6">
        <v>45200</v>
      </c>
      <c r="L433" s="6">
        <v>45231</v>
      </c>
      <c r="M433" s="6">
        <v>45261</v>
      </c>
    </row>
    <row r="434" spans="1:13" hidden="1" x14ac:dyDescent="0.35">
      <c r="A434" s="2" t="s">
        <v>93</v>
      </c>
      <c r="B434" s="7"/>
      <c r="C434" s="7"/>
      <c r="D434" s="7"/>
      <c r="E434" s="7"/>
      <c r="F434" s="7"/>
      <c r="G434" s="7"/>
      <c r="H434" s="7"/>
      <c r="I434" s="7"/>
      <c r="J434" s="7"/>
      <c r="K434" s="7"/>
      <c r="L434" s="7"/>
      <c r="M434" s="7"/>
    </row>
    <row r="437" spans="1:13" ht="15" hidden="1" thickBot="1" x14ac:dyDescent="0.4"/>
    <row r="438" spans="1:13" ht="33" hidden="1" customHeight="1" thickBot="1" x14ac:dyDescent="0.4">
      <c r="A438" s="78" t="s">
        <v>261</v>
      </c>
      <c r="B438" s="79"/>
      <c r="C438" s="79"/>
      <c r="D438" s="79"/>
      <c r="E438" s="79"/>
      <c r="F438" s="79"/>
      <c r="G438" s="79"/>
      <c r="H438" s="79"/>
      <c r="I438" s="79"/>
      <c r="J438" s="79"/>
      <c r="K438" s="79"/>
      <c r="L438" s="79"/>
      <c r="M438" s="80"/>
    </row>
    <row r="439" spans="1:13" ht="15" hidden="1" thickBot="1" x14ac:dyDescent="0.4">
      <c r="A439" s="9" t="s">
        <v>262</v>
      </c>
      <c r="B439" s="6">
        <v>44927</v>
      </c>
      <c r="C439" s="6">
        <v>44958</v>
      </c>
      <c r="D439" s="6">
        <v>44986</v>
      </c>
      <c r="E439" s="6">
        <v>45017</v>
      </c>
      <c r="F439" s="6">
        <v>45047</v>
      </c>
      <c r="G439" s="6">
        <v>45078</v>
      </c>
      <c r="H439" s="6">
        <v>45108</v>
      </c>
      <c r="I439" s="6">
        <v>45139</v>
      </c>
      <c r="J439" s="6">
        <v>45170</v>
      </c>
      <c r="K439" s="6">
        <v>45200</v>
      </c>
      <c r="L439" s="6">
        <v>45231</v>
      </c>
      <c r="M439" s="6">
        <v>45261</v>
      </c>
    </row>
    <row r="440" spans="1:13" hidden="1" x14ac:dyDescent="0.35">
      <c r="A440" s="2" t="s">
        <v>94</v>
      </c>
      <c r="B440" s="7"/>
      <c r="C440" s="7"/>
      <c r="D440" s="7"/>
      <c r="E440" s="7"/>
      <c r="F440" s="7"/>
      <c r="G440" s="7"/>
      <c r="H440" s="7"/>
      <c r="I440" s="7"/>
      <c r="J440" s="7"/>
      <c r="K440" s="7"/>
      <c r="L440" s="7"/>
      <c r="M440" s="7"/>
    </row>
    <row r="443" spans="1:13" ht="15" hidden="1" thickBot="1" x14ac:dyDescent="0.4"/>
    <row r="444" spans="1:13" ht="33" hidden="1" customHeight="1" thickBot="1" x14ac:dyDescent="0.4">
      <c r="A444" s="78" t="s">
        <v>261</v>
      </c>
      <c r="B444" s="79"/>
      <c r="C444" s="79"/>
      <c r="D444" s="79"/>
      <c r="E444" s="79"/>
      <c r="F444" s="79"/>
      <c r="G444" s="79"/>
      <c r="H444" s="79"/>
      <c r="I444" s="79"/>
      <c r="J444" s="79"/>
      <c r="K444" s="79"/>
      <c r="L444" s="79"/>
      <c r="M444" s="80"/>
    </row>
    <row r="445" spans="1:13" ht="15" hidden="1" thickBot="1" x14ac:dyDescent="0.4">
      <c r="A445" s="9" t="s">
        <v>262</v>
      </c>
      <c r="B445" s="6">
        <v>44927</v>
      </c>
      <c r="C445" s="6">
        <v>44958</v>
      </c>
      <c r="D445" s="6">
        <v>44986</v>
      </c>
      <c r="E445" s="6">
        <v>45017</v>
      </c>
      <c r="F445" s="6">
        <v>45047</v>
      </c>
      <c r="G445" s="6">
        <v>45078</v>
      </c>
      <c r="H445" s="6">
        <v>45108</v>
      </c>
      <c r="I445" s="6">
        <v>45139</v>
      </c>
      <c r="J445" s="6">
        <v>45170</v>
      </c>
      <c r="K445" s="6">
        <v>45200</v>
      </c>
      <c r="L445" s="6">
        <v>45231</v>
      </c>
      <c r="M445" s="6">
        <v>45261</v>
      </c>
    </row>
    <row r="446" spans="1:13" hidden="1" x14ac:dyDescent="0.35">
      <c r="A446" s="2" t="s">
        <v>95</v>
      </c>
      <c r="B446" s="7"/>
      <c r="C446" s="7"/>
      <c r="D446" s="7"/>
      <c r="E446" s="7"/>
      <c r="F446" s="7"/>
      <c r="G446" s="7"/>
      <c r="H446" s="7"/>
      <c r="I446" s="7"/>
      <c r="J446" s="7"/>
      <c r="K446" s="7"/>
      <c r="L446" s="7"/>
      <c r="M446" s="7"/>
    </row>
    <row r="449" spans="1:13" ht="15" hidden="1" thickBot="1" x14ac:dyDescent="0.4"/>
    <row r="450" spans="1:13" ht="33" hidden="1" customHeight="1" thickBot="1" x14ac:dyDescent="0.4">
      <c r="A450" s="78" t="s">
        <v>261</v>
      </c>
      <c r="B450" s="79"/>
      <c r="C450" s="79"/>
      <c r="D450" s="79"/>
      <c r="E450" s="79"/>
      <c r="F450" s="79"/>
      <c r="G450" s="79"/>
      <c r="H450" s="79"/>
      <c r="I450" s="79"/>
      <c r="J450" s="79"/>
      <c r="K450" s="79"/>
      <c r="L450" s="79"/>
      <c r="M450" s="80"/>
    </row>
    <row r="451" spans="1:13" ht="15" hidden="1" thickBot="1" x14ac:dyDescent="0.4">
      <c r="A451" s="9" t="s">
        <v>262</v>
      </c>
      <c r="B451" s="6">
        <v>44927</v>
      </c>
      <c r="C451" s="6">
        <v>44958</v>
      </c>
      <c r="D451" s="6">
        <v>44986</v>
      </c>
      <c r="E451" s="6">
        <v>45017</v>
      </c>
      <c r="F451" s="6">
        <v>45047</v>
      </c>
      <c r="G451" s="6">
        <v>45078</v>
      </c>
      <c r="H451" s="6">
        <v>45108</v>
      </c>
      <c r="I451" s="6">
        <v>45139</v>
      </c>
      <c r="J451" s="6">
        <v>45170</v>
      </c>
      <c r="K451" s="6">
        <v>45200</v>
      </c>
      <c r="L451" s="6">
        <v>45231</v>
      </c>
      <c r="M451" s="6">
        <v>45261</v>
      </c>
    </row>
    <row r="452" spans="1:13" hidden="1" x14ac:dyDescent="0.35">
      <c r="A452" s="2" t="s">
        <v>96</v>
      </c>
      <c r="B452" s="7"/>
      <c r="C452" s="7"/>
      <c r="D452" s="7"/>
      <c r="E452" s="7"/>
      <c r="F452" s="7"/>
      <c r="G452" s="7"/>
      <c r="H452" s="7"/>
      <c r="I452" s="7"/>
      <c r="J452" s="7"/>
      <c r="K452" s="7"/>
      <c r="L452" s="7"/>
      <c r="M452" s="7"/>
    </row>
    <row r="455" spans="1:13" ht="15" hidden="1" thickBot="1" x14ac:dyDescent="0.4"/>
    <row r="456" spans="1:13" ht="33" hidden="1" customHeight="1" thickBot="1" x14ac:dyDescent="0.4">
      <c r="A456" s="78" t="s">
        <v>261</v>
      </c>
      <c r="B456" s="79"/>
      <c r="C456" s="79"/>
      <c r="D456" s="79"/>
      <c r="E456" s="79"/>
      <c r="F456" s="79"/>
      <c r="G456" s="79"/>
      <c r="H456" s="79"/>
      <c r="I456" s="79"/>
      <c r="J456" s="79"/>
      <c r="K456" s="79"/>
      <c r="L456" s="79"/>
      <c r="M456" s="80"/>
    </row>
    <row r="457" spans="1:13" ht="15" hidden="1" thickBot="1" x14ac:dyDescent="0.4">
      <c r="A457" s="9" t="s">
        <v>262</v>
      </c>
      <c r="B457" s="6">
        <v>44927</v>
      </c>
      <c r="C457" s="6">
        <v>44958</v>
      </c>
      <c r="D457" s="6">
        <v>44986</v>
      </c>
      <c r="E457" s="6">
        <v>45017</v>
      </c>
      <c r="F457" s="6">
        <v>45047</v>
      </c>
      <c r="G457" s="6">
        <v>45078</v>
      </c>
      <c r="H457" s="6">
        <v>45108</v>
      </c>
      <c r="I457" s="6">
        <v>45139</v>
      </c>
      <c r="J457" s="6">
        <v>45170</v>
      </c>
      <c r="K457" s="6">
        <v>45200</v>
      </c>
      <c r="L457" s="6">
        <v>45231</v>
      </c>
      <c r="M457" s="6">
        <v>45261</v>
      </c>
    </row>
    <row r="458" spans="1:13" hidden="1" x14ac:dyDescent="0.35">
      <c r="A458" s="2" t="s">
        <v>97</v>
      </c>
      <c r="B458" s="7"/>
      <c r="C458" s="7"/>
      <c r="D458" s="7"/>
      <c r="E458" s="7"/>
      <c r="F458" s="7"/>
      <c r="G458" s="7"/>
      <c r="H458" s="7"/>
      <c r="I458" s="7"/>
      <c r="J458" s="7"/>
      <c r="K458" s="7"/>
      <c r="L458" s="7"/>
      <c r="M458" s="7"/>
    </row>
    <row r="461" spans="1:13" ht="15" hidden="1" thickBot="1" x14ac:dyDescent="0.4"/>
    <row r="462" spans="1:13" ht="33" hidden="1" customHeight="1" thickBot="1" x14ac:dyDescent="0.4">
      <c r="A462" s="78" t="s">
        <v>261</v>
      </c>
      <c r="B462" s="79"/>
      <c r="C462" s="79"/>
      <c r="D462" s="79"/>
      <c r="E462" s="79"/>
      <c r="F462" s="79"/>
      <c r="G462" s="79"/>
      <c r="H462" s="79"/>
      <c r="I462" s="79"/>
      <c r="J462" s="79"/>
      <c r="K462" s="79"/>
      <c r="L462" s="79"/>
      <c r="M462" s="80"/>
    </row>
    <row r="463" spans="1:13" ht="15" hidden="1" thickBot="1" x14ac:dyDescent="0.4">
      <c r="A463" s="9" t="s">
        <v>262</v>
      </c>
      <c r="B463" s="6">
        <v>44927</v>
      </c>
      <c r="C463" s="6">
        <v>44958</v>
      </c>
      <c r="D463" s="6">
        <v>44986</v>
      </c>
      <c r="E463" s="6">
        <v>45017</v>
      </c>
      <c r="F463" s="6">
        <v>45047</v>
      </c>
      <c r="G463" s="6">
        <v>45078</v>
      </c>
      <c r="H463" s="6">
        <v>45108</v>
      </c>
      <c r="I463" s="6">
        <v>45139</v>
      </c>
      <c r="J463" s="6">
        <v>45170</v>
      </c>
      <c r="K463" s="6">
        <v>45200</v>
      </c>
      <c r="L463" s="6">
        <v>45231</v>
      </c>
      <c r="M463" s="6">
        <v>45261</v>
      </c>
    </row>
    <row r="464" spans="1:13" hidden="1" x14ac:dyDescent="0.35">
      <c r="A464" s="2" t="s">
        <v>98</v>
      </c>
      <c r="B464" s="7"/>
      <c r="C464" s="7"/>
      <c r="D464" s="7"/>
      <c r="E464" s="7"/>
      <c r="F464" s="7"/>
      <c r="G464" s="7"/>
      <c r="H464" s="7"/>
      <c r="I464" s="7"/>
      <c r="J464" s="7"/>
      <c r="K464" s="7"/>
      <c r="L464" s="7"/>
      <c r="M464" s="7"/>
    </row>
    <row r="467" spans="1:13" ht="15" hidden="1" thickBot="1" x14ac:dyDescent="0.4"/>
    <row r="468" spans="1:13" ht="33" hidden="1" customHeight="1" thickBot="1" x14ac:dyDescent="0.4">
      <c r="A468" s="78" t="s">
        <v>261</v>
      </c>
      <c r="B468" s="79"/>
      <c r="C468" s="79"/>
      <c r="D468" s="79"/>
      <c r="E468" s="79"/>
      <c r="F468" s="79"/>
      <c r="G468" s="79"/>
      <c r="H468" s="79"/>
      <c r="I468" s="79"/>
      <c r="J468" s="79"/>
      <c r="K468" s="79"/>
      <c r="L468" s="79"/>
      <c r="M468" s="80"/>
    </row>
    <row r="469" spans="1:13" ht="15" hidden="1" thickBot="1" x14ac:dyDescent="0.4">
      <c r="A469" s="9" t="s">
        <v>263</v>
      </c>
      <c r="B469" s="6">
        <v>44927</v>
      </c>
      <c r="C469" s="6">
        <v>44958</v>
      </c>
      <c r="D469" s="6">
        <v>44986</v>
      </c>
      <c r="E469" s="6">
        <v>45017</v>
      </c>
      <c r="F469" s="6">
        <v>45047</v>
      </c>
      <c r="G469" s="6">
        <v>45078</v>
      </c>
      <c r="H469" s="6">
        <v>45108</v>
      </c>
      <c r="I469" s="6">
        <v>45139</v>
      </c>
      <c r="J469" s="6">
        <v>45170</v>
      </c>
      <c r="K469" s="6">
        <v>45200</v>
      </c>
      <c r="L469" s="6">
        <v>45231</v>
      </c>
      <c r="M469" s="6">
        <v>45261</v>
      </c>
    </row>
    <row r="470" spans="1:13" hidden="1" x14ac:dyDescent="0.35">
      <c r="A470" s="2" t="s">
        <v>100</v>
      </c>
      <c r="B470" s="7"/>
      <c r="C470" s="7"/>
      <c r="D470" s="7"/>
      <c r="E470" s="7"/>
      <c r="F470" s="7">
        <v>0</v>
      </c>
      <c r="G470" s="7"/>
      <c r="H470" s="7"/>
      <c r="I470" s="7"/>
      <c r="J470" s="7"/>
      <c r="K470" s="7"/>
      <c r="L470" s="7"/>
      <c r="M470" s="7"/>
    </row>
    <row r="471" spans="1:13" hidden="1" x14ac:dyDescent="0.35">
      <c r="A471" s="2" t="s">
        <v>287</v>
      </c>
      <c r="B471" s="7">
        <v>0</v>
      </c>
      <c r="C471" s="7">
        <v>0</v>
      </c>
      <c r="D471" s="7">
        <v>0</v>
      </c>
      <c r="E471" s="7">
        <v>0</v>
      </c>
      <c r="F471" s="7">
        <v>0</v>
      </c>
      <c r="G471" s="7">
        <v>0</v>
      </c>
      <c r="H471" s="7">
        <v>0</v>
      </c>
      <c r="I471" s="7">
        <v>0</v>
      </c>
      <c r="J471" s="7">
        <v>0</v>
      </c>
      <c r="K471" s="7">
        <v>0</v>
      </c>
      <c r="L471" s="7">
        <v>0</v>
      </c>
      <c r="M471" s="7">
        <v>0</v>
      </c>
    </row>
    <row r="472" spans="1:13" hidden="1" x14ac:dyDescent="0.35">
      <c r="A472" s="2" t="s">
        <v>288</v>
      </c>
    </row>
    <row r="473" spans="1:13" hidden="1" x14ac:dyDescent="0.35">
      <c r="A473" s="2" t="s">
        <v>289</v>
      </c>
      <c r="B473" s="7"/>
      <c r="C473" s="7"/>
      <c r="D473" s="7"/>
      <c r="E473" s="7"/>
      <c r="F473" s="7">
        <v>0</v>
      </c>
      <c r="G473" s="7">
        <v>0</v>
      </c>
      <c r="H473" s="7">
        <v>0</v>
      </c>
      <c r="I473" s="7">
        <v>0</v>
      </c>
      <c r="J473" s="7">
        <v>0</v>
      </c>
      <c r="K473" s="7">
        <v>0</v>
      </c>
      <c r="L473" s="7">
        <v>0</v>
      </c>
      <c r="M473" s="7">
        <v>0</v>
      </c>
    </row>
    <row r="474" spans="1:13" hidden="1" x14ac:dyDescent="0.35">
      <c r="A474" s="2" t="s">
        <v>290</v>
      </c>
      <c r="B474" s="7"/>
      <c r="C474" s="7"/>
      <c r="D474" s="7"/>
      <c r="E474" s="7"/>
    </row>
    <row r="475" spans="1:13" hidden="1" x14ac:dyDescent="0.35">
      <c r="A475" s="2" t="s">
        <v>291</v>
      </c>
      <c r="B475" s="7"/>
      <c r="C475" s="7"/>
      <c r="D475" s="7"/>
      <c r="E475" s="7"/>
      <c r="F475" s="7">
        <v>0</v>
      </c>
      <c r="G475" s="7">
        <v>0</v>
      </c>
      <c r="H475" s="7">
        <v>0</v>
      </c>
      <c r="I475" s="7">
        <v>0</v>
      </c>
      <c r="J475" s="7">
        <v>0</v>
      </c>
      <c r="K475" s="7">
        <v>0</v>
      </c>
      <c r="L475" s="7">
        <v>0</v>
      </c>
      <c r="M475" s="7">
        <v>0</v>
      </c>
    </row>
    <row r="476" spans="1:13" hidden="1" x14ac:dyDescent="0.35">
      <c r="A476" s="2" t="s">
        <v>292</v>
      </c>
      <c r="B476" s="7"/>
      <c r="C476" s="7"/>
      <c r="D476" s="7"/>
      <c r="E476" s="7"/>
    </row>
    <row r="477" spans="1:13" hidden="1" x14ac:dyDescent="0.35">
      <c r="A477" s="2" t="s">
        <v>293</v>
      </c>
      <c r="B477" s="7"/>
      <c r="C477" s="7"/>
      <c r="D477" s="7"/>
      <c r="E477" s="7"/>
      <c r="F477" s="7">
        <v>0</v>
      </c>
      <c r="G477" s="7">
        <v>0</v>
      </c>
      <c r="H477" s="7">
        <v>0</v>
      </c>
      <c r="I477" s="7">
        <v>0</v>
      </c>
      <c r="J477" s="7">
        <v>0</v>
      </c>
      <c r="K477" s="7">
        <v>0</v>
      </c>
      <c r="L477" s="7">
        <v>0</v>
      </c>
      <c r="M477" s="7">
        <v>0</v>
      </c>
    </row>
    <row r="478" spans="1:13" hidden="1" x14ac:dyDescent="0.35">
      <c r="A478" s="2" t="s">
        <v>294</v>
      </c>
      <c r="B478" s="7"/>
      <c r="C478" s="7"/>
      <c r="D478" s="7"/>
      <c r="E478" s="7"/>
    </row>
    <row r="479" spans="1:13" hidden="1" x14ac:dyDescent="0.35">
      <c r="A479" t="s">
        <v>295</v>
      </c>
    </row>
    <row r="480" spans="1:13" ht="15" hidden="1" thickBot="1" x14ac:dyDescent="0.4"/>
    <row r="481" spans="1:13" ht="33" hidden="1" customHeight="1" thickBot="1" x14ac:dyDescent="0.4">
      <c r="A481" s="78" t="s">
        <v>261</v>
      </c>
      <c r="B481" s="79"/>
      <c r="C481" s="79"/>
      <c r="D481" s="79"/>
      <c r="E481" s="79"/>
      <c r="F481" s="79"/>
      <c r="G481" s="79"/>
      <c r="H481" s="79"/>
      <c r="I481" s="79"/>
      <c r="J481" s="79"/>
      <c r="K481" s="79"/>
      <c r="L481" s="79"/>
      <c r="M481" s="80"/>
    </row>
    <row r="482" spans="1:13" ht="15" hidden="1" thickBot="1" x14ac:dyDescent="0.4">
      <c r="A482" s="9" t="s">
        <v>265</v>
      </c>
      <c r="B482" s="6">
        <v>44927</v>
      </c>
      <c r="C482" s="6">
        <v>44958</v>
      </c>
      <c r="D482" s="6">
        <v>44986</v>
      </c>
      <c r="E482" s="6">
        <v>45017</v>
      </c>
      <c r="F482" s="6">
        <v>45047</v>
      </c>
      <c r="G482" s="6">
        <v>45078</v>
      </c>
      <c r="H482" s="6">
        <v>45108</v>
      </c>
      <c r="I482" s="6">
        <v>45139</v>
      </c>
      <c r="J482" s="6">
        <v>45170</v>
      </c>
      <c r="K482" s="6">
        <v>45200</v>
      </c>
      <c r="L482" s="6">
        <v>45231</v>
      </c>
      <c r="M482" s="6">
        <v>45261</v>
      </c>
    </row>
    <row r="483" spans="1:13" hidden="1" x14ac:dyDescent="0.35">
      <c r="A483" s="2" t="s">
        <v>102</v>
      </c>
      <c r="B483" s="7"/>
      <c r="C483" s="7"/>
      <c r="D483" s="7"/>
      <c r="E483" s="7"/>
      <c r="F483" s="7"/>
      <c r="G483" s="7"/>
      <c r="H483" s="7"/>
      <c r="I483" s="7"/>
      <c r="J483" s="7"/>
      <c r="K483" s="7">
        <v>0</v>
      </c>
      <c r="L483" s="7"/>
      <c r="M483" s="7"/>
    </row>
    <row r="486" spans="1:13" ht="15" hidden="1" thickBot="1" x14ac:dyDescent="0.4"/>
    <row r="487" spans="1:13" ht="33" hidden="1" customHeight="1" thickBot="1" x14ac:dyDescent="0.4">
      <c r="A487" s="78" t="s">
        <v>261</v>
      </c>
      <c r="B487" s="79"/>
      <c r="C487" s="79"/>
      <c r="D487" s="79"/>
      <c r="E487" s="79"/>
      <c r="F487" s="79"/>
      <c r="G487" s="79"/>
      <c r="H487" s="79"/>
      <c r="I487" s="79"/>
      <c r="J487" s="79"/>
      <c r="K487" s="79"/>
      <c r="L487" s="79"/>
      <c r="M487" s="80"/>
    </row>
    <row r="488" spans="1:13" ht="15" hidden="1" thickBot="1" x14ac:dyDescent="0.4">
      <c r="A488" s="9" t="s">
        <v>265</v>
      </c>
      <c r="B488" s="6">
        <v>44927</v>
      </c>
      <c r="C488" s="6">
        <v>44958</v>
      </c>
      <c r="D488" s="6">
        <v>44986</v>
      </c>
      <c r="E488" s="6">
        <v>45017</v>
      </c>
      <c r="F488" s="6">
        <v>45047</v>
      </c>
      <c r="G488" s="6">
        <v>45078</v>
      </c>
      <c r="H488" s="6">
        <v>45108</v>
      </c>
      <c r="I488" s="6">
        <v>45139</v>
      </c>
      <c r="J488" s="6">
        <v>45170</v>
      </c>
      <c r="K488" s="6">
        <v>45200</v>
      </c>
      <c r="L488" s="6">
        <v>45231</v>
      </c>
      <c r="M488" s="6">
        <v>45261</v>
      </c>
    </row>
    <row r="489" spans="1:13" hidden="1" x14ac:dyDescent="0.35">
      <c r="A489" s="2" t="s">
        <v>103</v>
      </c>
      <c r="B489" s="7"/>
      <c r="C489" s="7"/>
      <c r="D489" s="7"/>
      <c r="E489" s="7"/>
      <c r="F489" s="7"/>
      <c r="G489" s="7"/>
      <c r="H489" s="7"/>
      <c r="I489" s="7"/>
      <c r="J489" s="7"/>
      <c r="K489" s="7">
        <v>0</v>
      </c>
      <c r="L489" s="7"/>
      <c r="M489" s="7"/>
    </row>
    <row r="492" spans="1:13" ht="15" hidden="1" thickBot="1" x14ac:dyDescent="0.4"/>
    <row r="493" spans="1:13" ht="33" hidden="1" customHeight="1" thickBot="1" x14ac:dyDescent="0.4">
      <c r="A493" s="78" t="s">
        <v>261</v>
      </c>
      <c r="B493" s="79"/>
      <c r="C493" s="79"/>
      <c r="D493" s="79"/>
      <c r="E493" s="79"/>
      <c r="F493" s="79"/>
      <c r="G493" s="79"/>
      <c r="H493" s="79"/>
      <c r="I493" s="79"/>
      <c r="J493" s="79"/>
      <c r="K493" s="79"/>
      <c r="L493" s="79"/>
      <c r="M493" s="80"/>
    </row>
    <row r="494" spans="1:13" ht="15" hidden="1" thickBot="1" x14ac:dyDescent="0.4">
      <c r="A494" s="9" t="s">
        <v>265</v>
      </c>
      <c r="B494" s="6">
        <v>44927</v>
      </c>
      <c r="C494" s="6">
        <v>44958</v>
      </c>
      <c r="D494" s="6">
        <v>44986</v>
      </c>
      <c r="E494" s="6">
        <v>45017</v>
      </c>
      <c r="F494" s="6">
        <v>45047</v>
      </c>
      <c r="G494" s="6">
        <v>45078</v>
      </c>
      <c r="H494" s="6">
        <v>45108</v>
      </c>
      <c r="I494" s="6">
        <v>45139</v>
      </c>
      <c r="J494" s="6">
        <v>45170</v>
      </c>
      <c r="K494" s="6">
        <v>45200</v>
      </c>
      <c r="L494" s="6">
        <v>45231</v>
      </c>
      <c r="M494" s="6">
        <v>45261</v>
      </c>
    </row>
    <row r="495" spans="1:13" hidden="1" x14ac:dyDescent="0.35">
      <c r="A495" s="2" t="s">
        <v>104</v>
      </c>
      <c r="B495" s="7"/>
      <c r="C495" s="7"/>
      <c r="D495" s="7"/>
      <c r="E495" s="7"/>
      <c r="F495" s="7"/>
      <c r="G495" s="7"/>
      <c r="H495" s="7"/>
      <c r="I495" s="7"/>
      <c r="J495" s="7"/>
      <c r="K495" s="7">
        <v>0</v>
      </c>
      <c r="L495" s="7"/>
      <c r="M495" s="7"/>
    </row>
    <row r="498" spans="1:13" ht="15" hidden="1" thickBot="1" x14ac:dyDescent="0.4"/>
    <row r="499" spans="1:13" ht="33" customHeight="1" thickBot="1" x14ac:dyDescent="0.4">
      <c r="A499" s="78" t="s">
        <v>261</v>
      </c>
      <c r="B499" s="79"/>
      <c r="C499" s="79"/>
      <c r="D499" s="79"/>
      <c r="E499" s="79"/>
      <c r="F499" s="79"/>
      <c r="G499" s="79"/>
      <c r="H499" s="79"/>
      <c r="I499" s="79"/>
      <c r="J499" s="79"/>
      <c r="K499" s="79"/>
      <c r="L499" s="79"/>
      <c r="M499" s="80"/>
    </row>
    <row r="500" spans="1:13" ht="15" thickBot="1" x14ac:dyDescent="0.4">
      <c r="A500" s="9" t="s">
        <v>296</v>
      </c>
      <c r="B500" s="6">
        <v>44927</v>
      </c>
      <c r="C500" s="6">
        <v>44958</v>
      </c>
      <c r="D500" s="6">
        <v>44986</v>
      </c>
      <c r="E500" s="6">
        <v>45017</v>
      </c>
      <c r="F500" s="6">
        <v>45047</v>
      </c>
      <c r="G500" s="6">
        <v>45078</v>
      </c>
      <c r="H500" s="6">
        <v>45108</v>
      </c>
      <c r="I500" s="6">
        <v>45139</v>
      </c>
      <c r="J500" s="6">
        <v>45170</v>
      </c>
      <c r="K500" s="6">
        <v>45200</v>
      </c>
      <c r="L500" s="6">
        <v>45231</v>
      </c>
      <c r="M500" s="6">
        <v>45261</v>
      </c>
    </row>
    <row r="501" spans="1:13" x14ac:dyDescent="0.35">
      <c r="A501" s="2" t="s">
        <v>106</v>
      </c>
      <c r="B501" s="15">
        <v>340898.37962597318</v>
      </c>
      <c r="C501" s="15">
        <v>341882.7307259732</v>
      </c>
      <c r="D501" s="15">
        <v>345243.83740597323</v>
      </c>
      <c r="E501" s="15">
        <v>346499.11459597322</v>
      </c>
      <c r="F501" s="15">
        <v>347495.49835597316</v>
      </c>
      <c r="G501" s="15">
        <v>348523.19262597314</v>
      </c>
      <c r="H501" s="15">
        <v>348861.35689597315</v>
      </c>
      <c r="I501" s="15">
        <v>349199.52116597316</v>
      </c>
      <c r="J501" s="15">
        <v>349539.6452459732</v>
      </c>
      <c r="K501" s="15">
        <v>350673.6151359732</v>
      </c>
      <c r="L501" s="15">
        <v>351011.77940597321</v>
      </c>
      <c r="M501" s="15">
        <v>352849.32259597315</v>
      </c>
    </row>
    <row r="502" spans="1:13" x14ac:dyDescent="0.35">
      <c r="B502" s="15"/>
    </row>
    <row r="503" spans="1:13" x14ac:dyDescent="0.35">
      <c r="B503" s="7"/>
    </row>
    <row r="504" spans="1:13" ht="15" thickBot="1" x14ac:dyDescent="0.4">
      <c r="B504" s="15"/>
    </row>
    <row r="505" spans="1:13" ht="33" customHeight="1" thickBot="1" x14ac:dyDescent="0.4">
      <c r="A505" s="78" t="s">
        <v>261</v>
      </c>
      <c r="B505" s="79"/>
      <c r="C505" s="79"/>
      <c r="D505" s="79"/>
      <c r="E505" s="79"/>
      <c r="F505" s="79"/>
      <c r="G505" s="79"/>
      <c r="H505" s="79"/>
      <c r="I505" s="79"/>
      <c r="J505" s="79"/>
      <c r="K505" s="79"/>
      <c r="L505" s="79"/>
      <c r="M505" s="80"/>
    </row>
    <row r="506" spans="1:13" ht="15" thickBot="1" x14ac:dyDescent="0.4">
      <c r="A506" s="9" t="s">
        <v>296</v>
      </c>
      <c r="B506" s="6">
        <v>44927</v>
      </c>
      <c r="C506" s="6">
        <v>44958</v>
      </c>
      <c r="D506" s="6">
        <v>44986</v>
      </c>
      <c r="E506" s="6">
        <v>45017</v>
      </c>
      <c r="F506" s="6">
        <v>45047</v>
      </c>
      <c r="G506" s="6">
        <v>45078</v>
      </c>
      <c r="H506" s="6">
        <v>45108</v>
      </c>
      <c r="I506" s="6">
        <v>45139</v>
      </c>
      <c r="J506" s="6">
        <v>45170</v>
      </c>
      <c r="K506" s="6">
        <v>45200</v>
      </c>
      <c r="L506" s="6">
        <v>45231</v>
      </c>
      <c r="M506" s="6">
        <v>45261</v>
      </c>
    </row>
    <row r="507" spans="1:13" x14ac:dyDescent="0.35">
      <c r="A507" s="2" t="s">
        <v>107</v>
      </c>
      <c r="B507" s="15">
        <v>255673.78471947988</v>
      </c>
      <c r="C507" s="15">
        <v>256412.04804447986</v>
      </c>
      <c r="D507" s="15">
        <v>258932.87805447992</v>
      </c>
      <c r="E507" s="15">
        <v>259874.33594697987</v>
      </c>
      <c r="F507" s="15">
        <v>260621.62376697984</v>
      </c>
      <c r="G507" s="15">
        <v>261392.39446947986</v>
      </c>
      <c r="H507" s="15">
        <v>261646.01767197985</v>
      </c>
      <c r="I507" s="15">
        <v>261899.64087447987</v>
      </c>
      <c r="J507" s="15">
        <v>262154.73393447988</v>
      </c>
      <c r="K507" s="15">
        <v>263005.21135197987</v>
      </c>
      <c r="L507" s="15">
        <v>263258.83455447986</v>
      </c>
      <c r="M507" s="15">
        <v>264636.99194697989</v>
      </c>
    </row>
    <row r="508" spans="1:13" x14ac:dyDescent="0.35">
      <c r="B508" s="15"/>
    </row>
    <row r="509" spans="1:13" x14ac:dyDescent="0.35">
      <c r="B509" s="15">
        <v>0</v>
      </c>
    </row>
    <row r="510" spans="1:13" ht="15" thickBot="1" x14ac:dyDescent="0.4"/>
    <row r="511" spans="1:13" ht="33" customHeight="1" thickBot="1" x14ac:dyDescent="0.4">
      <c r="A511" s="78" t="s">
        <v>261</v>
      </c>
      <c r="B511" s="79"/>
      <c r="C511" s="79"/>
      <c r="D511" s="79"/>
      <c r="E511" s="79"/>
      <c r="F511" s="79"/>
      <c r="G511" s="79"/>
      <c r="H511" s="79"/>
      <c r="I511" s="79"/>
      <c r="J511" s="79"/>
      <c r="K511" s="79"/>
      <c r="L511" s="79"/>
      <c r="M511" s="80"/>
    </row>
    <row r="512" spans="1:13" ht="15" thickBot="1" x14ac:dyDescent="0.4">
      <c r="A512" s="9" t="s">
        <v>296</v>
      </c>
      <c r="B512" s="6">
        <v>44927</v>
      </c>
      <c r="C512" s="6">
        <v>44958</v>
      </c>
      <c r="D512" s="6">
        <v>44986</v>
      </c>
      <c r="E512" s="6">
        <v>45017</v>
      </c>
      <c r="F512" s="6">
        <v>45047</v>
      </c>
      <c r="G512" s="6">
        <v>45078</v>
      </c>
      <c r="H512" s="6">
        <v>45108</v>
      </c>
      <c r="I512" s="6">
        <v>45139</v>
      </c>
      <c r="J512" s="6">
        <v>45170</v>
      </c>
      <c r="K512" s="6">
        <v>45200</v>
      </c>
      <c r="L512" s="6">
        <v>45231</v>
      </c>
      <c r="M512" s="6">
        <v>45261</v>
      </c>
    </row>
    <row r="513" spans="1:13" x14ac:dyDescent="0.35">
      <c r="A513" s="2" t="s">
        <v>108</v>
      </c>
      <c r="B513" s="15">
        <v>340898.37962597318</v>
      </c>
      <c r="C513" s="15">
        <v>341882.7307259732</v>
      </c>
      <c r="D513" s="15">
        <v>345243.83740597323</v>
      </c>
      <c r="E513" s="15">
        <v>346499.11459597322</v>
      </c>
      <c r="F513" s="15">
        <v>347495.49835597316</v>
      </c>
      <c r="G513" s="15">
        <v>348523.19262597314</v>
      </c>
      <c r="H513" s="15">
        <v>348861.35689597315</v>
      </c>
      <c r="I513" s="15">
        <v>349199.52116597316</v>
      </c>
      <c r="J513" s="15">
        <v>349539.6452459732</v>
      </c>
      <c r="K513" s="15">
        <v>350673.6151359732</v>
      </c>
      <c r="L513" s="15">
        <v>351011.77940597321</v>
      </c>
      <c r="M513" s="15">
        <v>352849.32259597315</v>
      </c>
    </row>
    <row r="514" spans="1:13" x14ac:dyDescent="0.35"/>
    <row r="515" spans="1:13" x14ac:dyDescent="0.35"/>
    <row r="516" spans="1:13" ht="15" thickBot="1" x14ac:dyDescent="0.4"/>
    <row r="517" spans="1:13" ht="33" customHeight="1" thickBot="1" x14ac:dyDescent="0.4">
      <c r="A517" s="78" t="s">
        <v>261</v>
      </c>
      <c r="B517" s="79"/>
      <c r="C517" s="79"/>
      <c r="D517" s="79"/>
      <c r="E517" s="79"/>
      <c r="F517" s="79"/>
      <c r="G517" s="79"/>
      <c r="H517" s="79"/>
      <c r="I517" s="79"/>
      <c r="J517" s="79"/>
      <c r="K517" s="79"/>
      <c r="L517" s="79"/>
      <c r="M517" s="80"/>
    </row>
    <row r="518" spans="1:13" ht="15" thickBot="1" x14ac:dyDescent="0.4">
      <c r="A518" s="9" t="s">
        <v>296</v>
      </c>
      <c r="B518" s="6">
        <v>44927</v>
      </c>
      <c r="C518" s="6">
        <v>44958</v>
      </c>
      <c r="D518" s="6">
        <v>44986</v>
      </c>
      <c r="E518" s="6">
        <v>45017</v>
      </c>
      <c r="F518" s="6">
        <v>45047</v>
      </c>
      <c r="G518" s="6">
        <v>45078</v>
      </c>
      <c r="H518" s="6">
        <v>45108</v>
      </c>
      <c r="I518" s="6">
        <v>45139</v>
      </c>
      <c r="J518" s="6">
        <v>45170</v>
      </c>
      <c r="K518" s="6">
        <v>45200</v>
      </c>
      <c r="L518" s="6">
        <v>45231</v>
      </c>
      <c r="M518" s="6">
        <v>45261</v>
      </c>
    </row>
    <row r="519" spans="1:13" x14ac:dyDescent="0.35">
      <c r="A519" s="2" t="s">
        <v>109</v>
      </c>
      <c r="B519" s="15">
        <v>170449.18981298659</v>
      </c>
      <c r="C519" s="15">
        <v>170941.3653629866</v>
      </c>
      <c r="D519" s="15">
        <v>172621.91870298662</v>
      </c>
      <c r="E519" s="15">
        <v>173249.55729798661</v>
      </c>
      <c r="F519" s="15">
        <v>173747.74917798658</v>
      </c>
      <c r="G519" s="15">
        <v>174261.59631298657</v>
      </c>
      <c r="H519" s="15">
        <v>174430.67844798657</v>
      </c>
      <c r="I519" s="15">
        <v>174599.76058298658</v>
      </c>
      <c r="J519" s="15">
        <v>174769.8226229866</v>
      </c>
      <c r="K519" s="15">
        <v>175336.8075679866</v>
      </c>
      <c r="L519" s="15">
        <v>175505.88970298661</v>
      </c>
      <c r="M519" s="15">
        <v>176424.66129798657</v>
      </c>
    </row>
    <row r="520" spans="1:13" x14ac:dyDescent="0.35">
      <c r="B520" s="15"/>
    </row>
    <row r="521" spans="1:13" ht="15" thickBot="1" x14ac:dyDescent="0.4">
      <c r="B521" s="15"/>
    </row>
    <row r="522" spans="1:13" ht="15" hidden="1" thickBot="1" x14ac:dyDescent="0.4"/>
    <row r="523" spans="1:13" ht="33" hidden="1" customHeight="1" thickBot="1" x14ac:dyDescent="0.4">
      <c r="A523" s="78" t="s">
        <v>261</v>
      </c>
      <c r="B523" s="79"/>
      <c r="C523" s="79"/>
      <c r="D523" s="79"/>
      <c r="E523" s="79"/>
      <c r="F523" s="79"/>
      <c r="G523" s="79"/>
      <c r="H523" s="79"/>
      <c r="I523" s="79"/>
      <c r="J523" s="79"/>
      <c r="K523" s="79"/>
      <c r="L523" s="79"/>
      <c r="M523" s="80"/>
    </row>
    <row r="524" spans="1:13" ht="15" hidden="1" thickBot="1" x14ac:dyDescent="0.4">
      <c r="A524" s="9" t="s">
        <v>296</v>
      </c>
      <c r="B524" s="6">
        <v>44927</v>
      </c>
      <c r="C524" s="6">
        <v>44958</v>
      </c>
      <c r="D524" s="6">
        <v>44986</v>
      </c>
      <c r="E524" s="6">
        <v>45017</v>
      </c>
      <c r="F524" s="6">
        <v>45047</v>
      </c>
      <c r="G524" s="6">
        <v>45078</v>
      </c>
      <c r="H524" s="6">
        <v>45108</v>
      </c>
      <c r="I524" s="6">
        <v>45139</v>
      </c>
      <c r="J524" s="6">
        <v>45170</v>
      </c>
      <c r="K524" s="6">
        <v>45200</v>
      </c>
      <c r="L524" s="6">
        <v>45231</v>
      </c>
      <c r="M524" s="6">
        <v>45261</v>
      </c>
    </row>
    <row r="525" spans="1:13" hidden="1" x14ac:dyDescent="0.35">
      <c r="A525" s="2" t="s">
        <v>110</v>
      </c>
      <c r="B525" s="7"/>
      <c r="C525" s="7"/>
      <c r="D525" s="7"/>
      <c r="E525" s="7"/>
      <c r="F525" s="7"/>
      <c r="G525" s="7"/>
      <c r="H525" s="7"/>
      <c r="I525" s="7"/>
      <c r="J525" s="7"/>
      <c r="K525" s="7"/>
      <c r="L525" s="7"/>
      <c r="M525" s="7"/>
    </row>
    <row r="526" spans="1:13" hidden="1" x14ac:dyDescent="0.35">
      <c r="B526" s="7"/>
      <c r="C526" s="7"/>
      <c r="D526" s="7"/>
      <c r="E526" s="7"/>
      <c r="F526" s="7"/>
      <c r="G526" s="7"/>
      <c r="H526" s="7"/>
      <c r="I526" s="7"/>
      <c r="J526" s="7"/>
      <c r="K526" s="7"/>
      <c r="L526" s="7"/>
      <c r="M526" s="7"/>
    </row>
    <row r="527" spans="1:13" hidden="1" x14ac:dyDescent="0.35">
      <c r="B527" s="7"/>
      <c r="C527" s="7"/>
      <c r="D527" s="7"/>
      <c r="E527" s="7"/>
      <c r="F527" s="7"/>
      <c r="G527" s="7"/>
      <c r="H527" s="7"/>
      <c r="I527" s="7"/>
      <c r="J527" s="7"/>
      <c r="K527" s="7"/>
      <c r="L527" s="7"/>
      <c r="M527" s="7"/>
    </row>
    <row r="528" spans="1:13" hidden="1" x14ac:dyDescent="0.35">
      <c r="B528" s="7"/>
      <c r="C528" s="7"/>
      <c r="D528" s="7"/>
      <c r="E528" s="7"/>
      <c r="F528" s="7"/>
      <c r="G528" s="7"/>
      <c r="H528" s="7"/>
      <c r="I528" s="7"/>
      <c r="J528" s="7"/>
      <c r="K528" s="7"/>
      <c r="L528" s="7"/>
      <c r="M528" s="7"/>
    </row>
    <row r="529" spans="1:13" ht="15" hidden="1" thickBot="1" x14ac:dyDescent="0.4">
      <c r="B529" s="7"/>
      <c r="C529" s="7"/>
      <c r="D529" s="7"/>
      <c r="E529" s="7"/>
      <c r="F529" s="7"/>
      <c r="G529" s="7"/>
      <c r="H529" s="7"/>
      <c r="I529" s="7"/>
      <c r="J529" s="7"/>
      <c r="K529" s="7"/>
      <c r="L529" s="7"/>
      <c r="M529" s="7"/>
    </row>
    <row r="530" spans="1:13" ht="33" customHeight="1" thickBot="1" x14ac:dyDescent="0.4">
      <c r="A530" s="78" t="s">
        <v>261</v>
      </c>
      <c r="B530" s="79"/>
      <c r="C530" s="79"/>
      <c r="D530" s="79"/>
      <c r="E530" s="79"/>
      <c r="F530" s="79"/>
      <c r="G530" s="79"/>
      <c r="H530" s="79"/>
      <c r="I530" s="79"/>
      <c r="J530" s="79"/>
      <c r="K530" s="79"/>
      <c r="L530" s="79"/>
      <c r="M530" s="80"/>
    </row>
    <row r="531" spans="1:13" ht="15" thickBot="1" x14ac:dyDescent="0.4">
      <c r="A531" s="9" t="s">
        <v>297</v>
      </c>
      <c r="B531" s="6">
        <v>44927</v>
      </c>
      <c r="C531" s="6">
        <v>44958</v>
      </c>
      <c r="D531" s="6">
        <v>44986</v>
      </c>
      <c r="E531" s="6">
        <v>45017</v>
      </c>
      <c r="F531" s="6">
        <v>45047</v>
      </c>
      <c r="G531" s="6">
        <v>45078</v>
      </c>
      <c r="H531" s="6">
        <v>45108</v>
      </c>
      <c r="I531" s="6">
        <v>45139</v>
      </c>
      <c r="J531" s="6">
        <v>45170</v>
      </c>
      <c r="K531" s="6">
        <v>45200</v>
      </c>
      <c r="L531" s="6">
        <v>45231</v>
      </c>
      <c r="M531" s="6">
        <v>45261</v>
      </c>
    </row>
    <row r="532" spans="1:13" x14ac:dyDescent="0.35">
      <c r="A532" s="2" t="s">
        <v>112</v>
      </c>
      <c r="B532" s="15">
        <v>852245.949064933</v>
      </c>
      <c r="C532" s="15">
        <v>854706.82681493298</v>
      </c>
      <c r="D532" s="15">
        <v>863109.59351493313</v>
      </c>
      <c r="E532" s="15">
        <v>866247.78648993303</v>
      </c>
      <c r="F532" s="15">
        <v>868738.74588993285</v>
      </c>
      <c r="G532" s="15">
        <v>871307.98156493297</v>
      </c>
      <c r="H532" s="15">
        <v>872153.3922399329</v>
      </c>
      <c r="I532" s="15">
        <v>872998.80291493295</v>
      </c>
      <c r="J532" s="15">
        <v>873849.11311493302</v>
      </c>
      <c r="K532" s="15">
        <v>876684.03783993295</v>
      </c>
      <c r="L532" s="15">
        <v>877529.448514933</v>
      </c>
      <c r="M532" s="15">
        <v>882123.30648993293</v>
      </c>
    </row>
    <row r="533" spans="1:13" x14ac:dyDescent="0.35">
      <c r="B533" s="15"/>
    </row>
    <row r="534" spans="1:13" x14ac:dyDescent="0.35"/>
    <row r="535" spans="1:13" ht="15" thickBot="1" x14ac:dyDescent="0.4"/>
    <row r="536" spans="1:13" ht="33" customHeight="1" thickBot="1" x14ac:dyDescent="0.4">
      <c r="A536" s="78" t="s">
        <v>261</v>
      </c>
      <c r="B536" s="79"/>
      <c r="C536" s="79"/>
      <c r="D536" s="79"/>
      <c r="E536" s="79"/>
      <c r="F536" s="79"/>
      <c r="G536" s="79"/>
      <c r="H536" s="79"/>
      <c r="I536" s="79"/>
      <c r="J536" s="79"/>
      <c r="K536" s="79"/>
      <c r="L536" s="79"/>
      <c r="M536" s="80"/>
    </row>
    <row r="537" spans="1:13" ht="15" thickBot="1" x14ac:dyDescent="0.4">
      <c r="A537" s="9" t="s">
        <v>297</v>
      </c>
      <c r="B537" s="6">
        <v>44927</v>
      </c>
      <c r="C537" s="6">
        <v>44958</v>
      </c>
      <c r="D537" s="6">
        <v>44986</v>
      </c>
      <c r="E537" s="6">
        <v>45017</v>
      </c>
      <c r="F537" s="6">
        <v>45047</v>
      </c>
      <c r="G537" s="6">
        <v>45078</v>
      </c>
      <c r="H537" s="6">
        <v>45108</v>
      </c>
      <c r="I537" s="6">
        <v>45139</v>
      </c>
      <c r="J537" s="6">
        <v>45170</v>
      </c>
      <c r="K537" s="6">
        <v>45200</v>
      </c>
      <c r="L537" s="6">
        <v>45231</v>
      </c>
      <c r="M537" s="6">
        <v>45261</v>
      </c>
    </row>
    <row r="538" spans="1:13" x14ac:dyDescent="0.35">
      <c r="A538" s="2" t="s">
        <v>113</v>
      </c>
      <c r="B538" s="15">
        <v>852245.949064933</v>
      </c>
      <c r="C538" s="15">
        <v>854706.82681493298</v>
      </c>
      <c r="D538" s="15">
        <v>863109.59351493313</v>
      </c>
      <c r="E538" s="15">
        <v>866247.78648993303</v>
      </c>
      <c r="F538" s="15">
        <v>868738.74588993285</v>
      </c>
      <c r="G538" s="15">
        <v>871307.98156493297</v>
      </c>
      <c r="H538" s="15">
        <v>872153.3922399329</v>
      </c>
      <c r="I538" s="15">
        <v>872998.80291493295</v>
      </c>
      <c r="J538" s="15">
        <v>873849.11311493302</v>
      </c>
      <c r="K538" s="15">
        <v>876684.03783993295</v>
      </c>
      <c r="L538" s="15">
        <v>877529.448514933</v>
      </c>
      <c r="M538" s="15">
        <v>882123.30648993293</v>
      </c>
    </row>
    <row r="539" spans="1:13" x14ac:dyDescent="0.35"/>
    <row r="540" spans="1:13" x14ac:dyDescent="0.35"/>
    <row r="541" spans="1:13" ht="15" thickBot="1" x14ac:dyDescent="0.4"/>
    <row r="542" spans="1:13" ht="33" customHeight="1" thickBot="1" x14ac:dyDescent="0.4">
      <c r="A542" s="78" t="s">
        <v>261</v>
      </c>
      <c r="B542" s="79"/>
      <c r="C542" s="79"/>
      <c r="D542" s="79"/>
      <c r="E542" s="79"/>
      <c r="F542" s="79"/>
      <c r="G542" s="79"/>
      <c r="H542" s="79"/>
      <c r="I542" s="79"/>
      <c r="J542" s="79"/>
      <c r="K542" s="79"/>
      <c r="L542" s="79"/>
      <c r="M542" s="80"/>
    </row>
    <row r="543" spans="1:13" ht="15" thickBot="1" x14ac:dyDescent="0.4">
      <c r="A543" s="9" t="s">
        <v>297</v>
      </c>
      <c r="B543" s="6">
        <v>44927</v>
      </c>
      <c r="C543" s="6">
        <v>44958</v>
      </c>
      <c r="D543" s="6">
        <v>44986</v>
      </c>
      <c r="E543" s="6">
        <v>45017</v>
      </c>
      <c r="F543" s="6">
        <v>45047</v>
      </c>
      <c r="G543" s="6">
        <v>45078</v>
      </c>
      <c r="H543" s="6">
        <v>45108</v>
      </c>
      <c r="I543" s="6">
        <v>45139</v>
      </c>
      <c r="J543" s="6">
        <v>45170</v>
      </c>
      <c r="K543" s="6">
        <v>45200</v>
      </c>
      <c r="L543" s="6">
        <v>45231</v>
      </c>
      <c r="M543" s="6">
        <v>45261</v>
      </c>
    </row>
    <row r="544" spans="1:13" x14ac:dyDescent="0.35">
      <c r="A544" s="2" t="s">
        <v>114</v>
      </c>
      <c r="B544" s="15">
        <v>255673.78471947988</v>
      </c>
      <c r="C544" s="15">
        <v>256412.04804447986</v>
      </c>
      <c r="D544" s="15">
        <v>258932.87805447992</v>
      </c>
      <c r="E544" s="15">
        <v>259874.33594697987</v>
      </c>
      <c r="F544" s="15">
        <v>260621.62376697984</v>
      </c>
      <c r="G544" s="15">
        <v>261392.39446947986</v>
      </c>
      <c r="H544" s="15">
        <v>261646.01767197985</v>
      </c>
      <c r="I544" s="15">
        <v>261899.64087447987</v>
      </c>
      <c r="J544" s="15">
        <v>262154.73393447988</v>
      </c>
      <c r="K544" s="15">
        <v>263005.21135197987</v>
      </c>
      <c r="L544" s="15">
        <v>263258.83455447986</v>
      </c>
      <c r="M544" s="15">
        <v>264636.99194697989</v>
      </c>
    </row>
    <row r="545" spans="1:13" x14ac:dyDescent="0.35"/>
    <row r="546" spans="1:13" x14ac:dyDescent="0.35"/>
    <row r="547" spans="1:13" ht="15" thickBot="1" x14ac:dyDescent="0.4"/>
    <row r="548" spans="1:13" ht="33" customHeight="1" thickBot="1" x14ac:dyDescent="0.4">
      <c r="A548" s="78" t="s">
        <v>261</v>
      </c>
      <c r="B548" s="79"/>
      <c r="C548" s="79"/>
      <c r="D548" s="79"/>
      <c r="E548" s="79"/>
      <c r="F548" s="79"/>
      <c r="G548" s="79"/>
      <c r="H548" s="79"/>
      <c r="I548" s="79"/>
      <c r="J548" s="79"/>
      <c r="K548" s="79"/>
      <c r="L548" s="79"/>
      <c r="M548" s="80"/>
    </row>
    <row r="549" spans="1:13" ht="15" thickBot="1" x14ac:dyDescent="0.4">
      <c r="A549" s="9" t="s">
        <v>297</v>
      </c>
      <c r="B549" s="6">
        <v>44927</v>
      </c>
      <c r="C549" s="6">
        <v>44958</v>
      </c>
      <c r="D549" s="6">
        <v>44986</v>
      </c>
      <c r="E549" s="6">
        <v>45017</v>
      </c>
      <c r="F549" s="6">
        <v>45047</v>
      </c>
      <c r="G549" s="6">
        <v>45078</v>
      </c>
      <c r="H549" s="6">
        <v>45108</v>
      </c>
      <c r="I549" s="6">
        <v>45139</v>
      </c>
      <c r="J549" s="6">
        <v>45170</v>
      </c>
      <c r="K549" s="6">
        <v>45200</v>
      </c>
      <c r="L549" s="6">
        <v>45231</v>
      </c>
      <c r="M549" s="6">
        <v>45261</v>
      </c>
    </row>
    <row r="550" spans="1:13" x14ac:dyDescent="0.35">
      <c r="A550" s="2" t="s">
        <v>115</v>
      </c>
      <c r="B550" s="15">
        <v>852245.949064933</v>
      </c>
      <c r="C550" s="15">
        <v>854706.82681493298</v>
      </c>
      <c r="D550" s="15">
        <v>863109.59351493313</v>
      </c>
      <c r="E550" s="15">
        <v>866247.78648993303</v>
      </c>
      <c r="F550" s="15">
        <v>868738.74588993285</v>
      </c>
      <c r="G550" s="15">
        <v>871307.98156493297</v>
      </c>
      <c r="H550" s="15">
        <v>872153.3922399329</v>
      </c>
      <c r="I550" s="15">
        <v>872998.80291493295</v>
      </c>
      <c r="J550" s="15">
        <v>873849.11311493302</v>
      </c>
      <c r="K550" s="15">
        <v>876684.03783993295</v>
      </c>
      <c r="L550" s="15">
        <v>877529.448514933</v>
      </c>
      <c r="M550" s="15">
        <v>882123.30648993293</v>
      </c>
    </row>
    <row r="551" spans="1:13" x14ac:dyDescent="0.35"/>
    <row r="552" spans="1:13" x14ac:dyDescent="0.35"/>
    <row r="553" spans="1:13" ht="15" thickBot="1" x14ac:dyDescent="0.4"/>
    <row r="554" spans="1:13" ht="33" customHeight="1" thickBot="1" x14ac:dyDescent="0.4">
      <c r="A554" s="78" t="s">
        <v>261</v>
      </c>
      <c r="B554" s="79"/>
      <c r="C554" s="79"/>
      <c r="D554" s="79"/>
      <c r="E554" s="79"/>
      <c r="F554" s="79"/>
      <c r="G554" s="79"/>
      <c r="H554" s="79"/>
      <c r="I554" s="79"/>
      <c r="J554" s="79"/>
      <c r="K554" s="79"/>
      <c r="L554" s="79"/>
      <c r="M554" s="80"/>
    </row>
    <row r="555" spans="1:13" ht="15" thickBot="1" x14ac:dyDescent="0.4">
      <c r="A555" s="9" t="s">
        <v>297</v>
      </c>
      <c r="B555" s="6">
        <v>44927</v>
      </c>
      <c r="C555" s="6">
        <v>44958</v>
      </c>
      <c r="D555" s="6">
        <v>44986</v>
      </c>
      <c r="E555" s="6">
        <v>45017</v>
      </c>
      <c r="F555" s="6">
        <v>45047</v>
      </c>
      <c r="G555" s="6">
        <v>45078</v>
      </c>
      <c r="H555" s="6">
        <v>45108</v>
      </c>
      <c r="I555" s="6">
        <v>45139</v>
      </c>
      <c r="J555" s="6">
        <v>45170</v>
      </c>
      <c r="K555" s="6">
        <v>45200</v>
      </c>
      <c r="L555" s="6">
        <v>45231</v>
      </c>
      <c r="M555" s="6">
        <v>45261</v>
      </c>
    </row>
    <row r="556" spans="1:13" x14ac:dyDescent="0.35">
      <c r="A556" s="2" t="s">
        <v>116</v>
      </c>
      <c r="B556" s="15">
        <v>1252808.35869091</v>
      </c>
      <c r="C556" s="15">
        <v>1256253.5875409099</v>
      </c>
      <c r="D556" s="15">
        <v>1268017.4609209099</v>
      </c>
      <c r="E556" s="15">
        <v>1272410.9310859099</v>
      </c>
      <c r="F556" s="15">
        <v>1275898.2742459099</v>
      </c>
      <c r="G556" s="15">
        <v>1279495.2041909101</v>
      </c>
      <c r="H556" s="15">
        <v>1280678.7791359101</v>
      </c>
      <c r="I556" s="15">
        <v>1281862.3540809101</v>
      </c>
      <c r="J556" s="15">
        <v>1283052.78836091</v>
      </c>
      <c r="K556" s="15">
        <v>1287021.6829759099</v>
      </c>
      <c r="L556" s="15">
        <v>1288206.36792091</v>
      </c>
      <c r="M556" s="15">
        <v>1294636.6590859101</v>
      </c>
    </row>
    <row r="557" spans="1:13" x14ac:dyDescent="0.35"/>
    <row r="558" spans="1:13" x14ac:dyDescent="0.35"/>
    <row r="559" spans="1:13" ht="15" thickBot="1" x14ac:dyDescent="0.4"/>
    <row r="560" spans="1:13" ht="33" hidden="1" customHeight="1" thickBot="1" x14ac:dyDescent="0.4">
      <c r="A560" s="78" t="s">
        <v>261</v>
      </c>
      <c r="B560" s="79"/>
      <c r="C560" s="79"/>
      <c r="D560" s="79"/>
      <c r="E560" s="79"/>
      <c r="F560" s="79"/>
      <c r="G560" s="79"/>
      <c r="H560" s="79"/>
      <c r="I560" s="79"/>
      <c r="J560" s="79"/>
      <c r="K560" s="79"/>
      <c r="L560" s="79"/>
      <c r="M560" s="80"/>
    </row>
    <row r="561" spans="1:13" ht="15" hidden="1" thickBot="1" x14ac:dyDescent="0.4">
      <c r="A561" s="9" t="s">
        <v>266</v>
      </c>
      <c r="B561" s="6">
        <v>44927</v>
      </c>
      <c r="C561" s="6">
        <v>44958</v>
      </c>
      <c r="D561" s="6">
        <v>44986</v>
      </c>
      <c r="E561" s="6">
        <v>45017</v>
      </c>
      <c r="F561" s="6">
        <v>45047</v>
      </c>
      <c r="G561" s="6">
        <v>45078</v>
      </c>
      <c r="H561" s="6">
        <v>45108</v>
      </c>
      <c r="I561" s="6">
        <v>45139</v>
      </c>
      <c r="J561" s="6">
        <v>45170</v>
      </c>
      <c r="K561" s="6">
        <v>45200</v>
      </c>
      <c r="L561" s="6">
        <v>45231</v>
      </c>
      <c r="M561" s="6">
        <v>45261</v>
      </c>
    </row>
    <row r="562" spans="1:13" hidden="1" x14ac:dyDescent="0.35">
      <c r="A562" s="2" t="s">
        <v>119</v>
      </c>
      <c r="B562" s="7">
        <v>0</v>
      </c>
      <c r="C562" s="7">
        <v>0</v>
      </c>
      <c r="D562" s="7">
        <v>0</v>
      </c>
      <c r="E562" s="7">
        <v>0</v>
      </c>
      <c r="F562" s="7">
        <v>0</v>
      </c>
      <c r="G562" s="7">
        <v>0</v>
      </c>
      <c r="H562" s="7">
        <v>0</v>
      </c>
      <c r="I562" s="7">
        <v>0</v>
      </c>
      <c r="J562" s="7">
        <v>0</v>
      </c>
      <c r="K562" s="7">
        <v>0</v>
      </c>
      <c r="L562" s="7">
        <v>0</v>
      </c>
      <c r="M562" s="7">
        <v>0</v>
      </c>
    </row>
    <row r="565" spans="1:13" ht="15" hidden="1" thickBot="1" x14ac:dyDescent="0.4"/>
    <row r="566" spans="1:13" ht="33" hidden="1" customHeight="1" thickBot="1" x14ac:dyDescent="0.4">
      <c r="A566" s="78" t="s">
        <v>261</v>
      </c>
      <c r="B566" s="79"/>
      <c r="C566" s="79"/>
      <c r="D566" s="79"/>
      <c r="E566" s="79"/>
      <c r="F566" s="79"/>
      <c r="G566" s="79"/>
      <c r="H566" s="79"/>
      <c r="I566" s="79"/>
      <c r="J566" s="79"/>
      <c r="K566" s="79"/>
      <c r="L566" s="79"/>
      <c r="M566" s="80"/>
    </row>
    <row r="567" spans="1:13" ht="15" hidden="1" thickBot="1" x14ac:dyDescent="0.4">
      <c r="A567" s="9" t="s">
        <v>266</v>
      </c>
      <c r="B567" s="6">
        <v>44927</v>
      </c>
      <c r="C567" s="6">
        <v>44958</v>
      </c>
      <c r="D567" s="6">
        <v>44986</v>
      </c>
      <c r="E567" s="6">
        <v>45017</v>
      </c>
      <c r="F567" s="6">
        <v>45047</v>
      </c>
      <c r="G567" s="6">
        <v>45078</v>
      </c>
      <c r="H567" s="6">
        <v>45108</v>
      </c>
      <c r="I567" s="6">
        <v>45139</v>
      </c>
      <c r="J567" s="6">
        <v>45170</v>
      </c>
      <c r="K567" s="6">
        <v>45200</v>
      </c>
      <c r="L567" s="6">
        <v>45231</v>
      </c>
      <c r="M567" s="6">
        <v>45261</v>
      </c>
    </row>
    <row r="568" spans="1:13" hidden="1" x14ac:dyDescent="0.35">
      <c r="A568" s="2" t="s">
        <v>120</v>
      </c>
      <c r="B568" s="7"/>
      <c r="C568" s="7"/>
      <c r="D568" s="7"/>
      <c r="E568" s="7"/>
      <c r="F568" s="7"/>
      <c r="G568" s="7"/>
      <c r="H568" s="7"/>
      <c r="I568" s="7"/>
      <c r="J568" s="7"/>
      <c r="K568" s="7"/>
      <c r="L568" s="7"/>
      <c r="M568" s="7"/>
    </row>
    <row r="571" spans="1:13" ht="15" hidden="1" thickBot="1" x14ac:dyDescent="0.4"/>
    <row r="572" spans="1:13" ht="33" hidden="1" customHeight="1" thickBot="1" x14ac:dyDescent="0.4">
      <c r="A572" s="78" t="s">
        <v>261</v>
      </c>
      <c r="B572" s="79"/>
      <c r="C572" s="79"/>
      <c r="D572" s="79"/>
      <c r="E572" s="79"/>
      <c r="F572" s="79"/>
      <c r="G572" s="79"/>
      <c r="H572" s="79"/>
      <c r="I572" s="79"/>
      <c r="J572" s="79"/>
      <c r="K572" s="79"/>
      <c r="L572" s="79"/>
      <c r="M572" s="80"/>
    </row>
    <row r="573" spans="1:13" ht="15" hidden="1" thickBot="1" x14ac:dyDescent="0.4">
      <c r="A573" s="9" t="s">
        <v>266</v>
      </c>
      <c r="B573" s="6">
        <v>44927</v>
      </c>
      <c r="C573" s="6">
        <v>44958</v>
      </c>
      <c r="D573" s="6">
        <v>44986</v>
      </c>
      <c r="E573" s="6">
        <v>45017</v>
      </c>
      <c r="F573" s="6">
        <v>45047</v>
      </c>
      <c r="G573" s="6">
        <v>45078</v>
      </c>
      <c r="H573" s="6">
        <v>45108</v>
      </c>
      <c r="I573" s="6">
        <v>45139</v>
      </c>
      <c r="J573" s="6">
        <v>45170</v>
      </c>
      <c r="K573" s="6">
        <v>45200</v>
      </c>
      <c r="L573" s="6">
        <v>45231</v>
      </c>
      <c r="M573" s="6">
        <v>45261</v>
      </c>
    </row>
    <row r="574" spans="1:13" hidden="1" x14ac:dyDescent="0.35">
      <c r="A574" s="2" t="s">
        <v>121</v>
      </c>
      <c r="B574" s="7">
        <v>0</v>
      </c>
      <c r="C574" s="7">
        <v>0</v>
      </c>
      <c r="D574" s="7">
        <v>0</v>
      </c>
      <c r="E574" s="7">
        <v>0</v>
      </c>
      <c r="F574" s="7">
        <v>0</v>
      </c>
      <c r="G574" s="7">
        <v>0</v>
      </c>
      <c r="H574" s="7">
        <v>0</v>
      </c>
      <c r="I574" s="7">
        <v>0</v>
      </c>
      <c r="J574" s="7">
        <v>0</v>
      </c>
      <c r="K574" s="7">
        <v>0</v>
      </c>
      <c r="L574" s="7">
        <v>0</v>
      </c>
      <c r="M574" s="7">
        <v>0</v>
      </c>
    </row>
    <row r="578" spans="1:13" ht="15" hidden="1" thickBot="1" x14ac:dyDescent="0.4"/>
    <row r="579" spans="1:13" ht="33" hidden="1" customHeight="1" thickBot="1" x14ac:dyDescent="0.4">
      <c r="A579" s="78" t="s">
        <v>261</v>
      </c>
      <c r="B579" s="79"/>
      <c r="C579" s="79"/>
      <c r="D579" s="79"/>
      <c r="E579" s="79"/>
      <c r="F579" s="79"/>
      <c r="G579" s="79"/>
      <c r="H579" s="79"/>
      <c r="I579" s="79"/>
      <c r="J579" s="79"/>
      <c r="K579" s="79"/>
      <c r="L579" s="79"/>
      <c r="M579" s="80"/>
    </row>
    <row r="580" spans="1:13" ht="15" hidden="1" thickBot="1" x14ac:dyDescent="0.4">
      <c r="A580" s="9" t="s">
        <v>266</v>
      </c>
      <c r="B580" s="6">
        <v>44927</v>
      </c>
      <c r="C580" s="6">
        <v>44958</v>
      </c>
      <c r="D580" s="6">
        <v>44986</v>
      </c>
      <c r="E580" s="6">
        <v>45017</v>
      </c>
      <c r="F580" s="6">
        <v>45047</v>
      </c>
      <c r="G580" s="6">
        <v>45078</v>
      </c>
      <c r="H580" s="6">
        <v>45108</v>
      </c>
      <c r="I580" s="6">
        <v>45139</v>
      </c>
      <c r="J580" s="6">
        <v>45170</v>
      </c>
      <c r="K580" s="6">
        <v>45200</v>
      </c>
      <c r="L580" s="6">
        <v>45231</v>
      </c>
      <c r="M580" s="6">
        <v>45261</v>
      </c>
    </row>
    <row r="581" spans="1:13" hidden="1" x14ac:dyDescent="0.35">
      <c r="A581" s="2" t="s">
        <v>122</v>
      </c>
      <c r="B581" s="7">
        <v>0</v>
      </c>
      <c r="C581" s="7">
        <v>0</v>
      </c>
      <c r="D581" s="7">
        <v>0</v>
      </c>
      <c r="E581" s="7">
        <v>0</v>
      </c>
      <c r="F581" s="7">
        <v>0</v>
      </c>
      <c r="G581" s="7">
        <v>0</v>
      </c>
      <c r="H581" s="7">
        <v>0</v>
      </c>
      <c r="I581" s="7">
        <v>0</v>
      </c>
      <c r="J581" s="7">
        <v>0</v>
      </c>
      <c r="K581" s="7">
        <v>0</v>
      </c>
      <c r="L581" s="7">
        <v>0</v>
      </c>
      <c r="M581" s="7">
        <v>0</v>
      </c>
    </row>
    <row r="584" spans="1:13" ht="15" hidden="1" thickBot="1" x14ac:dyDescent="0.4"/>
    <row r="585" spans="1:13" ht="33" hidden="1" customHeight="1" thickBot="1" x14ac:dyDescent="0.4">
      <c r="A585" s="78" t="s">
        <v>261</v>
      </c>
      <c r="B585" s="79"/>
      <c r="C585" s="79"/>
      <c r="D585" s="79"/>
      <c r="E585" s="79"/>
      <c r="F585" s="79"/>
      <c r="G585" s="79"/>
      <c r="H585" s="79"/>
      <c r="I585" s="79"/>
      <c r="J585" s="79"/>
      <c r="K585" s="79"/>
      <c r="L585" s="79"/>
      <c r="M585" s="80"/>
    </row>
    <row r="586" spans="1:13" ht="15" hidden="1" thickBot="1" x14ac:dyDescent="0.4">
      <c r="A586" s="9" t="s">
        <v>267</v>
      </c>
      <c r="B586" s="6">
        <v>44927</v>
      </c>
      <c r="C586" s="6">
        <v>44958</v>
      </c>
      <c r="D586" s="6">
        <v>44986</v>
      </c>
      <c r="E586" s="6">
        <v>45017</v>
      </c>
      <c r="F586" s="6">
        <v>45047</v>
      </c>
      <c r="G586" s="6">
        <v>45078</v>
      </c>
      <c r="H586" s="6">
        <v>45108</v>
      </c>
      <c r="I586" s="6">
        <v>45139</v>
      </c>
      <c r="J586" s="6">
        <v>45170</v>
      </c>
      <c r="K586" s="6">
        <v>45200</v>
      </c>
      <c r="L586" s="6">
        <v>45231</v>
      </c>
      <c r="M586" s="6">
        <v>45261</v>
      </c>
    </row>
    <row r="587" spans="1:13" hidden="1" x14ac:dyDescent="0.35">
      <c r="A587" s="2" t="s">
        <v>350</v>
      </c>
      <c r="B587" s="7">
        <v>0</v>
      </c>
      <c r="C587" s="7">
        <v>0</v>
      </c>
      <c r="D587" s="7">
        <v>0</v>
      </c>
      <c r="E587" s="7">
        <v>0</v>
      </c>
      <c r="F587" s="7">
        <v>0</v>
      </c>
      <c r="G587" s="7">
        <v>0</v>
      </c>
      <c r="H587" s="7">
        <v>0</v>
      </c>
      <c r="I587" s="7">
        <v>0</v>
      </c>
      <c r="J587" s="7">
        <v>0</v>
      </c>
      <c r="K587" s="7">
        <v>0</v>
      </c>
      <c r="L587" s="7">
        <v>0</v>
      </c>
      <c r="M587" s="7">
        <v>0</v>
      </c>
    </row>
    <row r="590" spans="1:13" ht="15" hidden="1" thickBot="1" x14ac:dyDescent="0.4"/>
    <row r="591" spans="1:13" ht="33" hidden="1" customHeight="1" thickBot="1" x14ac:dyDescent="0.4">
      <c r="A591" s="78" t="s">
        <v>261</v>
      </c>
      <c r="B591" s="79"/>
      <c r="C591" s="79"/>
      <c r="D591" s="79"/>
      <c r="E591" s="79"/>
      <c r="F591" s="79"/>
      <c r="G591" s="79"/>
      <c r="H591" s="79"/>
      <c r="I591" s="79"/>
      <c r="J591" s="79"/>
      <c r="K591" s="79"/>
      <c r="L591" s="79"/>
      <c r="M591" s="80"/>
    </row>
    <row r="592" spans="1:13" ht="15" hidden="1" thickBot="1" x14ac:dyDescent="0.4">
      <c r="A592" s="9" t="s">
        <v>267</v>
      </c>
      <c r="B592" s="6">
        <v>44927</v>
      </c>
      <c r="C592" s="6">
        <v>44958</v>
      </c>
      <c r="D592" s="6">
        <v>44986</v>
      </c>
      <c r="E592" s="6">
        <v>45017</v>
      </c>
      <c r="F592" s="6">
        <v>45047</v>
      </c>
      <c r="G592" s="6">
        <v>45078</v>
      </c>
      <c r="H592" s="6">
        <v>45108</v>
      </c>
      <c r="I592" s="6">
        <v>45139</v>
      </c>
      <c r="J592" s="6">
        <v>45170</v>
      </c>
      <c r="K592" s="6">
        <v>45200</v>
      </c>
      <c r="L592" s="6">
        <v>45231</v>
      </c>
      <c r="M592" s="6">
        <v>45261</v>
      </c>
    </row>
    <row r="593" spans="1:13" hidden="1" x14ac:dyDescent="0.35">
      <c r="A593" s="2" t="s">
        <v>256</v>
      </c>
      <c r="B593" s="7">
        <v>0</v>
      </c>
      <c r="C593" s="7">
        <v>0</v>
      </c>
      <c r="D593" s="7">
        <v>0</v>
      </c>
      <c r="E593" s="7">
        <v>0</v>
      </c>
      <c r="F593" s="7">
        <v>0</v>
      </c>
      <c r="G593" s="7">
        <v>0</v>
      </c>
      <c r="H593" s="7">
        <v>0</v>
      </c>
      <c r="I593" s="7">
        <v>0</v>
      </c>
      <c r="J593" s="7">
        <v>0</v>
      </c>
      <c r="K593" s="7">
        <v>0</v>
      </c>
      <c r="L593" s="7">
        <v>0</v>
      </c>
      <c r="M593" s="7">
        <v>0</v>
      </c>
    </row>
    <row r="596" spans="1:13" ht="15" hidden="1" thickBot="1" x14ac:dyDescent="0.4"/>
    <row r="597" spans="1:13" ht="33" hidden="1" customHeight="1" thickBot="1" x14ac:dyDescent="0.4">
      <c r="A597" s="78" t="s">
        <v>261</v>
      </c>
      <c r="B597" s="79"/>
      <c r="C597" s="79"/>
      <c r="D597" s="79"/>
      <c r="E597" s="79"/>
      <c r="F597" s="79"/>
      <c r="G597" s="79"/>
      <c r="H597" s="79"/>
      <c r="I597" s="79"/>
      <c r="J597" s="79"/>
      <c r="K597" s="79"/>
      <c r="L597" s="79"/>
      <c r="M597" s="80"/>
    </row>
    <row r="598" spans="1:13" ht="15" hidden="1" thickBot="1" x14ac:dyDescent="0.4">
      <c r="A598" s="9" t="s">
        <v>267</v>
      </c>
      <c r="B598" s="6">
        <v>44927</v>
      </c>
      <c r="C598" s="6">
        <v>44958</v>
      </c>
      <c r="D598" s="6">
        <v>44986</v>
      </c>
      <c r="E598" s="6">
        <v>45017</v>
      </c>
      <c r="F598" s="6">
        <v>45047</v>
      </c>
      <c r="G598" s="6">
        <v>45078</v>
      </c>
      <c r="H598" s="6">
        <v>45108</v>
      </c>
      <c r="I598" s="6">
        <v>45139</v>
      </c>
      <c r="J598" s="6">
        <v>45170</v>
      </c>
      <c r="K598" s="6">
        <v>45200</v>
      </c>
      <c r="L598" s="6">
        <v>45231</v>
      </c>
      <c r="M598" s="6">
        <v>45261</v>
      </c>
    </row>
    <row r="599" spans="1:13" hidden="1" x14ac:dyDescent="0.35">
      <c r="A599" s="2" t="s">
        <v>257</v>
      </c>
      <c r="B599" s="7">
        <v>0</v>
      </c>
      <c r="C599" s="7">
        <v>0</v>
      </c>
      <c r="D599" s="7">
        <v>0</v>
      </c>
      <c r="E599" s="7">
        <v>0</v>
      </c>
      <c r="F599" s="7">
        <v>0</v>
      </c>
      <c r="G599" s="7">
        <v>0</v>
      </c>
      <c r="H599" s="7">
        <v>0</v>
      </c>
      <c r="I599" s="7">
        <v>0</v>
      </c>
      <c r="J599" s="7">
        <v>0</v>
      </c>
      <c r="K599" s="7">
        <v>0</v>
      </c>
      <c r="L599" s="7">
        <v>0</v>
      </c>
      <c r="M599" s="7">
        <v>0</v>
      </c>
    </row>
    <row r="602" spans="1:13" ht="15" hidden="1" thickBot="1" x14ac:dyDescent="0.4"/>
    <row r="603" spans="1:13" ht="33" hidden="1" customHeight="1" thickBot="1" x14ac:dyDescent="0.4">
      <c r="A603" s="78" t="s">
        <v>261</v>
      </c>
      <c r="B603" s="79"/>
      <c r="C603" s="79"/>
      <c r="D603" s="79"/>
      <c r="E603" s="79"/>
      <c r="F603" s="79"/>
      <c r="G603" s="79"/>
      <c r="H603" s="79"/>
      <c r="I603" s="79"/>
      <c r="J603" s="79"/>
      <c r="K603" s="79"/>
      <c r="L603" s="79"/>
      <c r="M603" s="80"/>
    </row>
    <row r="604" spans="1:13" ht="15" hidden="1" thickBot="1" x14ac:dyDescent="0.4">
      <c r="A604" s="9" t="s">
        <v>267</v>
      </c>
      <c r="B604" s="6">
        <v>44927</v>
      </c>
      <c r="C604" s="6">
        <v>44958</v>
      </c>
      <c r="D604" s="6">
        <v>44986</v>
      </c>
      <c r="E604" s="6">
        <v>45017</v>
      </c>
      <c r="F604" s="6">
        <v>45047</v>
      </c>
      <c r="G604" s="6">
        <v>45078</v>
      </c>
      <c r="H604" s="6">
        <v>45108</v>
      </c>
      <c r="I604" s="6">
        <v>45139</v>
      </c>
      <c r="J604" s="6">
        <v>45170</v>
      </c>
      <c r="K604" s="6">
        <v>45200</v>
      </c>
      <c r="L604" s="6">
        <v>45231</v>
      </c>
      <c r="M604" s="6">
        <v>45261</v>
      </c>
    </row>
    <row r="605" spans="1:13" hidden="1" x14ac:dyDescent="0.35">
      <c r="A605" s="2" t="s">
        <v>127</v>
      </c>
      <c r="B605" s="7">
        <v>0</v>
      </c>
      <c r="C605" s="7">
        <v>0</v>
      </c>
      <c r="D605" s="7">
        <v>0</v>
      </c>
      <c r="E605" s="7">
        <v>0</v>
      </c>
      <c r="F605" s="7">
        <v>0</v>
      </c>
      <c r="G605" s="7">
        <v>0</v>
      </c>
      <c r="H605" s="7">
        <v>0</v>
      </c>
      <c r="I605" s="7">
        <v>0</v>
      </c>
      <c r="J605" s="7">
        <v>0</v>
      </c>
      <c r="K605" s="7">
        <v>0</v>
      </c>
      <c r="L605" s="7">
        <v>0</v>
      </c>
      <c r="M605" s="7">
        <v>0</v>
      </c>
    </row>
    <row r="608" spans="1:13" ht="15" hidden="1" thickBot="1" x14ac:dyDescent="0.4"/>
    <row r="609" spans="1:13" ht="33" hidden="1" customHeight="1" thickBot="1" x14ac:dyDescent="0.4">
      <c r="A609" s="78" t="s">
        <v>261</v>
      </c>
      <c r="B609" s="79"/>
      <c r="C609" s="79"/>
      <c r="D609" s="79"/>
      <c r="E609" s="79"/>
      <c r="F609" s="79"/>
      <c r="G609" s="79"/>
      <c r="H609" s="79"/>
      <c r="I609" s="79"/>
      <c r="J609" s="79"/>
      <c r="K609" s="79"/>
      <c r="L609" s="79"/>
      <c r="M609" s="80"/>
    </row>
    <row r="610" spans="1:13" ht="15" hidden="1" thickBot="1" x14ac:dyDescent="0.4">
      <c r="A610" s="9" t="s">
        <v>302</v>
      </c>
      <c r="B610" s="6">
        <v>44927</v>
      </c>
      <c r="C610" s="6">
        <v>44958</v>
      </c>
      <c r="D610" s="6">
        <v>44986</v>
      </c>
      <c r="E610" s="6">
        <v>45017</v>
      </c>
      <c r="F610" s="6">
        <v>45047</v>
      </c>
      <c r="G610" s="6">
        <v>45078</v>
      </c>
      <c r="H610" s="6">
        <v>45108</v>
      </c>
      <c r="I610" s="6">
        <v>45139</v>
      </c>
      <c r="J610" s="6">
        <v>45170</v>
      </c>
      <c r="K610" s="6">
        <v>45200</v>
      </c>
      <c r="L610" s="6">
        <v>45231</v>
      </c>
      <c r="M610" s="6">
        <v>45261</v>
      </c>
    </row>
    <row r="611" spans="1:13" hidden="1" x14ac:dyDescent="0.35">
      <c r="A611" s="2" t="s">
        <v>129</v>
      </c>
      <c r="B611" s="7">
        <v>0</v>
      </c>
      <c r="C611" s="7">
        <v>0</v>
      </c>
      <c r="D611" s="7">
        <v>0</v>
      </c>
      <c r="E611" s="7">
        <v>0</v>
      </c>
      <c r="F611" s="7">
        <v>0</v>
      </c>
      <c r="G611" s="7">
        <v>0</v>
      </c>
      <c r="H611" s="7">
        <v>0</v>
      </c>
      <c r="I611" s="7">
        <v>0</v>
      </c>
      <c r="J611" s="7">
        <v>0</v>
      </c>
      <c r="K611" s="7">
        <v>0</v>
      </c>
      <c r="L611" s="7">
        <v>0</v>
      </c>
      <c r="M611" s="7">
        <v>0</v>
      </c>
    </row>
    <row r="614" spans="1:13" ht="15" hidden="1" thickBot="1" x14ac:dyDescent="0.4"/>
    <row r="615" spans="1:13" ht="33" hidden="1" customHeight="1" thickBot="1" x14ac:dyDescent="0.4">
      <c r="A615" s="78" t="s">
        <v>261</v>
      </c>
      <c r="B615" s="79"/>
      <c r="C615" s="79"/>
      <c r="D615" s="79"/>
      <c r="E615" s="79"/>
      <c r="F615" s="79"/>
      <c r="G615" s="79"/>
      <c r="H615" s="79"/>
      <c r="I615" s="79"/>
      <c r="J615" s="79"/>
      <c r="K615" s="79"/>
      <c r="L615" s="79"/>
      <c r="M615" s="80"/>
    </row>
    <row r="616" spans="1:13" ht="15" hidden="1" thickBot="1" x14ac:dyDescent="0.4">
      <c r="A616" s="9" t="s">
        <v>302</v>
      </c>
      <c r="B616" s="6">
        <v>44927</v>
      </c>
      <c r="C616" s="6">
        <v>44958</v>
      </c>
      <c r="D616" s="6">
        <v>44986</v>
      </c>
      <c r="E616" s="6">
        <v>45017</v>
      </c>
      <c r="F616" s="6">
        <v>45047</v>
      </c>
      <c r="G616" s="6">
        <v>45078</v>
      </c>
      <c r="H616" s="6">
        <v>45108</v>
      </c>
      <c r="I616" s="6">
        <v>45139</v>
      </c>
      <c r="J616" s="6">
        <v>45170</v>
      </c>
      <c r="K616" s="6">
        <v>45200</v>
      </c>
      <c r="L616" s="6">
        <v>45231</v>
      </c>
      <c r="M616" s="6">
        <v>45261</v>
      </c>
    </row>
    <row r="617" spans="1:13" hidden="1" x14ac:dyDescent="0.35">
      <c r="A617" s="2" t="s">
        <v>130</v>
      </c>
      <c r="B617" s="7"/>
      <c r="C617" s="7"/>
      <c r="D617" s="7"/>
      <c r="E617" s="7"/>
      <c r="F617" s="7"/>
      <c r="G617" s="7"/>
      <c r="H617" s="7"/>
      <c r="I617" s="7"/>
      <c r="J617" s="7"/>
      <c r="K617" s="7"/>
      <c r="L617" s="7"/>
      <c r="M617" s="7"/>
    </row>
    <row r="620" spans="1:13" ht="15" hidden="1" thickBot="1" x14ac:dyDescent="0.4"/>
    <row r="621" spans="1:13" ht="33" hidden="1" customHeight="1" thickBot="1" x14ac:dyDescent="0.4">
      <c r="A621" s="78" t="s">
        <v>261</v>
      </c>
      <c r="B621" s="79"/>
      <c r="C621" s="79"/>
      <c r="D621" s="79"/>
      <c r="E621" s="79"/>
      <c r="F621" s="79"/>
      <c r="G621" s="79"/>
      <c r="H621" s="79"/>
      <c r="I621" s="79"/>
      <c r="J621" s="79"/>
      <c r="K621" s="79"/>
      <c r="L621" s="79"/>
      <c r="M621" s="80"/>
    </row>
    <row r="622" spans="1:13" ht="15" hidden="1" thickBot="1" x14ac:dyDescent="0.4">
      <c r="A622" s="9" t="s">
        <v>266</v>
      </c>
      <c r="B622" s="6">
        <v>44927</v>
      </c>
      <c r="C622" s="6">
        <v>44958</v>
      </c>
      <c r="D622" s="6">
        <v>44986</v>
      </c>
      <c r="E622" s="6">
        <v>45017</v>
      </c>
      <c r="F622" s="6">
        <v>45047</v>
      </c>
      <c r="G622" s="6">
        <v>45078</v>
      </c>
      <c r="H622" s="6">
        <v>45108</v>
      </c>
      <c r="I622" s="6">
        <v>45139</v>
      </c>
      <c r="J622" s="6">
        <v>45170</v>
      </c>
      <c r="K622" s="6">
        <v>45200</v>
      </c>
      <c r="L622" s="6">
        <v>45231</v>
      </c>
      <c r="M622" s="6">
        <v>45261</v>
      </c>
    </row>
    <row r="623" spans="1:13" hidden="1" x14ac:dyDescent="0.35">
      <c r="A623" s="2" t="s">
        <v>132</v>
      </c>
      <c r="B623" s="7"/>
      <c r="C623" s="7"/>
      <c r="D623" s="7"/>
      <c r="E623" s="7"/>
      <c r="F623" s="7"/>
      <c r="G623" s="7"/>
      <c r="H623" s="7"/>
      <c r="I623" s="7"/>
      <c r="J623" s="7"/>
      <c r="K623" s="7"/>
      <c r="L623" s="7"/>
      <c r="M623" s="7"/>
    </row>
    <row r="626" spans="1:13" ht="15" hidden="1" thickBot="1" x14ac:dyDescent="0.4"/>
    <row r="627" spans="1:13" ht="33" hidden="1" customHeight="1" thickBot="1" x14ac:dyDescent="0.4">
      <c r="A627" s="78" t="s">
        <v>261</v>
      </c>
      <c r="B627" s="79"/>
      <c r="C627" s="79"/>
      <c r="D627" s="79"/>
      <c r="E627" s="79"/>
      <c r="F627" s="79"/>
      <c r="G627" s="79"/>
      <c r="H627" s="79"/>
      <c r="I627" s="79"/>
      <c r="J627" s="79"/>
      <c r="K627" s="79"/>
      <c r="L627" s="79"/>
      <c r="M627" s="80"/>
    </row>
    <row r="628" spans="1:13" ht="15" hidden="1" thickBot="1" x14ac:dyDescent="0.4">
      <c r="A628" s="9" t="s">
        <v>303</v>
      </c>
      <c r="B628" s="6">
        <v>44927</v>
      </c>
      <c r="C628" s="6">
        <v>44958</v>
      </c>
      <c r="D628" s="6">
        <v>44986</v>
      </c>
      <c r="E628" s="6">
        <v>45017</v>
      </c>
      <c r="F628" s="6">
        <v>45047</v>
      </c>
      <c r="G628" s="6">
        <v>45078</v>
      </c>
      <c r="H628" s="6">
        <v>45108</v>
      </c>
      <c r="I628" s="6">
        <v>45139</v>
      </c>
      <c r="J628" s="6">
        <v>45170</v>
      </c>
      <c r="K628" s="6">
        <v>45200</v>
      </c>
      <c r="L628" s="6">
        <v>45231</v>
      </c>
      <c r="M628" s="6">
        <v>45261</v>
      </c>
    </row>
    <row r="629" spans="1:13" hidden="1" x14ac:dyDescent="0.35">
      <c r="A629" s="2" t="s">
        <v>133</v>
      </c>
      <c r="B629" s="7"/>
      <c r="C629" s="7"/>
      <c r="D629" s="7"/>
      <c r="E629" s="7"/>
      <c r="F629" s="7"/>
      <c r="G629" s="7"/>
      <c r="H629" s="7"/>
      <c r="I629" s="7"/>
      <c r="J629" s="7"/>
      <c r="K629" s="7"/>
      <c r="L629" s="7"/>
      <c r="M629" s="7"/>
    </row>
    <row r="632" spans="1:13" ht="15" hidden="1" thickBot="1" x14ac:dyDescent="0.4"/>
    <row r="633" spans="1:13" ht="33" hidden="1" customHeight="1" thickBot="1" x14ac:dyDescent="0.4">
      <c r="A633" s="78" t="s">
        <v>261</v>
      </c>
      <c r="B633" s="79"/>
      <c r="C633" s="79"/>
      <c r="D633" s="79"/>
      <c r="E633" s="79"/>
      <c r="F633" s="79"/>
      <c r="G633" s="79"/>
      <c r="H633" s="79"/>
      <c r="I633" s="79"/>
      <c r="J633" s="79"/>
      <c r="K633" s="79"/>
      <c r="L633" s="79"/>
      <c r="M633" s="80"/>
    </row>
    <row r="634" spans="1:13" ht="15" hidden="1" thickBot="1" x14ac:dyDescent="0.4">
      <c r="A634" s="9" t="s">
        <v>303</v>
      </c>
      <c r="B634" s="6">
        <v>44927</v>
      </c>
      <c r="C634" s="6">
        <v>44958</v>
      </c>
      <c r="D634" s="6">
        <v>44986</v>
      </c>
      <c r="E634" s="6">
        <v>45017</v>
      </c>
      <c r="F634" s="6">
        <v>45047</v>
      </c>
      <c r="G634" s="6">
        <v>45078</v>
      </c>
      <c r="H634" s="6">
        <v>45108</v>
      </c>
      <c r="I634" s="6">
        <v>45139</v>
      </c>
      <c r="J634" s="6">
        <v>45170</v>
      </c>
      <c r="K634" s="6">
        <v>45200</v>
      </c>
      <c r="L634" s="6">
        <v>45231</v>
      </c>
      <c r="M634" s="6">
        <v>45261</v>
      </c>
    </row>
    <row r="635" spans="1:13" hidden="1" x14ac:dyDescent="0.35">
      <c r="A635" s="2" t="s">
        <v>134</v>
      </c>
      <c r="B635" s="7"/>
      <c r="C635" s="7"/>
      <c r="D635" s="7"/>
      <c r="E635" s="7"/>
      <c r="F635" s="7"/>
      <c r="G635" s="7"/>
      <c r="H635" s="7"/>
      <c r="I635" s="7"/>
      <c r="J635" s="7"/>
      <c r="K635" s="7"/>
      <c r="L635" s="7"/>
      <c r="M635" s="7"/>
    </row>
    <row r="638" spans="1:13" ht="15" hidden="1" thickBot="1" x14ac:dyDescent="0.4"/>
    <row r="639" spans="1:13" ht="33" hidden="1" customHeight="1" thickBot="1" x14ac:dyDescent="0.4">
      <c r="A639" s="78" t="s">
        <v>261</v>
      </c>
      <c r="B639" s="79"/>
      <c r="C639" s="79"/>
      <c r="D639" s="79"/>
      <c r="E639" s="79"/>
      <c r="F639" s="79"/>
      <c r="G639" s="79"/>
      <c r="H639" s="79"/>
      <c r="I639" s="79"/>
      <c r="J639" s="79"/>
      <c r="K639" s="79"/>
      <c r="L639" s="79"/>
      <c r="M639" s="80"/>
    </row>
    <row r="640" spans="1:13" ht="15" hidden="1" thickBot="1" x14ac:dyDescent="0.4">
      <c r="A640" s="9" t="s">
        <v>303</v>
      </c>
      <c r="B640" s="6">
        <v>44927</v>
      </c>
      <c r="C640" s="6">
        <v>44958</v>
      </c>
      <c r="D640" s="6">
        <v>44986</v>
      </c>
      <c r="E640" s="6">
        <v>45017</v>
      </c>
      <c r="F640" s="6">
        <v>45047</v>
      </c>
      <c r="G640" s="6">
        <v>45078</v>
      </c>
      <c r="H640" s="6">
        <v>45108</v>
      </c>
      <c r="I640" s="6">
        <v>45139</v>
      </c>
      <c r="J640" s="6">
        <v>45170</v>
      </c>
      <c r="K640" s="6">
        <v>45200</v>
      </c>
      <c r="L640" s="6">
        <v>45231</v>
      </c>
      <c r="M640" s="6">
        <v>45261</v>
      </c>
    </row>
    <row r="641" spans="1:13" hidden="1" x14ac:dyDescent="0.35">
      <c r="A641" s="2" t="s">
        <v>135</v>
      </c>
      <c r="B641" s="7"/>
      <c r="C641" s="7"/>
      <c r="D641" s="7"/>
      <c r="E641" s="7"/>
      <c r="F641" s="7"/>
      <c r="G641" s="7"/>
      <c r="H641" s="7"/>
      <c r="I641" s="7"/>
      <c r="J641" s="7"/>
      <c r="K641" s="7"/>
      <c r="L641" s="7"/>
      <c r="M641" s="7"/>
    </row>
    <row r="644" spans="1:13" ht="15" hidden="1" thickBot="1" x14ac:dyDescent="0.4"/>
    <row r="645" spans="1:13" ht="33" hidden="1" customHeight="1" thickBot="1" x14ac:dyDescent="0.4">
      <c r="A645" s="78" t="s">
        <v>261</v>
      </c>
      <c r="B645" s="79"/>
      <c r="C645" s="79"/>
      <c r="D645" s="79"/>
      <c r="E645" s="79"/>
      <c r="F645" s="79"/>
      <c r="G645" s="79"/>
      <c r="H645" s="79"/>
      <c r="I645" s="79"/>
      <c r="J645" s="79"/>
      <c r="K645" s="79"/>
      <c r="L645" s="79"/>
      <c r="M645" s="80"/>
    </row>
    <row r="646" spans="1:13" ht="15" hidden="1" thickBot="1" x14ac:dyDescent="0.4">
      <c r="A646" s="9" t="s">
        <v>303</v>
      </c>
      <c r="B646" s="6">
        <v>44927</v>
      </c>
      <c r="C646" s="6">
        <v>44958</v>
      </c>
      <c r="D646" s="6">
        <v>44986</v>
      </c>
      <c r="E646" s="6">
        <v>45017</v>
      </c>
      <c r="F646" s="6">
        <v>45047</v>
      </c>
      <c r="G646" s="6">
        <v>45078</v>
      </c>
      <c r="H646" s="6">
        <v>45108</v>
      </c>
      <c r="I646" s="6">
        <v>45139</v>
      </c>
      <c r="J646" s="6">
        <v>45170</v>
      </c>
      <c r="K646" s="6">
        <v>45200</v>
      </c>
      <c r="L646" s="6">
        <v>45231</v>
      </c>
      <c r="M646" s="6">
        <v>45261</v>
      </c>
    </row>
    <row r="647" spans="1:13" hidden="1" x14ac:dyDescent="0.35">
      <c r="A647" s="2" t="s">
        <v>136</v>
      </c>
      <c r="B647" s="7"/>
      <c r="C647" s="7"/>
      <c r="D647" s="7"/>
      <c r="E647" s="7"/>
      <c r="F647" s="7"/>
      <c r="G647" s="7"/>
      <c r="H647" s="7"/>
      <c r="I647" s="7"/>
      <c r="J647" s="7"/>
      <c r="K647" s="7"/>
      <c r="L647" s="7"/>
      <c r="M647" s="7"/>
    </row>
    <row r="651" spans="1:13" ht="15" hidden="1" thickBot="1" x14ac:dyDescent="0.4"/>
    <row r="652" spans="1:13" ht="33" hidden="1" customHeight="1" thickBot="1" x14ac:dyDescent="0.4">
      <c r="A652" s="78" t="s">
        <v>261</v>
      </c>
      <c r="B652" s="79"/>
      <c r="C652" s="79"/>
      <c r="D652" s="79"/>
      <c r="E652" s="79"/>
      <c r="F652" s="79"/>
      <c r="G652" s="79"/>
      <c r="H652" s="79"/>
      <c r="I652" s="79"/>
      <c r="J652" s="79"/>
      <c r="K652" s="79"/>
      <c r="L652" s="79"/>
      <c r="M652" s="80"/>
    </row>
    <row r="653" spans="1:13" ht="15" hidden="1" thickBot="1" x14ac:dyDescent="0.4">
      <c r="A653" s="9" t="s">
        <v>304</v>
      </c>
      <c r="B653" s="6">
        <v>44927</v>
      </c>
      <c r="C653" s="6">
        <v>44958</v>
      </c>
      <c r="D653" s="6">
        <v>44986</v>
      </c>
      <c r="E653" s="6">
        <v>45017</v>
      </c>
      <c r="F653" s="6">
        <v>45047</v>
      </c>
      <c r="G653" s="6">
        <v>45078</v>
      </c>
      <c r="H653" s="6">
        <v>45108</v>
      </c>
      <c r="I653" s="6">
        <v>45139</v>
      </c>
      <c r="J653" s="6">
        <v>45170</v>
      </c>
      <c r="K653" s="6">
        <v>45200</v>
      </c>
      <c r="L653" s="6">
        <v>45231</v>
      </c>
      <c r="M653" s="6">
        <v>45261</v>
      </c>
    </row>
    <row r="654" spans="1:13" hidden="1" x14ac:dyDescent="0.35">
      <c r="A654" s="2" t="s">
        <v>138</v>
      </c>
      <c r="B654" s="7"/>
      <c r="C654" s="7"/>
      <c r="D654" s="7"/>
      <c r="E654" s="7"/>
      <c r="F654" s="7"/>
      <c r="G654" s="7"/>
      <c r="H654" s="7"/>
      <c r="I654" s="7"/>
      <c r="J654" s="7"/>
      <c r="K654" s="7"/>
      <c r="L654" s="7"/>
      <c r="M654" s="7"/>
    </row>
    <row r="657" spans="1:13" ht="15" hidden="1" thickBot="1" x14ac:dyDescent="0.4"/>
    <row r="658" spans="1:13" ht="33" hidden="1" customHeight="1" thickBot="1" x14ac:dyDescent="0.4">
      <c r="A658" s="78" t="s">
        <v>261</v>
      </c>
      <c r="B658" s="79"/>
      <c r="C658" s="79"/>
      <c r="D658" s="79"/>
      <c r="E658" s="79"/>
      <c r="F658" s="79"/>
      <c r="G658" s="79"/>
      <c r="H658" s="79"/>
      <c r="I658" s="79"/>
      <c r="J658" s="79"/>
      <c r="K658" s="79"/>
      <c r="L658" s="79"/>
      <c r="M658" s="80"/>
    </row>
    <row r="659" spans="1:13" ht="15" hidden="1" thickBot="1" x14ac:dyDescent="0.4">
      <c r="A659" s="9" t="s">
        <v>305</v>
      </c>
      <c r="B659" s="6">
        <v>44927</v>
      </c>
      <c r="C659" s="6">
        <v>44958</v>
      </c>
      <c r="D659" s="6">
        <v>44986</v>
      </c>
      <c r="E659" s="6">
        <v>45017</v>
      </c>
      <c r="F659" s="6">
        <v>45047</v>
      </c>
      <c r="G659" s="6">
        <v>45078</v>
      </c>
      <c r="H659" s="6">
        <v>45108</v>
      </c>
      <c r="I659" s="6">
        <v>45139</v>
      </c>
      <c r="J659" s="6">
        <v>45170</v>
      </c>
      <c r="K659" s="6">
        <v>45200</v>
      </c>
      <c r="L659" s="6">
        <v>45231</v>
      </c>
      <c r="M659" s="6">
        <v>45261</v>
      </c>
    </row>
    <row r="660" spans="1:13" hidden="1" x14ac:dyDescent="0.35">
      <c r="A660" s="2" t="s">
        <v>140</v>
      </c>
      <c r="B660" s="7">
        <v>0</v>
      </c>
      <c r="C660" s="7">
        <v>0</v>
      </c>
      <c r="D660" s="7">
        <v>0</v>
      </c>
      <c r="E660" s="7">
        <v>0</v>
      </c>
      <c r="F660" s="7">
        <v>0</v>
      </c>
      <c r="G660" s="7">
        <v>0</v>
      </c>
      <c r="H660" s="7">
        <v>0</v>
      </c>
      <c r="I660" s="7">
        <v>0</v>
      </c>
      <c r="J660" s="7">
        <v>0</v>
      </c>
      <c r="K660" s="7">
        <v>0</v>
      </c>
      <c r="L660" s="7">
        <v>0</v>
      </c>
      <c r="M660" s="7">
        <v>0</v>
      </c>
    </row>
    <row r="661" spans="1:13" hidden="1" x14ac:dyDescent="0.35">
      <c r="B661" s="7"/>
      <c r="C661" s="7"/>
      <c r="D661" s="7"/>
      <c r="E661" s="7"/>
      <c r="F661" s="7"/>
      <c r="G661" s="7"/>
      <c r="H661" s="7"/>
      <c r="I661" s="7"/>
      <c r="J661" s="7"/>
      <c r="K661" s="7"/>
      <c r="L661" s="7"/>
      <c r="M661" s="7"/>
    </row>
    <row r="663" spans="1:13" ht="15" hidden="1" thickBot="1" x14ac:dyDescent="0.4"/>
    <row r="664" spans="1:13" ht="33" hidden="1" customHeight="1" thickBot="1" x14ac:dyDescent="0.4">
      <c r="A664" s="78" t="s">
        <v>261</v>
      </c>
      <c r="B664" s="79"/>
      <c r="C664" s="79"/>
      <c r="D664" s="79"/>
      <c r="E664" s="79"/>
      <c r="F664" s="79"/>
      <c r="G664" s="79"/>
      <c r="H664" s="79"/>
      <c r="I664" s="79"/>
      <c r="J664" s="79"/>
      <c r="K664" s="79"/>
      <c r="L664" s="79"/>
      <c r="M664" s="80"/>
    </row>
    <row r="665" spans="1:13" ht="15" hidden="1" thickBot="1" x14ac:dyDescent="0.4">
      <c r="A665" s="9" t="s">
        <v>305</v>
      </c>
      <c r="B665" s="6">
        <v>44927</v>
      </c>
      <c r="C665" s="6">
        <v>44958</v>
      </c>
      <c r="D665" s="6">
        <v>44986</v>
      </c>
      <c r="E665" s="6">
        <v>45017</v>
      </c>
      <c r="F665" s="6">
        <v>45047</v>
      </c>
      <c r="G665" s="6">
        <v>45078</v>
      </c>
      <c r="H665" s="6">
        <v>45108</v>
      </c>
      <c r="I665" s="6">
        <v>45139</v>
      </c>
      <c r="J665" s="6">
        <v>45170</v>
      </c>
      <c r="K665" s="6">
        <v>45200</v>
      </c>
      <c r="L665" s="6">
        <v>45231</v>
      </c>
      <c r="M665" s="6">
        <v>45261</v>
      </c>
    </row>
    <row r="666" spans="1:13" hidden="1" x14ac:dyDescent="0.35">
      <c r="A666" s="2" t="s">
        <v>141</v>
      </c>
      <c r="B666" s="7">
        <v>0</v>
      </c>
      <c r="C666" s="7">
        <v>0</v>
      </c>
      <c r="D666" s="7">
        <v>0</v>
      </c>
      <c r="E666" s="7">
        <v>0</v>
      </c>
      <c r="F666" s="7">
        <v>0</v>
      </c>
      <c r="G666" s="7">
        <v>0</v>
      </c>
      <c r="H666" s="7">
        <v>0</v>
      </c>
      <c r="I666" s="7">
        <v>0</v>
      </c>
      <c r="J666" s="7">
        <v>0</v>
      </c>
      <c r="K666" s="7">
        <v>0</v>
      </c>
      <c r="L666" s="7">
        <v>0</v>
      </c>
      <c r="M666" s="7">
        <v>0</v>
      </c>
    </row>
    <row r="669" spans="1:13" ht="15" hidden="1" thickBot="1" x14ac:dyDescent="0.4"/>
    <row r="670" spans="1:13" ht="33" hidden="1" customHeight="1" thickBot="1" x14ac:dyDescent="0.4">
      <c r="A670" s="78" t="s">
        <v>261</v>
      </c>
      <c r="B670" s="79"/>
      <c r="C670" s="79"/>
      <c r="D670" s="79"/>
      <c r="E670" s="79"/>
      <c r="F670" s="79"/>
      <c r="G670" s="79"/>
      <c r="H670" s="79"/>
      <c r="I670" s="79"/>
      <c r="J670" s="79"/>
      <c r="K670" s="79"/>
      <c r="L670" s="79"/>
      <c r="M670" s="80"/>
    </row>
    <row r="671" spans="1:13" ht="15" hidden="1" thickBot="1" x14ac:dyDescent="0.4">
      <c r="A671" s="9" t="s">
        <v>306</v>
      </c>
      <c r="B671" s="6">
        <v>44927</v>
      </c>
      <c r="C671" s="6">
        <v>44958</v>
      </c>
      <c r="D671" s="6">
        <v>44986</v>
      </c>
      <c r="E671" s="6">
        <v>45017</v>
      </c>
      <c r="F671" s="6">
        <v>45047</v>
      </c>
      <c r="G671" s="6">
        <v>45078</v>
      </c>
      <c r="H671" s="6">
        <v>45108</v>
      </c>
      <c r="I671" s="6">
        <v>45139</v>
      </c>
      <c r="J671" s="6">
        <v>45170</v>
      </c>
      <c r="K671" s="6">
        <v>45200</v>
      </c>
      <c r="L671" s="6">
        <v>45231</v>
      </c>
      <c r="M671" s="6">
        <v>45261</v>
      </c>
    </row>
    <row r="672" spans="1:13" hidden="1" x14ac:dyDescent="0.35">
      <c r="A672" s="2" t="s">
        <v>307</v>
      </c>
      <c r="B672" s="7"/>
      <c r="C672" s="7"/>
      <c r="D672" s="7"/>
      <c r="E672" s="7"/>
      <c r="F672" s="7"/>
      <c r="G672" s="7"/>
      <c r="H672" s="7"/>
      <c r="I672" s="7"/>
      <c r="J672" s="7"/>
      <c r="K672" s="7"/>
      <c r="L672" s="7"/>
      <c r="M672" s="7"/>
    </row>
    <row r="675" spans="1:13" ht="15" hidden="1" thickBot="1" x14ac:dyDescent="0.4"/>
    <row r="676" spans="1:13" ht="33" hidden="1" customHeight="1" thickBot="1" x14ac:dyDescent="0.4">
      <c r="A676" s="78" t="s">
        <v>261</v>
      </c>
      <c r="B676" s="79"/>
      <c r="C676" s="79"/>
      <c r="D676" s="79"/>
      <c r="E676" s="79"/>
      <c r="F676" s="79"/>
      <c r="G676" s="79"/>
      <c r="H676" s="79"/>
      <c r="I676" s="79"/>
      <c r="J676" s="79"/>
      <c r="K676" s="79"/>
      <c r="L676" s="79"/>
      <c r="M676" s="80"/>
    </row>
    <row r="677" spans="1:13" ht="15" hidden="1" thickBot="1" x14ac:dyDescent="0.4">
      <c r="A677" s="9" t="s">
        <v>306</v>
      </c>
      <c r="B677" s="6">
        <v>44927</v>
      </c>
      <c r="C677" s="6">
        <v>44958</v>
      </c>
      <c r="D677" s="6">
        <v>44986</v>
      </c>
      <c r="E677" s="6">
        <v>45017</v>
      </c>
      <c r="F677" s="6">
        <v>45047</v>
      </c>
      <c r="G677" s="6">
        <v>45078</v>
      </c>
      <c r="H677" s="6">
        <v>45108</v>
      </c>
      <c r="I677" s="6">
        <v>45139</v>
      </c>
      <c r="J677" s="6">
        <v>45170</v>
      </c>
      <c r="K677" s="6">
        <v>45200</v>
      </c>
      <c r="L677" s="6">
        <v>45231</v>
      </c>
      <c r="M677" s="6">
        <v>45261</v>
      </c>
    </row>
    <row r="678" spans="1:13" hidden="1" x14ac:dyDescent="0.35">
      <c r="A678" s="2" t="s">
        <v>144</v>
      </c>
      <c r="B678" s="7"/>
      <c r="C678" s="7"/>
      <c r="D678" s="7"/>
      <c r="E678" s="7"/>
      <c r="F678" s="7"/>
      <c r="G678" s="7"/>
      <c r="H678" s="7"/>
      <c r="I678" s="7"/>
      <c r="J678" s="7"/>
      <c r="K678" s="7"/>
      <c r="L678" s="7"/>
      <c r="M678" s="7"/>
    </row>
    <row r="679" spans="1:13" hidden="1" x14ac:dyDescent="0.35">
      <c r="B679" s="7"/>
      <c r="C679" s="7"/>
      <c r="D679" s="7"/>
      <c r="E679" s="7"/>
      <c r="F679" s="7"/>
      <c r="G679" s="7"/>
      <c r="H679" s="7"/>
      <c r="I679" s="7"/>
      <c r="J679" s="7"/>
      <c r="K679" s="7"/>
      <c r="L679" s="7"/>
      <c r="M679" s="7"/>
    </row>
    <row r="680" spans="1:13" hidden="1" x14ac:dyDescent="0.35">
      <c r="B680" s="7"/>
      <c r="C680" s="7"/>
      <c r="D680" s="7"/>
      <c r="E680" s="7"/>
      <c r="F680" s="7"/>
      <c r="G680" s="7"/>
      <c r="H680" s="7"/>
      <c r="I680" s="7"/>
      <c r="J680" s="7"/>
      <c r="K680" s="7"/>
      <c r="L680" s="7"/>
      <c r="M680" s="7"/>
    </row>
    <row r="681" spans="1:13" ht="15" hidden="1" thickBot="1" x14ac:dyDescent="0.4">
      <c r="B681" s="7"/>
      <c r="C681" s="7"/>
      <c r="D681" s="7"/>
      <c r="E681" s="7"/>
      <c r="F681" s="7"/>
      <c r="G681" s="7"/>
      <c r="H681" s="7"/>
      <c r="I681" s="7"/>
      <c r="J681" s="7"/>
      <c r="K681" s="7"/>
      <c r="L681" s="7"/>
      <c r="M681" s="7"/>
    </row>
    <row r="682" spans="1:13" ht="33" hidden="1" customHeight="1" thickBot="1" x14ac:dyDescent="0.4">
      <c r="A682" s="78" t="s">
        <v>261</v>
      </c>
      <c r="B682" s="79"/>
      <c r="C682" s="79"/>
      <c r="D682" s="79"/>
      <c r="E682" s="79"/>
      <c r="F682" s="79"/>
      <c r="G682" s="79"/>
      <c r="H682" s="79"/>
      <c r="I682" s="79"/>
      <c r="J682" s="79"/>
      <c r="K682" s="79"/>
      <c r="L682" s="79"/>
      <c r="M682" s="80"/>
    </row>
    <row r="683" spans="1:13" ht="15" hidden="1" thickBot="1" x14ac:dyDescent="0.4">
      <c r="A683" s="9" t="s">
        <v>306</v>
      </c>
      <c r="B683" s="6">
        <v>44927</v>
      </c>
      <c r="C683" s="6">
        <v>44958</v>
      </c>
      <c r="D683" s="6">
        <v>44986</v>
      </c>
      <c r="E683" s="6">
        <v>45017</v>
      </c>
      <c r="F683" s="6">
        <v>45047</v>
      </c>
      <c r="G683" s="6">
        <v>45078</v>
      </c>
      <c r="H683" s="6">
        <v>45108</v>
      </c>
      <c r="I683" s="6">
        <v>45139</v>
      </c>
      <c r="J683" s="6">
        <v>45170</v>
      </c>
      <c r="K683" s="6">
        <v>45200</v>
      </c>
      <c r="L683" s="6">
        <v>45231</v>
      </c>
      <c r="M683" s="6">
        <v>45261</v>
      </c>
    </row>
    <row r="684" spans="1:13" hidden="1" x14ac:dyDescent="0.35">
      <c r="A684" s="2" t="s">
        <v>145</v>
      </c>
      <c r="B684" s="7"/>
      <c r="C684" s="7"/>
      <c r="D684" s="7"/>
      <c r="E684" s="7"/>
      <c r="F684" s="7"/>
      <c r="G684" s="7"/>
      <c r="H684" s="7"/>
      <c r="I684" s="7"/>
      <c r="J684" s="7"/>
      <c r="K684" s="7"/>
      <c r="L684" s="7"/>
      <c r="M684" s="7"/>
    </row>
    <row r="687" spans="1:13" ht="15" hidden="1" thickBot="1" x14ac:dyDescent="0.4"/>
    <row r="688" spans="1:13" ht="33" hidden="1" customHeight="1" thickBot="1" x14ac:dyDescent="0.4">
      <c r="A688" s="78" t="s">
        <v>261</v>
      </c>
      <c r="B688" s="79"/>
      <c r="C688" s="79"/>
      <c r="D688" s="79"/>
      <c r="E688" s="79"/>
      <c r="F688" s="79"/>
      <c r="G688" s="79"/>
      <c r="H688" s="79"/>
      <c r="I688" s="79"/>
      <c r="J688" s="79"/>
      <c r="K688" s="79"/>
      <c r="L688" s="79"/>
      <c r="M688" s="80"/>
    </row>
    <row r="689" spans="1:13" ht="15" hidden="1" thickBot="1" x14ac:dyDescent="0.4">
      <c r="A689" s="9" t="s">
        <v>306</v>
      </c>
      <c r="B689" s="6">
        <v>44927</v>
      </c>
      <c r="C689" s="6">
        <v>44958</v>
      </c>
      <c r="D689" s="6">
        <v>44986</v>
      </c>
      <c r="E689" s="6">
        <v>45017</v>
      </c>
      <c r="F689" s="6">
        <v>45047</v>
      </c>
      <c r="G689" s="6">
        <v>45078</v>
      </c>
      <c r="H689" s="6">
        <v>45108</v>
      </c>
      <c r="I689" s="6">
        <v>45139</v>
      </c>
      <c r="J689" s="6">
        <v>45170</v>
      </c>
      <c r="K689" s="6">
        <v>45200</v>
      </c>
      <c r="L689" s="6">
        <v>45231</v>
      </c>
      <c r="M689" s="6">
        <v>45261</v>
      </c>
    </row>
    <row r="690" spans="1:13" hidden="1" x14ac:dyDescent="0.35">
      <c r="A690" s="2" t="s">
        <v>146</v>
      </c>
      <c r="B690" s="7"/>
      <c r="C690" s="7"/>
      <c r="D690" s="7"/>
      <c r="E690" s="7"/>
      <c r="F690" s="7"/>
      <c r="G690" s="7"/>
      <c r="H690" s="7"/>
      <c r="I690" s="7"/>
      <c r="J690" s="7"/>
      <c r="K690" s="7"/>
      <c r="L690" s="7"/>
      <c r="M690" s="7"/>
    </row>
    <row r="693" spans="1:13" ht="15" hidden="1" thickBot="1" x14ac:dyDescent="0.4"/>
    <row r="694" spans="1:13" ht="33" hidden="1" customHeight="1" thickBot="1" x14ac:dyDescent="0.4">
      <c r="A694" s="78" t="s">
        <v>261</v>
      </c>
      <c r="B694" s="79"/>
      <c r="C694" s="79"/>
      <c r="D694" s="79"/>
      <c r="E694" s="79"/>
      <c r="F694" s="79"/>
      <c r="G694" s="79"/>
      <c r="H694" s="79"/>
      <c r="I694" s="79"/>
      <c r="J694" s="79"/>
      <c r="K694" s="79"/>
      <c r="L694" s="79"/>
      <c r="M694" s="80"/>
    </row>
    <row r="695" spans="1:13" ht="15" hidden="1" thickBot="1" x14ac:dyDescent="0.4">
      <c r="A695" s="9" t="s">
        <v>306</v>
      </c>
      <c r="B695" s="6">
        <v>44927</v>
      </c>
      <c r="C695" s="6">
        <v>44958</v>
      </c>
      <c r="D695" s="6">
        <v>44986</v>
      </c>
      <c r="E695" s="6">
        <v>45017</v>
      </c>
      <c r="F695" s="6">
        <v>45047</v>
      </c>
      <c r="G695" s="6">
        <v>45078</v>
      </c>
      <c r="H695" s="6">
        <v>45108</v>
      </c>
      <c r="I695" s="6">
        <v>45139</v>
      </c>
      <c r="J695" s="6">
        <v>45170</v>
      </c>
      <c r="K695" s="6">
        <v>45200</v>
      </c>
      <c r="L695" s="6">
        <v>45231</v>
      </c>
      <c r="M695" s="6">
        <v>45261</v>
      </c>
    </row>
    <row r="696" spans="1:13" hidden="1" x14ac:dyDescent="0.35">
      <c r="A696" s="2" t="s">
        <v>147</v>
      </c>
      <c r="B696" s="7"/>
      <c r="C696" s="7"/>
      <c r="D696" s="7"/>
      <c r="E696" s="7"/>
      <c r="F696" s="7"/>
      <c r="G696" s="7"/>
      <c r="H696" s="7"/>
      <c r="I696" s="7"/>
      <c r="J696" s="7"/>
      <c r="K696" s="7"/>
      <c r="L696" s="7"/>
      <c r="M696" s="7"/>
    </row>
    <row r="699" spans="1:13" ht="15" hidden="1" thickBot="1" x14ac:dyDescent="0.4"/>
    <row r="700" spans="1:13" ht="33" hidden="1" customHeight="1" thickBot="1" x14ac:dyDescent="0.4">
      <c r="A700" s="78" t="s">
        <v>261</v>
      </c>
      <c r="B700" s="79"/>
      <c r="C700" s="79"/>
      <c r="D700" s="79"/>
      <c r="E700" s="79"/>
      <c r="F700" s="79"/>
      <c r="G700" s="79"/>
      <c r="H700" s="79"/>
      <c r="I700" s="79"/>
      <c r="J700" s="79"/>
      <c r="K700" s="79"/>
      <c r="L700" s="79"/>
      <c r="M700" s="80"/>
    </row>
    <row r="701" spans="1:13" ht="15" hidden="1" thickBot="1" x14ac:dyDescent="0.4">
      <c r="A701" s="9" t="s">
        <v>306</v>
      </c>
      <c r="B701" s="6">
        <v>44927</v>
      </c>
      <c r="C701" s="6">
        <v>44958</v>
      </c>
      <c r="D701" s="6">
        <v>44986</v>
      </c>
      <c r="E701" s="6">
        <v>45017</v>
      </c>
      <c r="F701" s="6">
        <v>45047</v>
      </c>
      <c r="G701" s="6">
        <v>45078</v>
      </c>
      <c r="H701" s="6">
        <v>45108</v>
      </c>
      <c r="I701" s="6">
        <v>45139</v>
      </c>
      <c r="J701" s="6">
        <v>45170</v>
      </c>
      <c r="K701" s="6">
        <v>45200</v>
      </c>
      <c r="L701" s="6">
        <v>45231</v>
      </c>
      <c r="M701" s="6">
        <v>45261</v>
      </c>
    </row>
    <row r="702" spans="1:13" hidden="1" x14ac:dyDescent="0.35">
      <c r="A702" s="2" t="s">
        <v>148</v>
      </c>
      <c r="B702" s="7">
        <v>0</v>
      </c>
      <c r="C702" s="7">
        <v>0</v>
      </c>
      <c r="D702" s="7">
        <v>0</v>
      </c>
      <c r="E702" s="7">
        <v>0</v>
      </c>
      <c r="F702" s="7">
        <v>0</v>
      </c>
      <c r="G702" s="7">
        <v>0</v>
      </c>
      <c r="H702" s="7">
        <v>0</v>
      </c>
      <c r="I702" s="7">
        <v>0</v>
      </c>
      <c r="J702" s="7">
        <v>0</v>
      </c>
      <c r="K702" s="7">
        <v>0</v>
      </c>
      <c r="L702" s="7">
        <v>0</v>
      </c>
      <c r="M702" s="7">
        <v>0</v>
      </c>
    </row>
    <row r="705" spans="1:13" ht="15" hidden="1" thickBot="1" x14ac:dyDescent="0.4"/>
    <row r="706" spans="1:13" ht="33" hidden="1" customHeight="1" thickBot="1" x14ac:dyDescent="0.4">
      <c r="A706" s="78" t="s">
        <v>261</v>
      </c>
      <c r="B706" s="79"/>
      <c r="C706" s="79"/>
      <c r="D706" s="79"/>
      <c r="E706" s="79"/>
      <c r="F706" s="79"/>
      <c r="G706" s="79"/>
      <c r="H706" s="79"/>
      <c r="I706" s="79"/>
      <c r="J706" s="79"/>
      <c r="K706" s="79"/>
      <c r="L706" s="79"/>
      <c r="M706" s="80"/>
    </row>
    <row r="707" spans="1:13" ht="15" hidden="1" thickBot="1" x14ac:dyDescent="0.4">
      <c r="A707" s="9" t="s">
        <v>306</v>
      </c>
      <c r="B707" s="6">
        <v>44927</v>
      </c>
      <c r="C707" s="6">
        <v>44958</v>
      </c>
      <c r="D707" s="6">
        <v>44986</v>
      </c>
      <c r="E707" s="6">
        <v>45017</v>
      </c>
      <c r="F707" s="6">
        <v>45047</v>
      </c>
      <c r="G707" s="6">
        <v>45078</v>
      </c>
      <c r="H707" s="6">
        <v>45108</v>
      </c>
      <c r="I707" s="6">
        <v>45139</v>
      </c>
      <c r="J707" s="6">
        <v>45170</v>
      </c>
      <c r="K707" s="6">
        <v>45200</v>
      </c>
      <c r="L707" s="6">
        <v>45231</v>
      </c>
      <c r="M707" s="6">
        <v>45261</v>
      </c>
    </row>
    <row r="708" spans="1:13" hidden="1" x14ac:dyDescent="0.35">
      <c r="A708" s="2" t="s">
        <v>149</v>
      </c>
      <c r="B708" s="7">
        <v>0</v>
      </c>
      <c r="C708" s="7">
        <v>0</v>
      </c>
      <c r="D708" s="7">
        <v>0</v>
      </c>
      <c r="E708" s="7">
        <v>0</v>
      </c>
      <c r="F708" s="7">
        <v>0</v>
      </c>
      <c r="G708" s="7">
        <v>0</v>
      </c>
      <c r="H708" s="7">
        <v>0</v>
      </c>
      <c r="I708" s="7">
        <v>0</v>
      </c>
      <c r="J708" s="7">
        <v>0</v>
      </c>
      <c r="K708" s="7">
        <v>0</v>
      </c>
      <c r="L708" s="7">
        <v>0</v>
      </c>
      <c r="M708" s="7">
        <v>0</v>
      </c>
    </row>
    <row r="711" spans="1:13" ht="15" hidden="1" thickBot="1" x14ac:dyDescent="0.4"/>
    <row r="712" spans="1:13" ht="33" customHeight="1" thickBot="1" x14ac:dyDescent="0.4">
      <c r="A712" s="78" t="s">
        <v>516</v>
      </c>
      <c r="B712" s="79"/>
      <c r="C712" s="79"/>
      <c r="D712" s="79"/>
      <c r="E712" s="79"/>
      <c r="F712" s="79"/>
      <c r="G712" s="79"/>
      <c r="H712" s="79"/>
      <c r="I712" s="79"/>
      <c r="J712" s="79"/>
      <c r="K712" s="79"/>
      <c r="L712" s="79"/>
      <c r="M712" s="80"/>
    </row>
    <row r="713" spans="1:13" ht="15" thickBot="1" x14ac:dyDescent="0.4">
      <c r="A713" s="9" t="s">
        <v>306</v>
      </c>
      <c r="B713" s="6">
        <v>44927</v>
      </c>
      <c r="C713" s="6">
        <v>44958</v>
      </c>
      <c r="D713" s="6">
        <v>44986</v>
      </c>
      <c r="E713" s="6">
        <v>45017</v>
      </c>
      <c r="F713" s="6">
        <v>45047</v>
      </c>
      <c r="G713" s="6">
        <v>45078</v>
      </c>
      <c r="H713" s="6">
        <v>45108</v>
      </c>
      <c r="I713" s="6">
        <v>45139</v>
      </c>
      <c r="J713" s="6">
        <v>45170</v>
      </c>
      <c r="K713" s="6">
        <v>45200</v>
      </c>
      <c r="L713" s="6">
        <v>45231</v>
      </c>
      <c r="M713" s="6">
        <v>45261</v>
      </c>
    </row>
    <row r="714" spans="1:13" x14ac:dyDescent="0.35">
      <c r="A714" s="2" t="s">
        <v>150</v>
      </c>
      <c r="B714" s="7">
        <v>391889.17000000004</v>
      </c>
      <c r="C714" s="7">
        <v>369604.97000000003</v>
      </c>
      <c r="D714" s="7">
        <v>323703.27</v>
      </c>
      <c r="E714" s="7">
        <v>323951.17</v>
      </c>
      <c r="F714" s="7">
        <v>294564.97000000003</v>
      </c>
      <c r="G714" s="7">
        <v>277412.97000000003</v>
      </c>
      <c r="H714" s="7">
        <v>246318.27000000002</v>
      </c>
      <c r="I714" s="7">
        <v>229789.36999999997</v>
      </c>
      <c r="J714" s="7">
        <v>205582.27</v>
      </c>
      <c r="K714" s="7">
        <v>178654.97000000003</v>
      </c>
      <c r="L714" s="7">
        <v>156270.27000000002</v>
      </c>
      <c r="M714" s="7">
        <v>127058.32999999999</v>
      </c>
    </row>
    <row r="715" spans="1:13" x14ac:dyDescent="0.35"/>
    <row r="716" spans="1:13" x14ac:dyDescent="0.35"/>
    <row r="717" spans="1:13" ht="15" thickBot="1" x14ac:dyDescent="0.4"/>
    <row r="718" spans="1:13" ht="33" hidden="1" customHeight="1" thickBot="1" x14ac:dyDescent="0.4">
      <c r="A718" s="78" t="s">
        <v>261</v>
      </c>
      <c r="B718" s="79"/>
      <c r="C718" s="79"/>
      <c r="D718" s="79"/>
      <c r="E718" s="79"/>
      <c r="F718" s="79"/>
      <c r="G718" s="79"/>
      <c r="H718" s="79"/>
      <c r="I718" s="79"/>
      <c r="J718" s="79"/>
      <c r="K718" s="79"/>
      <c r="L718" s="79"/>
      <c r="M718" s="80"/>
    </row>
    <row r="719" spans="1:13" ht="15" hidden="1" thickBot="1" x14ac:dyDescent="0.4">
      <c r="A719" s="9" t="s">
        <v>306</v>
      </c>
      <c r="B719" s="6">
        <v>44927</v>
      </c>
      <c r="C719" s="6">
        <v>44958</v>
      </c>
      <c r="D719" s="6">
        <v>44986</v>
      </c>
      <c r="E719" s="6">
        <v>45017</v>
      </c>
      <c r="F719" s="6">
        <v>45047</v>
      </c>
      <c r="G719" s="6">
        <v>45078</v>
      </c>
      <c r="H719" s="6">
        <v>45108</v>
      </c>
      <c r="I719" s="6">
        <v>45139</v>
      </c>
      <c r="J719" s="6">
        <v>45170</v>
      </c>
      <c r="K719" s="6">
        <v>45200</v>
      </c>
      <c r="L719" s="6">
        <v>45231</v>
      </c>
      <c r="M719" s="6">
        <v>45261</v>
      </c>
    </row>
    <row r="720" spans="1:13" hidden="1" x14ac:dyDescent="0.35">
      <c r="A720" s="2" t="s">
        <v>151</v>
      </c>
      <c r="B720" s="7">
        <v>0</v>
      </c>
      <c r="C720" s="7">
        <v>0</v>
      </c>
      <c r="D720" s="7">
        <v>0</v>
      </c>
      <c r="E720" s="7">
        <v>0</v>
      </c>
      <c r="F720" s="7">
        <v>0</v>
      </c>
      <c r="G720" s="7">
        <v>0</v>
      </c>
      <c r="H720" s="7">
        <v>0</v>
      </c>
      <c r="I720" s="7">
        <v>0</v>
      </c>
      <c r="J720" s="7">
        <v>0</v>
      </c>
      <c r="K720" s="7">
        <v>0</v>
      </c>
      <c r="L720" s="7">
        <v>0</v>
      </c>
      <c r="M720" s="7">
        <v>0</v>
      </c>
    </row>
    <row r="723" spans="1:13" ht="15" hidden="1" thickBot="1" x14ac:dyDescent="0.4"/>
    <row r="724" spans="1:13" ht="33" hidden="1" customHeight="1" thickBot="1" x14ac:dyDescent="0.4">
      <c r="A724" s="78" t="s">
        <v>261</v>
      </c>
      <c r="B724" s="79"/>
      <c r="C724" s="79"/>
      <c r="D724" s="79"/>
      <c r="E724" s="79"/>
      <c r="F724" s="79"/>
      <c r="G724" s="79"/>
      <c r="H724" s="79"/>
      <c r="I724" s="79"/>
      <c r="J724" s="79"/>
      <c r="K724" s="79"/>
      <c r="L724" s="79"/>
      <c r="M724" s="80"/>
    </row>
    <row r="725" spans="1:13" ht="15" hidden="1" thickBot="1" x14ac:dyDescent="0.4">
      <c r="A725" s="9" t="s">
        <v>269</v>
      </c>
      <c r="B725" s="6">
        <v>44927</v>
      </c>
      <c r="C725" s="6">
        <v>44958</v>
      </c>
      <c r="D725" s="6">
        <v>44986</v>
      </c>
      <c r="E725" s="6">
        <v>45017</v>
      </c>
      <c r="F725" s="6">
        <v>45047</v>
      </c>
      <c r="G725" s="6">
        <v>45078</v>
      </c>
      <c r="H725" s="6">
        <v>45108</v>
      </c>
      <c r="I725" s="6">
        <v>45139</v>
      </c>
      <c r="J725" s="6">
        <v>45170</v>
      </c>
      <c r="K725" s="6">
        <v>45200</v>
      </c>
      <c r="L725" s="6">
        <v>45231</v>
      </c>
      <c r="M725" s="6">
        <v>45261</v>
      </c>
    </row>
    <row r="726" spans="1:13" hidden="1" x14ac:dyDescent="0.35">
      <c r="A726" s="5" t="s">
        <v>153</v>
      </c>
      <c r="B726" s="7">
        <v>0</v>
      </c>
      <c r="C726" s="7">
        <v>0</v>
      </c>
      <c r="D726" s="7">
        <v>0</v>
      </c>
      <c r="E726" s="7">
        <v>0</v>
      </c>
      <c r="F726" s="7">
        <v>0</v>
      </c>
      <c r="G726" s="7">
        <v>0</v>
      </c>
      <c r="H726" s="7">
        <v>0</v>
      </c>
      <c r="I726" s="7">
        <v>0</v>
      </c>
      <c r="J726" s="7">
        <v>0</v>
      </c>
      <c r="K726" s="7">
        <v>0</v>
      </c>
      <c r="L726" s="7">
        <v>0</v>
      </c>
      <c r="M726" s="7">
        <v>0</v>
      </c>
    </row>
    <row r="729" spans="1:13" ht="15" hidden="1" thickBot="1" x14ac:dyDescent="0.4"/>
    <row r="730" spans="1:13" ht="33" hidden="1" customHeight="1" thickBot="1" x14ac:dyDescent="0.4">
      <c r="A730" s="78" t="s">
        <v>261</v>
      </c>
      <c r="B730" s="79"/>
      <c r="C730" s="79"/>
      <c r="D730" s="79"/>
      <c r="E730" s="79"/>
      <c r="F730" s="79"/>
      <c r="G730" s="79"/>
      <c r="H730" s="79"/>
      <c r="I730" s="79"/>
      <c r="J730" s="79"/>
      <c r="K730" s="79"/>
      <c r="L730" s="79"/>
      <c r="M730" s="80"/>
    </row>
    <row r="731" spans="1:13" ht="15" hidden="1" thickBot="1" x14ac:dyDescent="0.4">
      <c r="A731" s="9" t="s">
        <v>308</v>
      </c>
      <c r="B731" s="6">
        <v>44927</v>
      </c>
      <c r="C731" s="6">
        <v>44958</v>
      </c>
      <c r="D731" s="6">
        <v>44986</v>
      </c>
      <c r="E731" s="6">
        <v>45017</v>
      </c>
      <c r="F731" s="6">
        <v>45047</v>
      </c>
      <c r="G731" s="6">
        <v>45078</v>
      </c>
      <c r="H731" s="6">
        <v>45108</v>
      </c>
      <c r="I731" s="6">
        <v>45139</v>
      </c>
      <c r="J731" s="6">
        <v>45170</v>
      </c>
      <c r="K731" s="6">
        <v>45200</v>
      </c>
      <c r="L731" s="6">
        <v>45231</v>
      </c>
      <c r="M731" s="6">
        <v>45261</v>
      </c>
    </row>
    <row r="732" spans="1:13" hidden="1" x14ac:dyDescent="0.35">
      <c r="A732" s="5" t="s">
        <v>155</v>
      </c>
      <c r="B732" s="7"/>
      <c r="C732" s="7"/>
      <c r="D732" s="7"/>
      <c r="E732" s="7"/>
      <c r="F732" s="7"/>
      <c r="G732" s="7"/>
      <c r="H732" s="7"/>
      <c r="I732" s="7"/>
      <c r="J732" s="7"/>
      <c r="K732" s="7"/>
      <c r="L732" s="7"/>
      <c r="M732" s="7">
        <v>0</v>
      </c>
    </row>
    <row r="735" spans="1:13" ht="15" hidden="1" thickBot="1" x14ac:dyDescent="0.4"/>
    <row r="736" spans="1:13" ht="33" hidden="1" customHeight="1" thickBot="1" x14ac:dyDescent="0.4">
      <c r="A736" s="78" t="s">
        <v>261</v>
      </c>
      <c r="B736" s="79"/>
      <c r="C736" s="79"/>
      <c r="D736" s="79"/>
      <c r="E736" s="79"/>
      <c r="F736" s="79"/>
      <c r="G736" s="79"/>
      <c r="H736" s="79"/>
      <c r="I736" s="79"/>
      <c r="J736" s="79"/>
      <c r="K736" s="79"/>
      <c r="L736" s="79"/>
      <c r="M736" s="80"/>
    </row>
    <row r="737" spans="1:13" ht="15" hidden="1" thickBot="1" x14ac:dyDescent="0.4">
      <c r="A737" s="9" t="s">
        <v>308</v>
      </c>
      <c r="B737" s="6">
        <v>44927</v>
      </c>
      <c r="C737" s="6">
        <v>44958</v>
      </c>
      <c r="D737" s="6">
        <v>44986</v>
      </c>
      <c r="E737" s="6">
        <v>45017</v>
      </c>
      <c r="F737" s="6">
        <v>45047</v>
      </c>
      <c r="G737" s="6">
        <v>45078</v>
      </c>
      <c r="H737" s="6">
        <v>45108</v>
      </c>
      <c r="I737" s="6">
        <v>45139</v>
      </c>
      <c r="J737" s="6">
        <v>45170</v>
      </c>
      <c r="K737" s="6">
        <v>45200</v>
      </c>
      <c r="L737" s="6">
        <v>45231</v>
      </c>
      <c r="M737" s="6">
        <v>45261</v>
      </c>
    </row>
    <row r="738" spans="1:13" hidden="1" x14ac:dyDescent="0.35">
      <c r="A738" s="5" t="s">
        <v>156</v>
      </c>
      <c r="B738" s="7">
        <v>0</v>
      </c>
      <c r="C738" s="7">
        <v>0</v>
      </c>
      <c r="D738" s="7">
        <v>0</v>
      </c>
      <c r="E738" s="7">
        <v>0</v>
      </c>
      <c r="F738" s="7">
        <v>0</v>
      </c>
      <c r="G738" s="7">
        <v>0</v>
      </c>
      <c r="H738" s="7">
        <v>0</v>
      </c>
      <c r="I738" s="7">
        <v>0</v>
      </c>
      <c r="J738" s="7">
        <v>0</v>
      </c>
      <c r="K738" s="7">
        <v>0</v>
      </c>
      <c r="L738" s="7">
        <v>0</v>
      </c>
      <c r="M738" s="7">
        <v>0</v>
      </c>
    </row>
    <row r="739" spans="1:13" hidden="1" x14ac:dyDescent="0.35">
      <c r="A739" s="5" t="s">
        <v>309</v>
      </c>
    </row>
    <row r="740" spans="1:13" hidden="1" x14ac:dyDescent="0.35">
      <c r="A740" s="5" t="s">
        <v>310</v>
      </c>
      <c r="B740" s="7">
        <v>0</v>
      </c>
      <c r="C740" s="7">
        <v>0</v>
      </c>
      <c r="D740" s="7">
        <v>0</v>
      </c>
      <c r="E740" s="7">
        <v>0</v>
      </c>
      <c r="F740" s="7">
        <v>0</v>
      </c>
      <c r="G740" s="7">
        <v>0</v>
      </c>
      <c r="H740" s="7">
        <v>0</v>
      </c>
      <c r="I740" s="7">
        <v>0</v>
      </c>
      <c r="J740" s="7">
        <v>0</v>
      </c>
      <c r="K740" s="7">
        <v>0</v>
      </c>
      <c r="L740" s="7">
        <v>0</v>
      </c>
      <c r="M740" s="7">
        <v>0</v>
      </c>
    </row>
    <row r="741" spans="1:13" hidden="1" x14ac:dyDescent="0.35">
      <c r="A741" s="5" t="s">
        <v>311</v>
      </c>
    </row>
    <row r="742" spans="1:13" hidden="1" x14ac:dyDescent="0.35">
      <c r="A742" s="5" t="s">
        <v>312</v>
      </c>
      <c r="B742" s="7">
        <v>0</v>
      </c>
      <c r="C742" s="7">
        <v>0</v>
      </c>
      <c r="D742" s="7">
        <v>0</v>
      </c>
      <c r="E742" s="7">
        <v>0</v>
      </c>
      <c r="F742" s="7">
        <v>0</v>
      </c>
      <c r="G742" s="7">
        <v>0</v>
      </c>
      <c r="H742" s="7">
        <v>0</v>
      </c>
      <c r="I742" s="7">
        <v>0</v>
      </c>
      <c r="J742" s="7">
        <v>0</v>
      </c>
      <c r="K742" s="7">
        <v>0</v>
      </c>
      <c r="L742" s="7">
        <v>0</v>
      </c>
      <c r="M742" s="7">
        <v>0</v>
      </c>
    </row>
    <row r="743" spans="1:13" hidden="1" x14ac:dyDescent="0.35">
      <c r="A743" t="s">
        <v>313</v>
      </c>
    </row>
    <row r="744" spans="1:13" hidden="1" x14ac:dyDescent="0.35">
      <c r="A744" t="s">
        <v>314</v>
      </c>
      <c r="B744" s="7"/>
      <c r="C744" s="7"/>
      <c r="D744" s="7"/>
      <c r="E744" s="7"/>
      <c r="F744" s="7"/>
      <c r="G744" s="7"/>
      <c r="H744" s="7"/>
      <c r="I744" s="7"/>
      <c r="J744" s="7"/>
      <c r="K744" s="7"/>
      <c r="L744" s="7"/>
      <c r="M744" s="7"/>
    </row>
    <row r="745" spans="1:13" hidden="1" x14ac:dyDescent="0.35">
      <c r="A745" t="s">
        <v>315</v>
      </c>
      <c r="B745" s="7">
        <v>0</v>
      </c>
      <c r="C745" s="7">
        <v>0</v>
      </c>
      <c r="D745" s="7">
        <v>0</v>
      </c>
      <c r="E745" s="7">
        <v>0</v>
      </c>
      <c r="F745" s="7">
        <v>0</v>
      </c>
      <c r="G745" s="7">
        <v>0</v>
      </c>
      <c r="H745" s="7">
        <v>0</v>
      </c>
      <c r="I745" s="7">
        <v>0</v>
      </c>
      <c r="J745" s="7">
        <v>0</v>
      </c>
      <c r="K745" s="7">
        <v>0</v>
      </c>
      <c r="L745" s="7">
        <v>0</v>
      </c>
      <c r="M745" s="7">
        <v>0</v>
      </c>
    </row>
    <row r="746" spans="1:13" hidden="1" x14ac:dyDescent="0.35">
      <c r="A746" t="s">
        <v>316</v>
      </c>
    </row>
    <row r="747" spans="1:13" hidden="1" x14ac:dyDescent="0.35">
      <c r="A747" t="s">
        <v>317</v>
      </c>
      <c r="B747" s="7">
        <v>0</v>
      </c>
      <c r="C747" s="7">
        <v>0</v>
      </c>
      <c r="D747" s="7">
        <v>0</v>
      </c>
      <c r="E747" s="7">
        <v>0</v>
      </c>
      <c r="F747" s="7">
        <v>0</v>
      </c>
      <c r="G747" s="7">
        <v>0</v>
      </c>
      <c r="H747" s="7">
        <v>0</v>
      </c>
      <c r="I747" s="7">
        <v>0</v>
      </c>
      <c r="J747" s="7">
        <v>0</v>
      </c>
      <c r="K747" s="7">
        <v>0</v>
      </c>
      <c r="L747" s="7">
        <v>0</v>
      </c>
      <c r="M747" s="7">
        <v>0</v>
      </c>
    </row>
    <row r="748" spans="1:13" hidden="1" x14ac:dyDescent="0.35">
      <c r="A748" t="s">
        <v>318</v>
      </c>
    </row>
    <row r="749" spans="1:13" hidden="1" x14ac:dyDescent="0.35">
      <c r="A749" t="s">
        <v>319</v>
      </c>
      <c r="B749" s="7">
        <v>0</v>
      </c>
      <c r="C749" s="7">
        <v>0</v>
      </c>
      <c r="D749" s="7">
        <v>0</v>
      </c>
      <c r="E749" s="7">
        <v>0</v>
      </c>
      <c r="F749" s="7">
        <v>0</v>
      </c>
      <c r="G749" s="7">
        <v>0</v>
      </c>
      <c r="H749" s="7">
        <v>0</v>
      </c>
      <c r="I749" s="7">
        <v>0</v>
      </c>
      <c r="J749" s="7">
        <v>0</v>
      </c>
      <c r="K749" s="7">
        <v>0</v>
      </c>
      <c r="L749" s="7">
        <v>0</v>
      </c>
      <c r="M749" s="7">
        <v>0</v>
      </c>
    </row>
    <row r="750" spans="1:13" ht="15" hidden="1" thickBot="1" x14ac:dyDescent="0.4">
      <c r="A750" t="s">
        <v>320</v>
      </c>
    </row>
    <row r="751" spans="1:13" ht="33" hidden="1" customHeight="1" thickBot="1" x14ac:dyDescent="0.4">
      <c r="A751" s="81"/>
      <c r="B751" s="79"/>
      <c r="C751" s="79"/>
      <c r="D751" s="79"/>
      <c r="E751" s="79"/>
      <c r="F751" s="79"/>
      <c r="G751" s="79"/>
      <c r="H751" s="79"/>
      <c r="I751" s="79"/>
      <c r="J751" s="79"/>
      <c r="K751" s="79"/>
      <c r="L751" s="79"/>
      <c r="M751" s="80"/>
    </row>
    <row r="752" spans="1:13" ht="15" hidden="1" thickBot="1" x14ac:dyDescent="0.4">
      <c r="A752" s="9" t="s">
        <v>308</v>
      </c>
      <c r="B752" s="6">
        <v>44927</v>
      </c>
      <c r="C752" s="6">
        <v>44958</v>
      </c>
      <c r="D752" s="6">
        <v>44986</v>
      </c>
      <c r="E752" s="6">
        <v>45017</v>
      </c>
      <c r="F752" s="6">
        <v>45047</v>
      </c>
      <c r="G752" s="6">
        <v>45078</v>
      </c>
      <c r="H752" s="6">
        <v>45108</v>
      </c>
      <c r="I752" s="6">
        <v>45139</v>
      </c>
      <c r="J752" s="6">
        <v>45170</v>
      </c>
      <c r="K752" s="6">
        <v>45200</v>
      </c>
      <c r="L752" s="6">
        <v>45231</v>
      </c>
      <c r="M752" s="6">
        <v>45261</v>
      </c>
    </row>
    <row r="753" spans="1:13" hidden="1" x14ac:dyDescent="0.35">
      <c r="A753" s="21" t="s">
        <v>157</v>
      </c>
      <c r="B753" s="22">
        <v>0</v>
      </c>
      <c r="C753" s="22">
        <v>0</v>
      </c>
      <c r="D753" s="22">
        <v>0</v>
      </c>
      <c r="E753" s="22">
        <v>0</v>
      </c>
      <c r="F753" s="22">
        <v>0</v>
      </c>
      <c r="G753" s="22">
        <v>0</v>
      </c>
      <c r="H753" s="22">
        <v>0</v>
      </c>
      <c r="I753" s="22">
        <v>0</v>
      </c>
      <c r="J753" s="22">
        <v>0</v>
      </c>
      <c r="K753" s="22">
        <v>0</v>
      </c>
      <c r="L753" s="22">
        <v>0</v>
      </c>
      <c r="M753" s="22">
        <v>0</v>
      </c>
    </row>
    <row r="754" spans="1:13" hidden="1" x14ac:dyDescent="0.35">
      <c r="A754" t="s">
        <v>322</v>
      </c>
      <c r="B754" s="7">
        <v>0</v>
      </c>
      <c r="C754" s="7">
        <v>0</v>
      </c>
      <c r="D754" s="7">
        <v>0</v>
      </c>
      <c r="E754" s="7">
        <v>0</v>
      </c>
      <c r="F754" s="7">
        <v>0</v>
      </c>
      <c r="G754" s="7">
        <v>0</v>
      </c>
      <c r="H754" s="7">
        <v>0</v>
      </c>
      <c r="I754" s="7">
        <v>0</v>
      </c>
      <c r="J754" s="7">
        <v>0</v>
      </c>
      <c r="K754" s="7">
        <v>0</v>
      </c>
      <c r="L754" s="7">
        <v>0</v>
      </c>
      <c r="M754" s="7">
        <v>0</v>
      </c>
    </row>
    <row r="755" spans="1:13" hidden="1" x14ac:dyDescent="0.35">
      <c r="A755" t="s">
        <v>323</v>
      </c>
    </row>
    <row r="756" spans="1:13" hidden="1" x14ac:dyDescent="0.35">
      <c r="A756" t="s">
        <v>324</v>
      </c>
      <c r="B756" s="7">
        <v>0</v>
      </c>
      <c r="C756" s="7">
        <v>0</v>
      </c>
      <c r="D756" s="7">
        <v>0</v>
      </c>
      <c r="E756" s="7">
        <v>0</v>
      </c>
      <c r="F756" s="7">
        <v>0</v>
      </c>
      <c r="G756" s="7">
        <v>0</v>
      </c>
      <c r="H756" s="7">
        <v>0</v>
      </c>
      <c r="I756" s="7">
        <v>0</v>
      </c>
      <c r="J756" s="7">
        <v>0</v>
      </c>
      <c r="K756" s="7">
        <v>0</v>
      </c>
      <c r="L756" s="7">
        <v>0</v>
      </c>
      <c r="M756" s="7">
        <v>0</v>
      </c>
    </row>
    <row r="757" spans="1:13" hidden="1" x14ac:dyDescent="0.35">
      <c r="A757" t="s">
        <v>325</v>
      </c>
    </row>
    <row r="761" spans="1:13" ht="15" hidden="1" thickBot="1" x14ac:dyDescent="0.4"/>
    <row r="762" spans="1:13" ht="33" hidden="1" customHeight="1" thickBot="1" x14ac:dyDescent="0.4">
      <c r="A762" s="78" t="s">
        <v>261</v>
      </c>
      <c r="B762" s="79"/>
      <c r="C762" s="79"/>
      <c r="D762" s="79"/>
      <c r="E762" s="79"/>
      <c r="F762" s="79"/>
      <c r="G762" s="79"/>
      <c r="H762" s="79"/>
      <c r="I762" s="79"/>
      <c r="J762" s="79"/>
      <c r="K762" s="79"/>
      <c r="L762" s="79"/>
      <c r="M762" s="80"/>
    </row>
    <row r="763" spans="1:13" ht="15" hidden="1" thickBot="1" x14ac:dyDescent="0.4">
      <c r="A763" s="9" t="s">
        <v>308</v>
      </c>
      <c r="B763" s="6">
        <v>44927</v>
      </c>
      <c r="C763" s="6">
        <v>44958</v>
      </c>
      <c r="D763" s="6">
        <v>44986</v>
      </c>
      <c r="E763" s="6">
        <v>45017</v>
      </c>
      <c r="F763" s="6">
        <v>45047</v>
      </c>
      <c r="G763" s="6">
        <v>45078</v>
      </c>
      <c r="H763" s="6">
        <v>45108</v>
      </c>
      <c r="I763" s="6">
        <v>45139</v>
      </c>
      <c r="J763" s="6">
        <v>45170</v>
      </c>
      <c r="K763" s="6">
        <v>45200</v>
      </c>
      <c r="L763" s="6">
        <v>45231</v>
      </c>
      <c r="M763" s="6">
        <v>45261</v>
      </c>
    </row>
    <row r="764" spans="1:13" hidden="1" x14ac:dyDescent="0.35">
      <c r="A764" s="16"/>
      <c r="B764" s="17">
        <v>0</v>
      </c>
      <c r="C764" s="17">
        <v>0</v>
      </c>
      <c r="D764" s="17">
        <v>0</v>
      </c>
      <c r="E764" s="17">
        <v>0</v>
      </c>
      <c r="F764" s="17">
        <v>0</v>
      </c>
      <c r="G764" s="17">
        <v>0</v>
      </c>
      <c r="H764" s="17">
        <v>0</v>
      </c>
      <c r="I764" s="17">
        <v>0</v>
      </c>
      <c r="J764" s="17">
        <v>0</v>
      </c>
      <c r="K764" s="17">
        <v>0</v>
      </c>
      <c r="L764" s="17">
        <v>0</v>
      </c>
      <c r="M764" s="17">
        <v>0</v>
      </c>
    </row>
    <row r="765" spans="1:13" s="26" customFormat="1" hidden="1" x14ac:dyDescent="0.35">
      <c r="A765" s="24" t="s">
        <v>353</v>
      </c>
      <c r="B765" s="25">
        <v>0</v>
      </c>
      <c r="C765" s="25">
        <v>0</v>
      </c>
      <c r="D765" s="25">
        <v>0</v>
      </c>
      <c r="E765" s="25">
        <v>0</v>
      </c>
      <c r="F765" s="25">
        <v>0</v>
      </c>
      <c r="G765" s="25">
        <v>0</v>
      </c>
      <c r="H765" s="25">
        <v>0</v>
      </c>
      <c r="I765" s="25">
        <v>0</v>
      </c>
      <c r="J765" s="25">
        <v>0</v>
      </c>
      <c r="K765" s="25">
        <v>0</v>
      </c>
      <c r="L765" s="25">
        <v>0</v>
      </c>
      <c r="M765" s="25">
        <v>0</v>
      </c>
    </row>
    <row r="766" spans="1:13" s="26" customFormat="1" hidden="1" x14ac:dyDescent="0.35">
      <c r="A766" s="24" t="s">
        <v>354</v>
      </c>
      <c r="B766" s="25">
        <v>0</v>
      </c>
      <c r="C766" s="25">
        <v>0</v>
      </c>
      <c r="D766" s="25">
        <v>0</v>
      </c>
      <c r="E766" s="25">
        <v>0</v>
      </c>
      <c r="F766" s="25">
        <v>0</v>
      </c>
      <c r="G766" s="25">
        <v>0</v>
      </c>
      <c r="H766" s="25">
        <v>0</v>
      </c>
      <c r="I766" s="25">
        <v>0</v>
      </c>
      <c r="J766" s="25">
        <v>0</v>
      </c>
      <c r="K766" s="25">
        <v>0</v>
      </c>
      <c r="L766" s="25">
        <v>0</v>
      </c>
      <c r="M766" s="25">
        <v>0</v>
      </c>
    </row>
    <row r="767" spans="1:13" hidden="1" x14ac:dyDescent="0.35">
      <c r="A767" s="5"/>
      <c r="B767" s="7">
        <v>0</v>
      </c>
      <c r="C767" s="7">
        <v>0</v>
      </c>
      <c r="D767" s="7">
        <v>0</v>
      </c>
      <c r="E767" s="7">
        <v>0</v>
      </c>
      <c r="F767" s="7">
        <v>0</v>
      </c>
      <c r="G767" s="7">
        <v>0</v>
      </c>
      <c r="H767" s="7">
        <v>0</v>
      </c>
      <c r="I767" s="7">
        <v>0</v>
      </c>
      <c r="J767" s="7">
        <v>0</v>
      </c>
      <c r="K767" s="7">
        <v>0</v>
      </c>
      <c r="L767" s="7">
        <v>0</v>
      </c>
      <c r="M767" s="7">
        <v>0</v>
      </c>
    </row>
    <row r="768" spans="1:13" ht="15" hidden="1" thickBot="1" x14ac:dyDescent="0.4"/>
    <row r="769" spans="1:13" ht="33" hidden="1" customHeight="1" thickBot="1" x14ac:dyDescent="0.4">
      <c r="A769" s="78"/>
      <c r="B769" s="79"/>
      <c r="C769" s="79"/>
      <c r="D769" s="79"/>
      <c r="E769" s="79"/>
      <c r="F769" s="79"/>
      <c r="G769" s="79"/>
      <c r="H769" s="79"/>
      <c r="I769" s="79"/>
      <c r="J769" s="79"/>
      <c r="K769" s="79"/>
      <c r="L769" s="79"/>
      <c r="M769" s="80"/>
    </row>
    <row r="770" spans="1:13" ht="15" hidden="1" thickBot="1" x14ac:dyDescent="0.4">
      <c r="A770" s="9" t="s">
        <v>308</v>
      </c>
      <c r="B770" s="6">
        <v>44927</v>
      </c>
      <c r="C770" s="6">
        <v>44958</v>
      </c>
      <c r="D770" s="6">
        <v>44986</v>
      </c>
      <c r="E770" s="6">
        <v>45017</v>
      </c>
      <c r="F770" s="6">
        <v>45047</v>
      </c>
      <c r="G770" s="6">
        <v>45078</v>
      </c>
      <c r="H770" s="6">
        <v>45108</v>
      </c>
      <c r="I770" s="6">
        <v>45139</v>
      </c>
      <c r="J770" s="6">
        <v>45170</v>
      </c>
      <c r="K770" s="6">
        <v>45200</v>
      </c>
      <c r="L770" s="6">
        <v>45231</v>
      </c>
      <c r="M770" s="6">
        <v>45261</v>
      </c>
    </row>
    <row r="771" spans="1:13" hidden="1" x14ac:dyDescent="0.35">
      <c r="A771" s="5" t="s">
        <v>329</v>
      </c>
      <c r="B771" s="7">
        <v>0</v>
      </c>
      <c r="C771" s="7">
        <v>0</v>
      </c>
      <c r="D771" s="7">
        <v>0</v>
      </c>
      <c r="E771" s="7">
        <v>0</v>
      </c>
      <c r="F771" s="7">
        <v>0</v>
      </c>
      <c r="G771" s="7">
        <v>0</v>
      </c>
      <c r="H771" s="7">
        <v>0</v>
      </c>
      <c r="I771" s="7">
        <v>0</v>
      </c>
      <c r="J771" s="7">
        <v>0</v>
      </c>
      <c r="K771" s="7">
        <v>0</v>
      </c>
      <c r="L771" s="7">
        <v>0</v>
      </c>
      <c r="M771" s="7">
        <v>0</v>
      </c>
    </row>
    <row r="772" spans="1:13" hidden="1" x14ac:dyDescent="0.35">
      <c r="D772" s="7"/>
      <c r="E772" s="7"/>
      <c r="F772" s="7"/>
      <c r="G772" s="7"/>
      <c r="H772" s="7"/>
      <c r="I772" s="7"/>
      <c r="J772" s="7"/>
      <c r="K772" s="7"/>
      <c r="L772" s="7"/>
      <c r="M772" s="7"/>
    </row>
    <row r="774" spans="1:13" ht="15" hidden="1" thickBot="1" x14ac:dyDescent="0.4"/>
    <row r="775" spans="1:13" ht="33" hidden="1" customHeight="1" thickBot="1" x14ac:dyDescent="0.4">
      <c r="A775" s="78" t="s">
        <v>261</v>
      </c>
      <c r="B775" s="79"/>
      <c r="C775" s="79"/>
      <c r="D775" s="79"/>
      <c r="E775" s="79"/>
      <c r="F775" s="79"/>
      <c r="G775" s="79"/>
      <c r="H775" s="79"/>
      <c r="I775" s="79"/>
      <c r="J775" s="79"/>
      <c r="K775" s="79"/>
      <c r="L775" s="79"/>
      <c r="M775" s="80"/>
    </row>
    <row r="776" spans="1:13" ht="15" hidden="1" thickBot="1" x14ac:dyDescent="0.4">
      <c r="A776" s="9" t="s">
        <v>308</v>
      </c>
      <c r="B776" s="6">
        <v>44927</v>
      </c>
      <c r="C776" s="6">
        <v>44958</v>
      </c>
      <c r="D776" s="6">
        <v>44986</v>
      </c>
      <c r="E776" s="6">
        <v>45017</v>
      </c>
      <c r="F776" s="6">
        <v>45047</v>
      </c>
      <c r="G776" s="6">
        <v>45078</v>
      </c>
      <c r="H776" s="6">
        <v>45108</v>
      </c>
      <c r="I776" s="6">
        <v>45139</v>
      </c>
      <c r="J776" s="6">
        <v>45170</v>
      </c>
      <c r="K776" s="6">
        <v>45200</v>
      </c>
      <c r="L776" s="6">
        <v>45231</v>
      </c>
      <c r="M776" s="6">
        <v>45261</v>
      </c>
    </row>
    <row r="777" spans="1:13" hidden="1" x14ac:dyDescent="0.35">
      <c r="A777" s="5" t="s">
        <v>160</v>
      </c>
      <c r="B777" s="7">
        <v>0</v>
      </c>
      <c r="C777" s="7">
        <v>0</v>
      </c>
      <c r="D777" s="7">
        <v>0</v>
      </c>
      <c r="E777" s="7">
        <v>0</v>
      </c>
      <c r="F777" s="7">
        <v>0</v>
      </c>
      <c r="G777" s="7">
        <v>0</v>
      </c>
      <c r="H777" s="7">
        <v>0</v>
      </c>
      <c r="I777" s="7">
        <v>0</v>
      </c>
      <c r="J777" s="7">
        <v>0</v>
      </c>
      <c r="K777" s="7">
        <v>0</v>
      </c>
      <c r="L777" s="7">
        <v>0</v>
      </c>
      <c r="M777" s="7">
        <v>0</v>
      </c>
    </row>
    <row r="780" spans="1:13" ht="15" hidden="1" thickBot="1" x14ac:dyDescent="0.4"/>
    <row r="781" spans="1:13" ht="33" hidden="1" customHeight="1" thickBot="1" x14ac:dyDescent="0.4">
      <c r="A781" s="78" t="s">
        <v>261</v>
      </c>
      <c r="B781" s="79"/>
      <c r="C781" s="79"/>
      <c r="D781" s="79"/>
      <c r="E781" s="79"/>
      <c r="F781" s="79"/>
      <c r="G781" s="79"/>
      <c r="H781" s="79"/>
      <c r="I781" s="79"/>
      <c r="J781" s="79"/>
      <c r="K781" s="79"/>
      <c r="L781" s="79"/>
      <c r="M781" s="80"/>
    </row>
    <row r="782" spans="1:13" ht="15" hidden="1" thickBot="1" x14ac:dyDescent="0.4">
      <c r="A782" s="9" t="s">
        <v>308</v>
      </c>
      <c r="B782" s="6">
        <v>44927</v>
      </c>
      <c r="C782" s="6">
        <v>44958</v>
      </c>
      <c r="D782" s="6">
        <v>44986</v>
      </c>
      <c r="E782" s="6">
        <v>45017</v>
      </c>
      <c r="F782" s="6">
        <v>45047</v>
      </c>
      <c r="G782" s="6">
        <v>45078</v>
      </c>
      <c r="H782" s="6">
        <v>45108</v>
      </c>
      <c r="I782" s="6">
        <v>45139</v>
      </c>
      <c r="J782" s="6">
        <v>45170</v>
      </c>
      <c r="K782" s="6">
        <v>45200</v>
      </c>
      <c r="L782" s="6">
        <v>45231</v>
      </c>
      <c r="M782" s="6">
        <v>45261</v>
      </c>
    </row>
    <row r="783" spans="1:13" hidden="1" x14ac:dyDescent="0.35">
      <c r="A783" s="5" t="s">
        <v>161</v>
      </c>
      <c r="B783" s="7">
        <v>0</v>
      </c>
      <c r="C783" s="7">
        <v>0</v>
      </c>
      <c r="D783" s="7">
        <v>0</v>
      </c>
      <c r="E783" s="7">
        <v>0</v>
      </c>
      <c r="F783" s="7">
        <v>0</v>
      </c>
      <c r="G783" s="7">
        <v>0</v>
      </c>
      <c r="H783" s="7">
        <v>0</v>
      </c>
      <c r="I783" s="7">
        <v>0</v>
      </c>
      <c r="J783" s="7">
        <v>0</v>
      </c>
      <c r="K783" s="7">
        <v>0</v>
      </c>
      <c r="L783" s="7">
        <v>0</v>
      </c>
      <c r="M783" s="7">
        <v>0</v>
      </c>
    </row>
    <row r="786" spans="1:13" ht="15" hidden="1" thickBot="1" x14ac:dyDescent="0.4"/>
    <row r="787" spans="1:13" ht="33" hidden="1" customHeight="1" thickBot="1" x14ac:dyDescent="0.4">
      <c r="A787" s="78" t="s">
        <v>261</v>
      </c>
      <c r="B787" s="79"/>
      <c r="C787" s="79"/>
      <c r="D787" s="79"/>
      <c r="E787" s="79"/>
      <c r="F787" s="79"/>
      <c r="G787" s="79"/>
      <c r="H787" s="79"/>
      <c r="I787" s="79"/>
      <c r="J787" s="79"/>
      <c r="K787" s="79"/>
      <c r="L787" s="79"/>
      <c r="M787" s="80"/>
    </row>
    <row r="788" spans="1:13" ht="15" hidden="1" thickBot="1" x14ac:dyDescent="0.4">
      <c r="A788" s="9" t="s">
        <v>308</v>
      </c>
      <c r="B788" s="6">
        <v>44927</v>
      </c>
      <c r="C788" s="6">
        <v>44958</v>
      </c>
      <c r="D788" s="6">
        <v>44986</v>
      </c>
      <c r="E788" s="6">
        <v>45017</v>
      </c>
      <c r="F788" s="6">
        <v>45047</v>
      </c>
      <c r="G788" s="6">
        <v>45078</v>
      </c>
      <c r="H788" s="6">
        <v>45108</v>
      </c>
      <c r="I788" s="6">
        <v>45139</v>
      </c>
      <c r="J788" s="6">
        <v>45170</v>
      </c>
      <c r="K788" s="6">
        <v>45200</v>
      </c>
      <c r="L788" s="6">
        <v>45231</v>
      </c>
      <c r="M788" s="6">
        <v>45261</v>
      </c>
    </row>
    <row r="789" spans="1:13" hidden="1" x14ac:dyDescent="0.35">
      <c r="A789" s="5" t="s">
        <v>162</v>
      </c>
      <c r="B789" s="7">
        <v>0</v>
      </c>
      <c r="C789" s="7">
        <v>0</v>
      </c>
      <c r="D789" s="7">
        <v>0</v>
      </c>
      <c r="E789" s="7">
        <v>0</v>
      </c>
      <c r="F789" s="7">
        <v>0</v>
      </c>
      <c r="G789" s="7">
        <v>0</v>
      </c>
      <c r="H789" s="7">
        <v>0</v>
      </c>
      <c r="I789" s="7">
        <v>0</v>
      </c>
      <c r="J789" s="7">
        <v>0</v>
      </c>
      <c r="K789" s="7">
        <v>0</v>
      </c>
      <c r="L789" s="7">
        <v>0</v>
      </c>
      <c r="M789" s="7">
        <v>0</v>
      </c>
    </row>
    <row r="792" spans="1:13" ht="15" hidden="1" thickBot="1" x14ac:dyDescent="0.4"/>
    <row r="793" spans="1:13" ht="33" hidden="1" customHeight="1" thickBot="1" x14ac:dyDescent="0.4">
      <c r="A793" s="78" t="s">
        <v>261</v>
      </c>
      <c r="B793" s="79"/>
      <c r="C793" s="79"/>
      <c r="D793" s="79"/>
      <c r="E793" s="79"/>
      <c r="F793" s="79"/>
      <c r="G793" s="79"/>
      <c r="H793" s="79"/>
      <c r="I793" s="79"/>
      <c r="J793" s="79"/>
      <c r="K793" s="79"/>
      <c r="L793" s="79"/>
      <c r="M793" s="80"/>
    </row>
    <row r="794" spans="1:13" ht="15" hidden="1" thickBot="1" x14ac:dyDescent="0.4">
      <c r="A794" s="9" t="s">
        <v>308</v>
      </c>
      <c r="B794" s="6">
        <v>44927</v>
      </c>
      <c r="C794" s="6">
        <v>44958</v>
      </c>
      <c r="D794" s="6">
        <v>44986</v>
      </c>
      <c r="E794" s="6">
        <v>45017</v>
      </c>
      <c r="F794" s="6">
        <v>45047</v>
      </c>
      <c r="G794" s="6">
        <v>45078</v>
      </c>
      <c r="H794" s="6">
        <v>45108</v>
      </c>
      <c r="I794" s="6">
        <v>45139</v>
      </c>
      <c r="J794" s="6">
        <v>45170</v>
      </c>
      <c r="K794" s="6">
        <v>45200</v>
      </c>
      <c r="L794" s="6">
        <v>45231</v>
      </c>
      <c r="M794" s="6">
        <v>45261</v>
      </c>
    </row>
    <row r="795" spans="1:13" hidden="1" x14ac:dyDescent="0.35">
      <c r="A795" s="5" t="s">
        <v>163</v>
      </c>
      <c r="B795" s="7">
        <v>0</v>
      </c>
      <c r="C795" s="7">
        <v>0</v>
      </c>
      <c r="D795" s="7">
        <v>0</v>
      </c>
      <c r="E795" s="7">
        <v>0</v>
      </c>
      <c r="F795" s="7">
        <v>0</v>
      </c>
      <c r="G795" s="7">
        <v>0</v>
      </c>
      <c r="H795" s="7">
        <v>0</v>
      </c>
      <c r="I795" s="7">
        <v>0</v>
      </c>
      <c r="J795" s="7">
        <v>0</v>
      </c>
      <c r="K795" s="7">
        <v>0</v>
      </c>
      <c r="L795" s="7">
        <v>0</v>
      </c>
      <c r="M795" s="7">
        <v>0</v>
      </c>
    </row>
    <row r="798" spans="1:13" ht="15" hidden="1" thickBot="1" x14ac:dyDescent="0.4"/>
    <row r="799" spans="1:13" ht="33" hidden="1" customHeight="1" thickBot="1" x14ac:dyDescent="0.4">
      <c r="A799" s="78" t="s">
        <v>261</v>
      </c>
      <c r="B799" s="79"/>
      <c r="C799" s="79"/>
      <c r="D799" s="79"/>
      <c r="E799" s="79"/>
      <c r="F799" s="79"/>
      <c r="G799" s="79"/>
      <c r="H799" s="79"/>
      <c r="I799" s="79"/>
      <c r="J799" s="79"/>
      <c r="K799" s="79"/>
      <c r="L799" s="79"/>
      <c r="M799" s="80"/>
    </row>
    <row r="800" spans="1:13" ht="15" hidden="1" thickBot="1" x14ac:dyDescent="0.4">
      <c r="A800" s="9" t="s">
        <v>308</v>
      </c>
      <c r="B800" s="6">
        <v>44927</v>
      </c>
      <c r="C800" s="6">
        <v>44958</v>
      </c>
      <c r="D800" s="6">
        <v>44986</v>
      </c>
      <c r="E800" s="6">
        <v>45017</v>
      </c>
      <c r="F800" s="6">
        <v>45047</v>
      </c>
      <c r="G800" s="6">
        <v>45078</v>
      </c>
      <c r="H800" s="6">
        <v>45108</v>
      </c>
      <c r="I800" s="6">
        <v>45139</v>
      </c>
      <c r="J800" s="6">
        <v>45170</v>
      </c>
      <c r="K800" s="6">
        <v>45200</v>
      </c>
      <c r="L800" s="6">
        <v>45231</v>
      </c>
      <c r="M800" s="6">
        <v>45261</v>
      </c>
    </row>
    <row r="801" spans="1:13" hidden="1" x14ac:dyDescent="0.35">
      <c r="A801" s="5" t="s">
        <v>164</v>
      </c>
      <c r="B801" s="7">
        <v>0</v>
      </c>
      <c r="C801" s="7">
        <v>0</v>
      </c>
      <c r="D801" s="7">
        <v>0</v>
      </c>
      <c r="E801" s="7">
        <v>0</v>
      </c>
      <c r="F801" s="7">
        <v>0</v>
      </c>
      <c r="G801" s="7">
        <v>0</v>
      </c>
      <c r="H801" s="7">
        <v>0</v>
      </c>
      <c r="I801" s="7">
        <v>0</v>
      </c>
      <c r="J801" s="7">
        <v>0</v>
      </c>
      <c r="K801" s="7">
        <v>0</v>
      </c>
      <c r="L801" s="7">
        <v>0</v>
      </c>
      <c r="M801" s="7">
        <v>0</v>
      </c>
    </row>
    <row r="804" spans="1:13" ht="15" hidden="1" thickBot="1" x14ac:dyDescent="0.4"/>
    <row r="805" spans="1:13" ht="33" hidden="1" customHeight="1" thickBot="1" x14ac:dyDescent="0.4">
      <c r="A805" s="78" t="s">
        <v>261</v>
      </c>
      <c r="B805" s="79"/>
      <c r="C805" s="79"/>
      <c r="D805" s="79"/>
      <c r="E805" s="79"/>
      <c r="F805" s="79"/>
      <c r="G805" s="79"/>
      <c r="H805" s="79"/>
      <c r="I805" s="79"/>
      <c r="J805" s="79"/>
      <c r="K805" s="79"/>
      <c r="L805" s="79"/>
      <c r="M805" s="80"/>
    </row>
    <row r="806" spans="1:13" ht="15" hidden="1" thickBot="1" x14ac:dyDescent="0.4">
      <c r="A806" s="9" t="s">
        <v>308</v>
      </c>
      <c r="B806" s="6">
        <v>44927</v>
      </c>
      <c r="C806" s="6">
        <v>44958</v>
      </c>
      <c r="D806" s="6">
        <v>44986</v>
      </c>
      <c r="E806" s="6">
        <v>45017</v>
      </c>
      <c r="F806" s="6">
        <v>45047</v>
      </c>
      <c r="G806" s="6">
        <v>45078</v>
      </c>
      <c r="H806" s="6">
        <v>45108</v>
      </c>
      <c r="I806" s="6">
        <v>45139</v>
      </c>
      <c r="J806" s="6">
        <v>45170</v>
      </c>
      <c r="K806" s="6">
        <v>45200</v>
      </c>
      <c r="L806" s="6">
        <v>45231</v>
      </c>
      <c r="M806" s="6">
        <v>45261</v>
      </c>
    </row>
    <row r="807" spans="1:13" hidden="1" x14ac:dyDescent="0.35">
      <c r="A807" s="5" t="s">
        <v>165</v>
      </c>
      <c r="B807" s="7">
        <v>0</v>
      </c>
      <c r="C807" s="7">
        <v>0</v>
      </c>
      <c r="D807" s="7">
        <v>0</v>
      </c>
      <c r="E807" s="7">
        <v>0</v>
      </c>
      <c r="F807" s="7">
        <v>0</v>
      </c>
      <c r="G807" s="7">
        <v>0</v>
      </c>
      <c r="H807" s="7">
        <v>0</v>
      </c>
      <c r="I807" s="7">
        <v>0</v>
      </c>
      <c r="J807" s="7">
        <v>0</v>
      </c>
      <c r="K807" s="7">
        <v>0</v>
      </c>
      <c r="L807" s="7">
        <v>0</v>
      </c>
      <c r="M807" s="7">
        <v>0</v>
      </c>
    </row>
    <row r="810" spans="1:13" ht="15" hidden="1" thickBot="1" x14ac:dyDescent="0.4"/>
    <row r="811" spans="1:13" ht="33" hidden="1" customHeight="1" thickBot="1" x14ac:dyDescent="0.4">
      <c r="A811" s="78" t="s">
        <v>261</v>
      </c>
      <c r="B811" s="79"/>
      <c r="C811" s="79"/>
      <c r="D811" s="79"/>
      <c r="E811" s="79"/>
      <c r="F811" s="79"/>
      <c r="G811" s="79"/>
      <c r="H811" s="79"/>
      <c r="I811" s="79"/>
      <c r="J811" s="79"/>
      <c r="K811" s="79"/>
      <c r="L811" s="79"/>
      <c r="M811" s="80"/>
    </row>
    <row r="812" spans="1:13" ht="15" hidden="1" thickBot="1" x14ac:dyDescent="0.4">
      <c r="A812" s="9" t="s">
        <v>308</v>
      </c>
      <c r="B812" s="6">
        <v>44927</v>
      </c>
      <c r="C812" s="6">
        <v>44958</v>
      </c>
      <c r="D812" s="6">
        <v>44986</v>
      </c>
      <c r="E812" s="6">
        <v>45017</v>
      </c>
      <c r="F812" s="6">
        <v>45047</v>
      </c>
      <c r="G812" s="6">
        <v>45078</v>
      </c>
      <c r="H812" s="6">
        <v>45108</v>
      </c>
      <c r="I812" s="6">
        <v>45139</v>
      </c>
      <c r="J812" s="6">
        <v>45170</v>
      </c>
      <c r="K812" s="6">
        <v>45200</v>
      </c>
      <c r="L812" s="6">
        <v>45231</v>
      </c>
      <c r="M812" s="6">
        <v>45261</v>
      </c>
    </row>
    <row r="813" spans="1:13" hidden="1" x14ac:dyDescent="0.35">
      <c r="A813" s="5" t="s">
        <v>166</v>
      </c>
      <c r="B813" s="7">
        <v>0</v>
      </c>
      <c r="C813" s="7">
        <v>0</v>
      </c>
      <c r="D813" s="7">
        <v>0</v>
      </c>
      <c r="E813" s="7">
        <v>0</v>
      </c>
      <c r="F813" s="7">
        <v>0</v>
      </c>
      <c r="G813" s="7">
        <v>0</v>
      </c>
      <c r="H813" s="7">
        <v>0</v>
      </c>
      <c r="I813" s="7">
        <v>0</v>
      </c>
      <c r="J813" s="7">
        <v>0</v>
      </c>
      <c r="K813" s="7">
        <v>0</v>
      </c>
      <c r="L813" s="7">
        <v>0</v>
      </c>
      <c r="M813" s="7">
        <v>0</v>
      </c>
    </row>
    <row r="816" spans="1:13" ht="15" hidden="1" thickBot="1" x14ac:dyDescent="0.4"/>
    <row r="817" spans="1:13" ht="33" hidden="1" customHeight="1" thickBot="1" x14ac:dyDescent="0.4">
      <c r="A817" s="78" t="s">
        <v>261</v>
      </c>
      <c r="B817" s="79"/>
      <c r="C817" s="79"/>
      <c r="D817" s="79"/>
      <c r="E817" s="79"/>
      <c r="F817" s="79"/>
      <c r="G817" s="79"/>
      <c r="H817" s="79"/>
      <c r="I817" s="79"/>
      <c r="J817" s="79"/>
      <c r="K817" s="79"/>
      <c r="L817" s="79"/>
      <c r="M817" s="80"/>
    </row>
    <row r="818" spans="1:13" ht="15" hidden="1" thickBot="1" x14ac:dyDescent="0.4">
      <c r="A818" s="9" t="s">
        <v>308</v>
      </c>
      <c r="B818" s="6">
        <v>44927</v>
      </c>
      <c r="C818" s="6">
        <v>44958</v>
      </c>
      <c r="D818" s="6">
        <v>44986</v>
      </c>
      <c r="E818" s="6">
        <v>45017</v>
      </c>
      <c r="F818" s="6">
        <v>45047</v>
      </c>
      <c r="G818" s="6">
        <v>45078</v>
      </c>
      <c r="H818" s="6">
        <v>45108</v>
      </c>
      <c r="I818" s="6">
        <v>45139</v>
      </c>
      <c r="J818" s="6">
        <v>45170</v>
      </c>
      <c r="K818" s="6">
        <v>45200</v>
      </c>
      <c r="L818" s="6">
        <v>45231</v>
      </c>
      <c r="M818" s="6">
        <v>45261</v>
      </c>
    </row>
    <row r="819" spans="1:13" hidden="1" x14ac:dyDescent="0.35">
      <c r="A819" s="5" t="s">
        <v>167</v>
      </c>
    </row>
    <row r="822" spans="1:13" ht="15" hidden="1" thickBot="1" x14ac:dyDescent="0.4"/>
    <row r="823" spans="1:13" ht="33" hidden="1" customHeight="1" thickBot="1" x14ac:dyDescent="0.4">
      <c r="A823" s="78" t="s">
        <v>261</v>
      </c>
      <c r="B823" s="79"/>
      <c r="C823" s="79"/>
      <c r="D823" s="79"/>
      <c r="E823" s="79"/>
      <c r="F823" s="79"/>
      <c r="G823" s="79"/>
      <c r="H823" s="79"/>
      <c r="I823" s="79"/>
      <c r="J823" s="79"/>
      <c r="K823" s="79"/>
      <c r="L823" s="79"/>
      <c r="M823" s="80"/>
    </row>
    <row r="824" spans="1:13" ht="15" hidden="1" thickBot="1" x14ac:dyDescent="0.4">
      <c r="A824" s="9" t="s">
        <v>308</v>
      </c>
      <c r="B824" s="6">
        <v>44927</v>
      </c>
      <c r="C824" s="6">
        <v>44958</v>
      </c>
      <c r="D824" s="6">
        <v>44986</v>
      </c>
      <c r="E824" s="6">
        <v>45017</v>
      </c>
      <c r="F824" s="6">
        <v>45047</v>
      </c>
      <c r="G824" s="6">
        <v>45078</v>
      </c>
      <c r="H824" s="6">
        <v>45108</v>
      </c>
      <c r="I824" s="6">
        <v>45139</v>
      </c>
      <c r="J824" s="6">
        <v>45170</v>
      </c>
      <c r="K824" s="6">
        <v>45200</v>
      </c>
      <c r="L824" s="6">
        <v>45231</v>
      </c>
      <c r="M824" s="6">
        <v>45261</v>
      </c>
    </row>
    <row r="825" spans="1:13" hidden="1" x14ac:dyDescent="0.35">
      <c r="A825" s="5" t="s">
        <v>168</v>
      </c>
      <c r="B825" s="7">
        <v>0</v>
      </c>
      <c r="C825" s="7">
        <v>0</v>
      </c>
      <c r="D825" s="7">
        <v>0</v>
      </c>
      <c r="E825" s="7">
        <v>0</v>
      </c>
      <c r="F825" s="7">
        <v>0</v>
      </c>
      <c r="G825" s="7">
        <v>0</v>
      </c>
      <c r="H825" s="7">
        <v>0</v>
      </c>
      <c r="I825" s="7">
        <v>0</v>
      </c>
      <c r="J825" s="7">
        <v>0</v>
      </c>
      <c r="K825" s="7">
        <v>0</v>
      </c>
      <c r="L825" s="7">
        <v>0</v>
      </c>
      <c r="M825" s="7">
        <v>0</v>
      </c>
    </row>
    <row r="826" spans="1:13" ht="15" hidden="1" thickBot="1" x14ac:dyDescent="0.4"/>
    <row r="827" spans="1:13" ht="15" hidden="1" thickBot="1" x14ac:dyDescent="0.4">
      <c r="A827" s="78" t="s">
        <v>261</v>
      </c>
      <c r="B827" s="79"/>
      <c r="C827" s="79"/>
      <c r="D827" s="79"/>
      <c r="E827" s="79"/>
      <c r="F827" s="79"/>
      <c r="G827" s="79"/>
      <c r="H827" s="79"/>
      <c r="I827" s="79"/>
      <c r="J827" s="79"/>
      <c r="K827" s="79"/>
      <c r="L827" s="79"/>
      <c r="M827" s="80"/>
    </row>
    <row r="828" spans="1:13" ht="15" hidden="1" thickBot="1" x14ac:dyDescent="0.4">
      <c r="A828" s="9" t="s">
        <v>308</v>
      </c>
      <c r="B828" s="6">
        <v>44927</v>
      </c>
      <c r="C828" s="6">
        <v>44958</v>
      </c>
      <c r="D828" s="6">
        <v>44986</v>
      </c>
      <c r="E828" s="6">
        <v>45017</v>
      </c>
      <c r="F828" s="6">
        <v>45047</v>
      </c>
      <c r="G828" s="6">
        <v>45078</v>
      </c>
      <c r="H828" s="6">
        <v>45108</v>
      </c>
      <c r="I828" s="6">
        <v>45139</v>
      </c>
      <c r="J828" s="6">
        <v>45170</v>
      </c>
      <c r="K828" s="6">
        <v>45200</v>
      </c>
      <c r="L828" s="6">
        <v>45231</v>
      </c>
      <c r="M828" s="6">
        <v>45261</v>
      </c>
    </row>
    <row r="829" spans="1:13" hidden="1" x14ac:dyDescent="0.35">
      <c r="A829" t="s">
        <v>169</v>
      </c>
      <c r="B829" s="7">
        <v>0</v>
      </c>
      <c r="C829" s="7">
        <v>0</v>
      </c>
      <c r="D829" s="7">
        <v>0</v>
      </c>
      <c r="E829" s="7">
        <v>0</v>
      </c>
      <c r="F829" s="7">
        <v>0</v>
      </c>
      <c r="G829" s="7">
        <v>0</v>
      </c>
      <c r="H829" s="7">
        <v>0</v>
      </c>
      <c r="I829" s="7">
        <v>0</v>
      </c>
      <c r="J829" s="7">
        <v>0</v>
      </c>
      <c r="K829" s="7">
        <v>0</v>
      </c>
      <c r="L829" s="7">
        <v>0</v>
      </c>
      <c r="M829" s="7">
        <v>0</v>
      </c>
    </row>
    <row r="830" spans="1:13" hidden="1" x14ac:dyDescent="0.35">
      <c r="A830" s="5" t="s">
        <v>195</v>
      </c>
      <c r="B830" s="7">
        <v>0</v>
      </c>
      <c r="C830" s="7">
        <v>0</v>
      </c>
      <c r="D830" s="7">
        <v>0</v>
      </c>
      <c r="E830" s="7">
        <v>0</v>
      </c>
      <c r="F830" s="7">
        <v>0</v>
      </c>
      <c r="G830" s="7">
        <v>0</v>
      </c>
      <c r="H830" s="7">
        <v>0</v>
      </c>
      <c r="I830" s="7">
        <v>0</v>
      </c>
      <c r="J830" s="7">
        <v>0</v>
      </c>
      <c r="K830" s="7">
        <v>0</v>
      </c>
      <c r="L830" s="7">
        <v>0</v>
      </c>
      <c r="M830" s="7">
        <v>0</v>
      </c>
    </row>
    <row r="831" spans="1:13" hidden="1" x14ac:dyDescent="0.35">
      <c r="A831" s="5" t="s">
        <v>236</v>
      </c>
      <c r="B831" s="7">
        <v>0</v>
      </c>
      <c r="C831" s="7">
        <v>0</v>
      </c>
      <c r="D831" s="7">
        <v>0</v>
      </c>
      <c r="E831" s="7">
        <v>0</v>
      </c>
      <c r="F831" s="7">
        <v>0</v>
      </c>
      <c r="G831" s="7">
        <v>0</v>
      </c>
      <c r="H831" s="7">
        <v>0</v>
      </c>
      <c r="I831" s="7">
        <v>0</v>
      </c>
      <c r="J831" s="7">
        <v>0</v>
      </c>
      <c r="K831" s="7">
        <v>0</v>
      </c>
      <c r="L831" s="7">
        <v>0</v>
      </c>
      <c r="M831" s="7">
        <v>0</v>
      </c>
    </row>
    <row r="832" spans="1:13" hidden="1" x14ac:dyDescent="0.35">
      <c r="A832" s="5" t="s">
        <v>237</v>
      </c>
      <c r="B832" s="7">
        <v>0</v>
      </c>
      <c r="C832" s="7">
        <v>0</v>
      </c>
      <c r="D832" s="7">
        <v>0</v>
      </c>
      <c r="E832" s="7">
        <v>0</v>
      </c>
      <c r="F832" s="7">
        <v>0</v>
      </c>
      <c r="G832" s="7">
        <v>0</v>
      </c>
      <c r="H832" s="7">
        <v>0</v>
      </c>
      <c r="I832" s="7">
        <v>0</v>
      </c>
      <c r="J832" s="7">
        <v>0</v>
      </c>
      <c r="K832" s="7">
        <v>0</v>
      </c>
      <c r="L832" s="7">
        <v>0</v>
      </c>
      <c r="M832" s="7">
        <v>0</v>
      </c>
    </row>
    <row r="834" spans="1:13" ht="15" hidden="1" thickBot="1" x14ac:dyDescent="0.4"/>
    <row r="835" spans="1:13" ht="33" customHeight="1" thickBot="1" x14ac:dyDescent="0.4">
      <c r="A835" s="78" t="s">
        <v>517</v>
      </c>
      <c r="B835" s="79"/>
      <c r="C835" s="79"/>
      <c r="D835" s="79"/>
      <c r="E835" s="79"/>
      <c r="F835" s="79"/>
      <c r="G835" s="79"/>
      <c r="H835" s="79"/>
      <c r="I835" s="79"/>
      <c r="J835" s="79"/>
      <c r="K835" s="79"/>
      <c r="L835" s="79"/>
      <c r="M835" s="80"/>
    </row>
    <row r="836" spans="1:13" ht="15" thickBot="1" x14ac:dyDescent="0.4">
      <c r="A836" s="9" t="s">
        <v>330</v>
      </c>
      <c r="B836" s="6">
        <v>44927</v>
      </c>
      <c r="C836" s="6">
        <v>44958</v>
      </c>
      <c r="D836" s="6">
        <v>44986</v>
      </c>
      <c r="E836" s="6">
        <v>45017</v>
      </c>
      <c r="F836" s="6">
        <v>45047</v>
      </c>
      <c r="G836" s="6">
        <v>45078</v>
      </c>
      <c r="H836" s="6">
        <v>45108</v>
      </c>
      <c r="I836" s="6">
        <v>45139</v>
      </c>
      <c r="J836" s="6">
        <v>45170</v>
      </c>
      <c r="K836" s="6">
        <v>45200</v>
      </c>
      <c r="L836" s="6">
        <v>45231</v>
      </c>
      <c r="M836" s="6">
        <v>45261</v>
      </c>
    </row>
    <row r="837" spans="1:13" x14ac:dyDescent="0.35">
      <c r="A837" s="5" t="s">
        <v>171</v>
      </c>
      <c r="B837" s="7">
        <v>827640</v>
      </c>
      <c r="C837" s="7">
        <v>827640</v>
      </c>
      <c r="D837" s="7">
        <v>1278598</v>
      </c>
      <c r="E837" s="7">
        <v>827640</v>
      </c>
      <c r="F837" s="7">
        <v>827640</v>
      </c>
      <c r="G837" s="7">
        <v>1278598</v>
      </c>
      <c r="H837" s="7">
        <v>827640</v>
      </c>
      <c r="I837" s="7">
        <v>827640</v>
      </c>
      <c r="J837" s="7">
        <v>1278598</v>
      </c>
      <c r="K837" s="7">
        <v>827640</v>
      </c>
      <c r="L837" s="7">
        <v>827640</v>
      </c>
      <c r="M837" s="7">
        <v>1278598</v>
      </c>
    </row>
    <row r="838" spans="1:13" x14ac:dyDescent="0.35">
      <c r="E838" s="7"/>
      <c r="F838" s="7"/>
      <c r="G838" s="7"/>
      <c r="H838" s="7"/>
      <c r="I838" s="7"/>
      <c r="J838" s="7"/>
      <c r="K838" s="7"/>
      <c r="L838" s="7"/>
      <c r="M838" s="7"/>
    </row>
    <row r="839" spans="1:13" ht="15" thickBot="1" x14ac:dyDescent="0.4"/>
    <row r="840" spans="1:13" ht="15" hidden="1" thickBot="1" x14ac:dyDescent="0.4"/>
    <row r="841" spans="1:13" ht="33" hidden="1" customHeight="1" thickBot="1" x14ac:dyDescent="0.4">
      <c r="A841" s="78" t="s">
        <v>261</v>
      </c>
      <c r="B841" s="79"/>
      <c r="C841" s="79"/>
      <c r="D841" s="79"/>
      <c r="E841" s="79"/>
      <c r="F841" s="79"/>
      <c r="G841" s="79"/>
      <c r="H841" s="79"/>
      <c r="I841" s="79"/>
      <c r="J841" s="79"/>
      <c r="K841" s="79"/>
      <c r="L841" s="79"/>
      <c r="M841" s="80"/>
    </row>
    <row r="842" spans="1:13" ht="15" hidden="1" thickBot="1" x14ac:dyDescent="0.4">
      <c r="A842" s="9" t="s">
        <v>330</v>
      </c>
      <c r="B842" s="6">
        <v>44927</v>
      </c>
      <c r="C842" s="6">
        <v>44958</v>
      </c>
      <c r="D842" s="6">
        <v>44986</v>
      </c>
      <c r="E842" s="6">
        <v>45017</v>
      </c>
      <c r="F842" s="6">
        <v>45047</v>
      </c>
      <c r="G842" s="6">
        <v>45078</v>
      </c>
      <c r="H842" s="6">
        <v>45108</v>
      </c>
      <c r="I842" s="6">
        <v>45139</v>
      </c>
      <c r="J842" s="6">
        <v>45170</v>
      </c>
      <c r="K842" s="6">
        <v>45200</v>
      </c>
      <c r="L842" s="6">
        <v>45231</v>
      </c>
      <c r="M842" s="6">
        <v>45261</v>
      </c>
    </row>
    <row r="843" spans="1:13" hidden="1" x14ac:dyDescent="0.35">
      <c r="A843" s="5" t="s">
        <v>172</v>
      </c>
    </row>
    <row r="846" spans="1:13" ht="15" hidden="1" thickBot="1" x14ac:dyDescent="0.4"/>
    <row r="847" spans="1:13" ht="33" hidden="1" customHeight="1" thickBot="1" x14ac:dyDescent="0.4">
      <c r="A847" s="78" t="s">
        <v>261</v>
      </c>
      <c r="B847" s="79"/>
      <c r="C847" s="79"/>
      <c r="D847" s="79"/>
      <c r="E847" s="79"/>
      <c r="F847" s="79"/>
      <c r="G847" s="79"/>
      <c r="H847" s="79"/>
      <c r="I847" s="79"/>
      <c r="J847" s="79"/>
      <c r="K847" s="79"/>
      <c r="L847" s="79"/>
      <c r="M847" s="80"/>
    </row>
    <row r="848" spans="1:13" ht="15" hidden="1" thickBot="1" x14ac:dyDescent="0.4">
      <c r="A848" s="9" t="s">
        <v>330</v>
      </c>
      <c r="B848" s="6">
        <v>44927</v>
      </c>
      <c r="C848" s="6">
        <v>44958</v>
      </c>
      <c r="D848" s="6">
        <v>44986</v>
      </c>
      <c r="E848" s="6">
        <v>45017</v>
      </c>
      <c r="F848" s="6">
        <v>45047</v>
      </c>
      <c r="G848" s="6">
        <v>45078</v>
      </c>
      <c r="H848" s="6">
        <v>45108</v>
      </c>
      <c r="I848" s="6">
        <v>45139</v>
      </c>
      <c r="J848" s="6">
        <v>45170</v>
      </c>
      <c r="K848" s="6">
        <v>45200</v>
      </c>
      <c r="L848" s="6">
        <v>45231</v>
      </c>
      <c r="M848" s="6">
        <v>45261</v>
      </c>
    </row>
    <row r="849" spans="1:13" hidden="1" x14ac:dyDescent="0.35">
      <c r="A849" s="5" t="s">
        <v>173</v>
      </c>
      <c r="B849" s="7">
        <v>0</v>
      </c>
      <c r="C849" s="7">
        <v>0</v>
      </c>
      <c r="D849" s="7">
        <v>0</v>
      </c>
      <c r="E849" s="7">
        <v>0</v>
      </c>
      <c r="F849" s="7">
        <v>0</v>
      </c>
      <c r="G849" s="7">
        <v>0</v>
      </c>
      <c r="H849" s="7">
        <v>0</v>
      </c>
      <c r="I849" s="7">
        <v>0</v>
      </c>
      <c r="J849" s="7">
        <v>0</v>
      </c>
      <c r="K849" s="7">
        <v>0</v>
      </c>
      <c r="L849" s="7">
        <v>0</v>
      </c>
      <c r="M849" s="7">
        <v>0</v>
      </c>
    </row>
    <row r="852" spans="1:13" ht="15" hidden="1" thickBot="1" x14ac:dyDescent="0.4"/>
    <row r="853" spans="1:13" ht="33" customHeight="1" thickBot="1" x14ac:dyDescent="0.4">
      <c r="A853" s="78" t="s">
        <v>261</v>
      </c>
      <c r="B853" s="79"/>
      <c r="C853" s="79"/>
      <c r="D853" s="79"/>
      <c r="E853" s="79"/>
      <c r="F853" s="79"/>
      <c r="G853" s="79"/>
      <c r="H853" s="79"/>
      <c r="I853" s="79"/>
      <c r="J853" s="79"/>
      <c r="K853" s="79"/>
      <c r="L853" s="79"/>
      <c r="M853" s="80"/>
    </row>
    <row r="854" spans="1:13" ht="15" thickBot="1" x14ac:dyDescent="0.4">
      <c r="A854" s="9" t="s">
        <v>331</v>
      </c>
      <c r="B854" s="6">
        <v>44927</v>
      </c>
      <c r="C854" s="6">
        <v>44958</v>
      </c>
      <c r="D854" s="6">
        <v>44986</v>
      </c>
      <c r="E854" s="6">
        <v>45017</v>
      </c>
      <c r="F854" s="6">
        <v>45047</v>
      </c>
      <c r="G854" s="6">
        <v>45078</v>
      </c>
      <c r="H854" s="6">
        <v>45108</v>
      </c>
      <c r="I854" s="6">
        <v>45139</v>
      </c>
      <c r="J854" s="6">
        <v>45170</v>
      </c>
      <c r="K854" s="6">
        <v>45200</v>
      </c>
      <c r="L854" s="6">
        <v>45231</v>
      </c>
      <c r="M854" s="6">
        <v>45261</v>
      </c>
    </row>
    <row r="855" spans="1:13" x14ac:dyDescent="0.35">
      <c r="A855" s="5" t="s">
        <v>175</v>
      </c>
      <c r="B855" s="7">
        <v>1392706.5461126419</v>
      </c>
      <c r="C855" s="7">
        <v>1380655.2827969419</v>
      </c>
      <c r="D855" s="7">
        <v>1394654.2921191419</v>
      </c>
      <c r="E855" s="7">
        <v>1399882.5216154922</v>
      </c>
      <c r="F855" s="7">
        <v>1404032.459975892</v>
      </c>
      <c r="G855" s="7">
        <v>1408312.806610442</v>
      </c>
      <c r="H855" s="7">
        <v>1409721.2607949921</v>
      </c>
      <c r="I855" s="7">
        <v>1411129.714979542</v>
      </c>
      <c r="J855" s="7">
        <v>1411129.714979542</v>
      </c>
      <c r="K855" s="7">
        <v>1415852.699571392</v>
      </c>
      <c r="L855" s="7">
        <v>1417261.1537559419</v>
      </c>
      <c r="M855" s="7">
        <v>1424914.5211422921</v>
      </c>
    </row>
    <row r="856" spans="1:13" x14ac:dyDescent="0.35">
      <c r="B856" s="7"/>
      <c r="C856" s="7"/>
      <c r="D856" s="7"/>
      <c r="E856" s="7"/>
      <c r="F856" s="7"/>
      <c r="G856" s="7"/>
      <c r="H856" s="7"/>
      <c r="I856" s="7"/>
      <c r="J856" s="7"/>
      <c r="K856" s="7"/>
      <c r="L856" s="7"/>
      <c r="M856" s="7"/>
    </row>
    <row r="857" spans="1:13" ht="15" thickBot="1" x14ac:dyDescent="0.4">
      <c r="B857" s="7"/>
      <c r="C857" s="7"/>
      <c r="D857" s="7"/>
      <c r="E857" s="7"/>
      <c r="F857" s="7"/>
      <c r="G857" s="7"/>
      <c r="H857" s="7"/>
      <c r="I857" s="7"/>
      <c r="J857" s="7"/>
      <c r="K857" s="7"/>
      <c r="L857" s="7"/>
      <c r="M857" s="7"/>
    </row>
    <row r="858" spans="1:13" ht="15" hidden="1" thickBot="1" x14ac:dyDescent="0.4"/>
    <row r="859" spans="1:13" ht="33" hidden="1" customHeight="1" thickBot="1" x14ac:dyDescent="0.4">
      <c r="A859" s="78" t="s">
        <v>261</v>
      </c>
      <c r="B859" s="79"/>
      <c r="C859" s="79"/>
      <c r="D859" s="79"/>
      <c r="E859" s="79"/>
      <c r="F859" s="79"/>
      <c r="G859" s="79"/>
      <c r="H859" s="79"/>
      <c r="I859" s="79"/>
      <c r="J859" s="79"/>
      <c r="K859" s="79"/>
      <c r="L859" s="79"/>
      <c r="M859" s="80"/>
    </row>
    <row r="860" spans="1:13" ht="15" hidden="1" thickBot="1" x14ac:dyDescent="0.4">
      <c r="A860" s="9" t="s">
        <v>331</v>
      </c>
      <c r="B860" s="6">
        <v>44927</v>
      </c>
      <c r="C860" s="6">
        <v>44958</v>
      </c>
      <c r="D860" s="6">
        <v>44986</v>
      </c>
      <c r="E860" s="6">
        <v>45017</v>
      </c>
      <c r="F860" s="6">
        <v>45047</v>
      </c>
      <c r="G860" s="6">
        <v>45078</v>
      </c>
      <c r="H860" s="6">
        <v>45108</v>
      </c>
      <c r="I860" s="6">
        <v>45139</v>
      </c>
      <c r="J860" s="6">
        <v>45170</v>
      </c>
      <c r="K860" s="6">
        <v>45200</v>
      </c>
      <c r="L860" s="6">
        <v>45231</v>
      </c>
      <c r="M860" s="6">
        <v>45261</v>
      </c>
    </row>
    <row r="861" spans="1:13" hidden="1" x14ac:dyDescent="0.35">
      <c r="A861" s="5" t="s">
        <v>176</v>
      </c>
    </row>
    <row r="864" spans="1:13" ht="15" hidden="1" thickBot="1" x14ac:dyDescent="0.4"/>
    <row r="865" spans="1:13" ht="33" customHeight="1" thickBot="1" x14ac:dyDescent="0.4">
      <c r="A865" s="78" t="s">
        <v>261</v>
      </c>
      <c r="B865" s="79"/>
      <c r="C865" s="79"/>
      <c r="D865" s="79"/>
      <c r="E865" s="79"/>
      <c r="F865" s="79"/>
      <c r="G865" s="79"/>
      <c r="H865" s="79"/>
      <c r="I865" s="79"/>
      <c r="J865" s="79"/>
      <c r="K865" s="79"/>
      <c r="L865" s="79"/>
      <c r="M865" s="80"/>
    </row>
    <row r="866" spans="1:13" ht="15" thickBot="1" x14ac:dyDescent="0.4">
      <c r="A866" s="9" t="s">
        <v>331</v>
      </c>
      <c r="B866" s="6">
        <v>44927</v>
      </c>
      <c r="C866" s="6">
        <v>44958</v>
      </c>
      <c r="D866" s="6">
        <v>44986</v>
      </c>
      <c r="E866" s="6">
        <v>45017</v>
      </c>
      <c r="F866" s="6">
        <v>45047</v>
      </c>
      <c r="G866" s="6">
        <v>45078</v>
      </c>
      <c r="H866" s="6">
        <v>45108</v>
      </c>
      <c r="I866" s="6">
        <v>45139</v>
      </c>
      <c r="J866" s="6">
        <v>45170</v>
      </c>
      <c r="K866" s="6">
        <v>45200</v>
      </c>
      <c r="L866" s="6">
        <v>45231</v>
      </c>
      <c r="M866" s="6">
        <v>45261</v>
      </c>
    </row>
    <row r="867" spans="1:13" x14ac:dyDescent="0.35">
      <c r="A867" s="5" t="s">
        <v>177</v>
      </c>
      <c r="B867" s="7">
        <v>3319942.9734999998</v>
      </c>
      <c r="C867" s="7">
        <v>3319942.9734999998</v>
      </c>
      <c r="D867" s="7">
        <v>3319942.9734999998</v>
      </c>
      <c r="E867" s="7">
        <v>3319942.9734999998</v>
      </c>
      <c r="F867" s="7">
        <v>3319942.9734999998</v>
      </c>
      <c r="G867" s="7">
        <v>3319942.9734999998</v>
      </c>
      <c r="H867" s="7">
        <v>3424601.3934999998</v>
      </c>
      <c r="I867" s="7">
        <v>3424601.3934999998</v>
      </c>
      <c r="J867" s="7">
        <v>3424601.3934999998</v>
      </c>
      <c r="K867" s="7">
        <v>3424601.3934999998</v>
      </c>
      <c r="L867" s="7">
        <v>3424601.3934999998</v>
      </c>
      <c r="M867" s="7">
        <v>3424601.3934999998</v>
      </c>
    </row>
    <row r="868" spans="1:13" x14ac:dyDescent="0.35"/>
    <row r="869" spans="1:13" x14ac:dyDescent="0.35"/>
    <row r="870" spans="1:13" ht="15" thickBot="1" x14ac:dyDescent="0.4"/>
    <row r="871" spans="1:13" ht="33" customHeight="1" thickBot="1" x14ac:dyDescent="0.4">
      <c r="A871" s="78" t="s">
        <v>261</v>
      </c>
      <c r="B871" s="79"/>
      <c r="C871" s="79"/>
      <c r="D871" s="79"/>
      <c r="E871" s="79"/>
      <c r="F871" s="79"/>
      <c r="G871" s="79"/>
      <c r="H871" s="79"/>
      <c r="I871" s="79"/>
      <c r="J871" s="79"/>
      <c r="K871" s="79"/>
      <c r="L871" s="79"/>
      <c r="M871" s="80"/>
    </row>
    <row r="872" spans="1:13" ht="15" thickBot="1" x14ac:dyDescent="0.4">
      <c r="A872" s="9" t="s">
        <v>332</v>
      </c>
      <c r="B872" s="6">
        <v>44927</v>
      </c>
      <c r="C872" s="6">
        <v>44958</v>
      </c>
      <c r="D872" s="6">
        <v>44986</v>
      </c>
      <c r="E872" s="6">
        <v>45017</v>
      </c>
      <c r="F872" s="6">
        <v>45047</v>
      </c>
      <c r="G872" s="6">
        <v>45078</v>
      </c>
      <c r="H872" s="6">
        <v>45108</v>
      </c>
      <c r="I872" s="6">
        <v>45139</v>
      </c>
      <c r="J872" s="6">
        <v>45170</v>
      </c>
      <c r="K872" s="6">
        <v>45200</v>
      </c>
      <c r="L872" s="6">
        <v>45231</v>
      </c>
      <c r="M872" s="6">
        <v>45261</v>
      </c>
    </row>
    <row r="873" spans="1:13" x14ac:dyDescent="0.35">
      <c r="A873" s="59" t="s">
        <v>179</v>
      </c>
      <c r="B873" s="46">
        <v>1111666.66666667</v>
      </c>
      <c r="C873" s="46">
        <v>1111666.66666667</v>
      </c>
      <c r="D873" s="46">
        <v>1111666.66666667</v>
      </c>
      <c r="E873" s="46">
        <v>1111666.66666667</v>
      </c>
      <c r="F873" s="46">
        <v>1111666.66666667</v>
      </c>
      <c r="G873" s="46">
        <v>1111666.66666667</v>
      </c>
      <c r="H873" s="46">
        <v>1111666.66666667</v>
      </c>
      <c r="I873" s="46">
        <v>1111666.66666667</v>
      </c>
      <c r="J873" s="46">
        <v>1111666.66666667</v>
      </c>
      <c r="K873" s="46">
        <v>1111666.66666667</v>
      </c>
      <c r="L873" s="46">
        <v>1111666.66666667</v>
      </c>
      <c r="M873" s="46">
        <v>1111666.66666667</v>
      </c>
    </row>
    <row r="874" spans="1:13" x14ac:dyDescent="0.35">
      <c r="A874" s="46" t="s">
        <v>421</v>
      </c>
      <c r="B874" s="46">
        <v>-367500</v>
      </c>
      <c r="C874" s="46">
        <v>-367500</v>
      </c>
      <c r="D874" s="46">
        <v>-367500</v>
      </c>
      <c r="E874" s="46">
        <v>-367500</v>
      </c>
      <c r="F874" s="46">
        <v>-367500</v>
      </c>
      <c r="G874" s="46">
        <v>-367500</v>
      </c>
      <c r="H874" s="46">
        <v>-367500</v>
      </c>
      <c r="I874" s="46">
        <v>-367500</v>
      </c>
      <c r="J874" s="46">
        <v>-367500</v>
      </c>
      <c r="K874" s="46">
        <v>-367500</v>
      </c>
      <c r="L874" s="46">
        <v>-367500</v>
      </c>
      <c r="M874" s="46">
        <v>-367500</v>
      </c>
    </row>
    <row r="875" spans="1:13" x14ac:dyDescent="0.35">
      <c r="A875" t="s">
        <v>413</v>
      </c>
      <c r="B875" s="7"/>
      <c r="C875" s="7"/>
      <c r="D875" s="7"/>
      <c r="E875" s="7"/>
      <c r="F875" s="7"/>
      <c r="G875" s="7"/>
      <c r="H875" s="7"/>
      <c r="I875" s="7"/>
      <c r="J875" s="7"/>
      <c r="K875" s="7"/>
      <c r="L875" s="7"/>
      <c r="M875" s="7"/>
    </row>
    <row r="876" spans="1:13" ht="15" thickBot="1" x14ac:dyDescent="0.4">
      <c r="A876" t="s">
        <v>422</v>
      </c>
    </row>
    <row r="877" spans="1:13" ht="33" customHeight="1" thickBot="1" x14ac:dyDescent="0.4">
      <c r="A877" s="78" t="s">
        <v>261</v>
      </c>
      <c r="B877" s="79"/>
      <c r="C877" s="79"/>
      <c r="D877" s="79"/>
      <c r="E877" s="79"/>
      <c r="F877" s="79"/>
      <c r="G877" s="79"/>
      <c r="H877" s="79"/>
      <c r="I877" s="79"/>
      <c r="J877" s="79"/>
      <c r="K877" s="79"/>
      <c r="L877" s="79"/>
      <c r="M877" s="80"/>
    </row>
    <row r="878" spans="1:13" ht="15" thickBot="1" x14ac:dyDescent="0.4">
      <c r="A878" s="9" t="s">
        <v>332</v>
      </c>
      <c r="B878" s="6">
        <v>44927</v>
      </c>
      <c r="C878" s="6">
        <v>44958</v>
      </c>
      <c r="D878" s="6">
        <v>44986</v>
      </c>
      <c r="E878" s="6">
        <v>45017</v>
      </c>
      <c r="F878" s="6">
        <v>45047</v>
      </c>
      <c r="G878" s="6">
        <v>45078</v>
      </c>
      <c r="H878" s="6">
        <v>45108</v>
      </c>
      <c r="I878" s="6">
        <v>45139</v>
      </c>
      <c r="J878" s="6">
        <v>45170</v>
      </c>
      <c r="K878" s="6">
        <v>45200</v>
      </c>
      <c r="L878" s="6">
        <v>45231</v>
      </c>
      <c r="M878" s="6">
        <v>45261</v>
      </c>
    </row>
    <row r="879" spans="1:13" x14ac:dyDescent="0.35">
      <c r="A879" s="21" t="s">
        <v>180</v>
      </c>
      <c r="B879" s="13">
        <f>SUM(B880:B884)</f>
        <v>749999.99999999977</v>
      </c>
      <c r="C879" s="13">
        <f t="shared" ref="C879:M879" si="0">SUM(C880:C884)</f>
        <v>749999.99999999977</v>
      </c>
      <c r="D879" s="13">
        <f t="shared" si="0"/>
        <v>749999.99999999977</v>
      </c>
      <c r="E879" s="13">
        <f t="shared" si="0"/>
        <v>749999.99999999977</v>
      </c>
      <c r="F879" s="13">
        <f t="shared" si="0"/>
        <v>749999.99999999977</v>
      </c>
      <c r="G879" s="13">
        <f t="shared" si="0"/>
        <v>749999.98999999941</v>
      </c>
      <c r="H879" s="13">
        <f t="shared" si="0"/>
        <v>749999.99999999977</v>
      </c>
      <c r="I879" s="13">
        <f t="shared" si="0"/>
        <v>749999.99999999977</v>
      </c>
      <c r="J879" s="13">
        <f t="shared" si="0"/>
        <v>749999.99999999977</v>
      </c>
      <c r="K879" s="13">
        <f t="shared" si="0"/>
        <v>749999.99999999977</v>
      </c>
      <c r="L879" s="13">
        <f t="shared" si="0"/>
        <v>749999.99999999977</v>
      </c>
      <c r="M879" s="13">
        <f t="shared" si="0"/>
        <v>749999.99999999977</v>
      </c>
    </row>
    <row r="880" spans="1:13" x14ac:dyDescent="0.35">
      <c r="A880" s="5" t="s">
        <v>355</v>
      </c>
      <c r="B880" s="7">
        <v>83333.333333333328</v>
      </c>
      <c r="C880" s="7">
        <v>83333.333333333328</v>
      </c>
      <c r="D880" s="7">
        <v>83333.333333333328</v>
      </c>
      <c r="E880" s="7">
        <v>83333.333333333328</v>
      </c>
      <c r="F880" s="7">
        <v>83333.333333333328</v>
      </c>
      <c r="G880" s="7">
        <v>83333.333333333328</v>
      </c>
      <c r="H880" s="7">
        <v>83333.333333333328</v>
      </c>
      <c r="I880" s="7">
        <v>83333.333333333328</v>
      </c>
      <c r="J880" s="7">
        <v>83333.333333333328</v>
      </c>
      <c r="K880" s="7">
        <v>83333.333333333328</v>
      </c>
      <c r="L880" s="7">
        <v>83333.333333333328</v>
      </c>
      <c r="M880" s="7">
        <v>83333.333333333328</v>
      </c>
    </row>
    <row r="881" spans="1:13" x14ac:dyDescent="0.35">
      <c r="A881" s="5" t="s">
        <v>356</v>
      </c>
      <c r="B881" s="7">
        <v>583333.33333333302</v>
      </c>
      <c r="C881" s="7">
        <v>583333.33333333302</v>
      </c>
      <c r="D881" s="7">
        <v>583333.33333333302</v>
      </c>
      <c r="E881" s="7">
        <v>583333.33333333302</v>
      </c>
      <c r="F881" s="7">
        <v>583333.33333333302</v>
      </c>
      <c r="G881" s="7">
        <v>583333.33333333302</v>
      </c>
      <c r="H881" s="7">
        <v>583333.33333333302</v>
      </c>
      <c r="I881" s="7">
        <v>583333.33333333302</v>
      </c>
      <c r="J881" s="7">
        <v>583333.33333333302</v>
      </c>
      <c r="K881" s="7">
        <v>583333.33333333302</v>
      </c>
      <c r="L881" s="7">
        <v>583333.33333333302</v>
      </c>
      <c r="M881" s="7">
        <v>583333.33333333302</v>
      </c>
    </row>
    <row r="882" spans="1:13" x14ac:dyDescent="0.35">
      <c r="A882" s="5" t="s">
        <v>357</v>
      </c>
      <c r="B882" s="7">
        <v>83333.333333333328</v>
      </c>
      <c r="C882" s="7">
        <v>83333.333333333328</v>
      </c>
      <c r="D882" s="7">
        <v>83333.333333333328</v>
      </c>
      <c r="E882" s="7">
        <v>83333.333333333328</v>
      </c>
      <c r="F882" s="7">
        <v>83333.333333333328</v>
      </c>
      <c r="G882" s="7">
        <v>83333.323333332999</v>
      </c>
      <c r="H882" s="7">
        <v>83333.333333333328</v>
      </c>
      <c r="I882" s="7">
        <v>83333.333333333328</v>
      </c>
      <c r="J882" s="7">
        <v>83333.333333333328</v>
      </c>
      <c r="K882" s="7">
        <v>83333.333333333328</v>
      </c>
      <c r="L882" s="7">
        <v>83333.333333333328</v>
      </c>
      <c r="M882" s="7">
        <v>83333.333333333328</v>
      </c>
    </row>
    <row r="883" spans="1:13" x14ac:dyDescent="0.35">
      <c r="A883" s="5" t="s">
        <v>415</v>
      </c>
      <c r="B883" s="7">
        <v>0</v>
      </c>
      <c r="C883" s="7">
        <v>0</v>
      </c>
      <c r="D883" s="7">
        <v>0</v>
      </c>
      <c r="E883" s="7">
        <v>0</v>
      </c>
      <c r="F883" s="7">
        <v>0</v>
      </c>
      <c r="G883" s="7">
        <v>0</v>
      </c>
      <c r="H883" s="7">
        <v>0</v>
      </c>
      <c r="I883" s="7">
        <v>0</v>
      </c>
      <c r="J883" s="7">
        <v>0</v>
      </c>
      <c r="K883" s="7">
        <v>0</v>
      </c>
      <c r="L883" s="7">
        <v>0</v>
      </c>
      <c r="M883" s="7">
        <v>0</v>
      </c>
    </row>
    <row r="884" spans="1:13" x14ac:dyDescent="0.35">
      <c r="A884" s="5" t="s">
        <v>416</v>
      </c>
      <c r="B884" s="7">
        <v>0</v>
      </c>
      <c r="C884" s="7">
        <v>0</v>
      </c>
      <c r="D884" s="7">
        <v>0</v>
      </c>
      <c r="E884" s="7">
        <v>0</v>
      </c>
      <c r="F884" s="7">
        <v>0</v>
      </c>
      <c r="G884" s="7">
        <v>0</v>
      </c>
      <c r="H884" s="7">
        <v>0</v>
      </c>
      <c r="I884" s="7">
        <v>0</v>
      </c>
      <c r="J884" s="7">
        <v>0</v>
      </c>
      <c r="K884" s="7">
        <v>0</v>
      </c>
      <c r="L884" s="7">
        <v>0</v>
      </c>
      <c r="M884" s="7">
        <v>0</v>
      </c>
    </row>
    <row r="885" spans="1:13" ht="15" thickBot="1" x14ac:dyDescent="0.4">
      <c r="A885" s="5"/>
      <c r="B885" s="7"/>
      <c r="C885" s="7"/>
      <c r="D885" s="7"/>
      <c r="E885" s="7"/>
      <c r="F885" s="7"/>
      <c r="G885" s="7"/>
      <c r="H885" s="7"/>
      <c r="I885" s="7"/>
      <c r="J885" s="7"/>
      <c r="K885" s="7"/>
      <c r="L885" s="7"/>
      <c r="M885" s="7"/>
    </row>
    <row r="886" spans="1:13" ht="33" hidden="1" customHeight="1" thickBot="1" x14ac:dyDescent="0.4">
      <c r="A886" s="78" t="s">
        <v>261</v>
      </c>
      <c r="B886" s="79"/>
      <c r="C886" s="79"/>
      <c r="D886" s="79"/>
      <c r="E886" s="79"/>
      <c r="F886" s="79"/>
      <c r="G886" s="79"/>
      <c r="H886" s="79"/>
      <c r="I886" s="79"/>
      <c r="J886" s="79"/>
      <c r="K886" s="79"/>
      <c r="L886" s="79"/>
      <c r="M886" s="80"/>
    </row>
    <row r="887" spans="1:13" ht="15" hidden="1" thickBot="1" x14ac:dyDescent="0.4">
      <c r="A887" s="9" t="s">
        <v>332</v>
      </c>
      <c r="B887" s="6">
        <v>44927</v>
      </c>
      <c r="C887" s="6">
        <v>44958</v>
      </c>
      <c r="D887" s="6">
        <v>44986</v>
      </c>
      <c r="E887" s="6">
        <v>45017</v>
      </c>
      <c r="F887" s="6">
        <v>45047</v>
      </c>
      <c r="G887" s="6">
        <v>45078</v>
      </c>
      <c r="H887" s="6">
        <v>45108</v>
      </c>
      <c r="I887" s="6">
        <v>45139</v>
      </c>
      <c r="J887" s="6">
        <v>45170</v>
      </c>
      <c r="K887" s="6">
        <v>45200</v>
      </c>
      <c r="L887" s="6">
        <v>45231</v>
      </c>
      <c r="M887" s="6">
        <v>45261</v>
      </c>
    </row>
    <row r="888" spans="1:13" hidden="1" x14ac:dyDescent="0.35">
      <c r="A888" s="5" t="s">
        <v>181</v>
      </c>
      <c r="B888" s="7">
        <v>0</v>
      </c>
      <c r="C888" s="7">
        <v>0</v>
      </c>
      <c r="D888" s="7">
        <v>0</v>
      </c>
      <c r="E888" s="7">
        <v>0</v>
      </c>
      <c r="F888" s="7">
        <v>0</v>
      </c>
      <c r="G888" s="7">
        <v>0</v>
      </c>
      <c r="H888" s="7">
        <v>0</v>
      </c>
      <c r="I888" s="7">
        <v>0</v>
      </c>
      <c r="J888" s="7">
        <v>0</v>
      </c>
      <c r="K888" s="7">
        <v>0</v>
      </c>
      <c r="L888" s="7">
        <v>0</v>
      </c>
      <c r="M888" s="7">
        <v>0</v>
      </c>
    </row>
    <row r="891" spans="1:13" ht="15" hidden="1" thickBot="1" x14ac:dyDescent="0.4"/>
    <row r="892" spans="1:13" ht="33" hidden="1" customHeight="1" thickBot="1" x14ac:dyDescent="0.4">
      <c r="A892" s="78" t="s">
        <v>261</v>
      </c>
      <c r="B892" s="79"/>
      <c r="C892" s="79"/>
      <c r="D892" s="79"/>
      <c r="E892" s="79"/>
      <c r="F892" s="79"/>
      <c r="G892" s="79"/>
      <c r="H892" s="79"/>
      <c r="I892" s="79"/>
      <c r="J892" s="79"/>
      <c r="K892" s="79"/>
      <c r="L892" s="79"/>
      <c r="M892" s="80"/>
    </row>
    <row r="893" spans="1:13" ht="15" hidden="1" thickBot="1" x14ac:dyDescent="0.4">
      <c r="A893" s="9" t="s">
        <v>332</v>
      </c>
      <c r="B893" s="6">
        <v>44927</v>
      </c>
      <c r="C893" s="6">
        <v>44958</v>
      </c>
      <c r="D893" s="6">
        <v>44986</v>
      </c>
      <c r="E893" s="6">
        <v>45017</v>
      </c>
      <c r="F893" s="6">
        <v>45047</v>
      </c>
      <c r="G893" s="6">
        <v>45078</v>
      </c>
      <c r="H893" s="6">
        <v>45108</v>
      </c>
      <c r="I893" s="6">
        <v>45139</v>
      </c>
      <c r="J893" s="6">
        <v>45170</v>
      </c>
      <c r="K893" s="6">
        <v>45200</v>
      </c>
      <c r="L893" s="6">
        <v>45231</v>
      </c>
      <c r="M893" s="6">
        <v>45261</v>
      </c>
    </row>
    <row r="894" spans="1:13" hidden="1" x14ac:dyDescent="0.35">
      <c r="A894" s="5" t="s">
        <v>182</v>
      </c>
    </row>
    <row r="897" spans="1:13" ht="15" hidden="1" thickBot="1" x14ac:dyDescent="0.4"/>
    <row r="898" spans="1:13" ht="33" customHeight="1" thickBot="1" x14ac:dyDescent="0.4">
      <c r="A898" s="78" t="s">
        <v>261</v>
      </c>
      <c r="B898" s="79"/>
      <c r="C898" s="79"/>
      <c r="D898" s="79"/>
      <c r="E898" s="79"/>
      <c r="F898" s="79"/>
      <c r="G898" s="79"/>
      <c r="H898" s="79"/>
      <c r="I898" s="79"/>
      <c r="J898" s="79"/>
      <c r="K898" s="79"/>
      <c r="L898" s="79"/>
      <c r="M898" s="80"/>
    </row>
    <row r="899" spans="1:13" ht="15" thickBot="1" x14ac:dyDescent="0.4">
      <c r="A899" s="9" t="s">
        <v>332</v>
      </c>
      <c r="B899" s="6">
        <v>44927</v>
      </c>
      <c r="C899" s="6">
        <v>44958</v>
      </c>
      <c r="D899" s="6">
        <v>44986</v>
      </c>
      <c r="E899" s="6">
        <v>45017</v>
      </c>
      <c r="F899" s="6">
        <v>45047</v>
      </c>
      <c r="G899" s="6">
        <v>45078</v>
      </c>
      <c r="H899" s="6">
        <v>45108</v>
      </c>
      <c r="I899" s="6">
        <v>45139</v>
      </c>
      <c r="J899" s="6">
        <v>45170</v>
      </c>
      <c r="K899" s="6">
        <v>45200</v>
      </c>
      <c r="L899" s="6">
        <v>45231</v>
      </c>
      <c r="M899" s="6">
        <v>45261</v>
      </c>
    </row>
    <row r="900" spans="1:13" x14ac:dyDescent="0.35">
      <c r="A900" s="5" t="s">
        <v>183</v>
      </c>
      <c r="B900" s="7">
        <v>410300</v>
      </c>
      <c r="C900" s="7">
        <v>410300</v>
      </c>
      <c r="D900" s="7">
        <v>410300</v>
      </c>
      <c r="E900" s="7">
        <v>410300</v>
      </c>
      <c r="F900" s="7">
        <v>410300</v>
      </c>
      <c r="G900" s="7">
        <v>410300</v>
      </c>
      <c r="H900" s="7">
        <v>410300</v>
      </c>
      <c r="I900" s="7">
        <v>410300</v>
      </c>
      <c r="J900" s="7">
        <v>410300</v>
      </c>
      <c r="K900" s="7">
        <v>410300</v>
      </c>
      <c r="L900" s="7">
        <v>410300</v>
      </c>
      <c r="M900" s="7">
        <v>410300</v>
      </c>
    </row>
    <row r="901" spans="1:13" x14ac:dyDescent="0.35">
      <c r="A901" t="s">
        <v>414</v>
      </c>
      <c r="B901" s="7"/>
      <c r="C901" s="7"/>
      <c r="D901" s="7"/>
      <c r="E901" s="7"/>
      <c r="F901" s="7"/>
      <c r="G901" s="7"/>
      <c r="H901" s="7"/>
      <c r="I901" s="7"/>
      <c r="J901" s="7"/>
      <c r="K901" s="7"/>
      <c r="L901" s="7"/>
      <c r="M901" s="7"/>
    </row>
    <row r="902" spans="1:13" x14ac:dyDescent="0.35">
      <c r="A902" t="s">
        <v>417</v>
      </c>
      <c r="B902" s="7"/>
      <c r="C902" s="7"/>
      <c r="D902" s="7"/>
      <c r="E902" s="7"/>
      <c r="F902" s="7"/>
      <c r="G902" s="7"/>
      <c r="H902" s="7"/>
      <c r="I902" s="7"/>
      <c r="J902" s="7"/>
      <c r="K902" s="7"/>
      <c r="L902" s="7"/>
      <c r="M902" s="7"/>
    </row>
    <row r="903" spans="1:13" ht="15" thickBot="1" x14ac:dyDescent="0.4"/>
    <row r="904" spans="1:13" ht="33" customHeight="1" thickBot="1" x14ac:dyDescent="0.4">
      <c r="A904" s="78" t="s">
        <v>261</v>
      </c>
      <c r="B904" s="79"/>
      <c r="C904" s="79"/>
      <c r="D904" s="79"/>
      <c r="E904" s="79"/>
      <c r="F904" s="79"/>
      <c r="G904" s="79"/>
      <c r="H904" s="79"/>
      <c r="I904" s="79"/>
      <c r="J904" s="79"/>
      <c r="K904" s="79"/>
      <c r="L904" s="79"/>
      <c r="M904" s="80"/>
    </row>
    <row r="905" spans="1:13" ht="15" thickBot="1" x14ac:dyDescent="0.4">
      <c r="A905" s="9" t="s">
        <v>332</v>
      </c>
      <c r="B905" s="6">
        <v>44927</v>
      </c>
      <c r="C905" s="6">
        <v>44958</v>
      </c>
      <c r="D905" s="6">
        <v>44986</v>
      </c>
      <c r="E905" s="6">
        <v>45017</v>
      </c>
      <c r="F905" s="6">
        <v>45047</v>
      </c>
      <c r="G905" s="6">
        <v>45078</v>
      </c>
      <c r="H905" s="6">
        <v>45108</v>
      </c>
      <c r="I905" s="6">
        <v>45139</v>
      </c>
      <c r="J905" s="6">
        <v>45170</v>
      </c>
      <c r="K905" s="6">
        <v>45200</v>
      </c>
      <c r="L905" s="6">
        <v>45231</v>
      </c>
      <c r="M905" s="6">
        <v>45261</v>
      </c>
    </row>
    <row r="906" spans="1:13" x14ac:dyDescent="0.35">
      <c r="A906" s="21" t="s">
        <v>184</v>
      </c>
      <c r="B906" s="13">
        <f>+B907+B908</f>
        <v>244350</v>
      </c>
      <c r="C906" s="13">
        <f t="shared" ref="C906:M906" si="1">+C907+C908</f>
        <v>244350</v>
      </c>
      <c r="D906" s="13">
        <f t="shared" si="1"/>
        <v>244350</v>
      </c>
      <c r="E906" s="13">
        <f t="shared" si="1"/>
        <v>244350</v>
      </c>
      <c r="F906" s="13">
        <f t="shared" si="1"/>
        <v>244350</v>
      </c>
      <c r="G906" s="13">
        <f t="shared" si="1"/>
        <v>244350</v>
      </c>
      <c r="H906" s="13">
        <f t="shared" si="1"/>
        <v>244350</v>
      </c>
      <c r="I906" s="13">
        <f t="shared" si="1"/>
        <v>244350</v>
      </c>
      <c r="J906" s="13">
        <f t="shared" si="1"/>
        <v>244350</v>
      </c>
      <c r="K906" s="13">
        <f t="shared" si="1"/>
        <v>244350</v>
      </c>
      <c r="L906" s="13">
        <f t="shared" si="1"/>
        <v>244350</v>
      </c>
      <c r="M906" s="13">
        <f t="shared" si="1"/>
        <v>244350</v>
      </c>
    </row>
    <row r="907" spans="1:13" x14ac:dyDescent="0.35">
      <c r="A907" s="5" t="s">
        <v>358</v>
      </c>
      <c r="B907" s="7">
        <v>212500</v>
      </c>
      <c r="C907" s="7">
        <v>212500</v>
      </c>
      <c r="D907" s="7">
        <v>212500</v>
      </c>
      <c r="E907" s="7">
        <v>212500</v>
      </c>
      <c r="F907" s="7">
        <v>212500</v>
      </c>
      <c r="G907" s="7">
        <v>212500</v>
      </c>
      <c r="H907" s="7">
        <v>212500</v>
      </c>
      <c r="I907" s="7">
        <v>212500</v>
      </c>
      <c r="J907" s="7">
        <v>212500</v>
      </c>
      <c r="K907" s="7">
        <v>212500</v>
      </c>
      <c r="L907" s="7">
        <v>212500</v>
      </c>
      <c r="M907" s="7">
        <v>212500</v>
      </c>
    </row>
    <row r="908" spans="1:13" x14ac:dyDescent="0.35">
      <c r="A908" s="5" t="s">
        <v>359</v>
      </c>
      <c r="B908" s="7">
        <v>31850</v>
      </c>
      <c r="C908" s="7">
        <v>31850</v>
      </c>
      <c r="D908" s="7">
        <v>31850</v>
      </c>
      <c r="E908" s="7">
        <v>31850</v>
      </c>
      <c r="F908" s="7">
        <v>31850</v>
      </c>
      <c r="G908" s="7">
        <v>31850</v>
      </c>
      <c r="H908" s="7">
        <v>31850</v>
      </c>
      <c r="I908" s="7">
        <v>31850</v>
      </c>
      <c r="J908" s="7">
        <v>31850</v>
      </c>
      <c r="K908" s="7">
        <v>31850</v>
      </c>
      <c r="L908" s="7">
        <v>31850</v>
      </c>
      <c r="M908" s="7">
        <v>31850</v>
      </c>
    </row>
    <row r="909" spans="1:13" ht="15" thickBot="1" x14ac:dyDescent="0.4"/>
    <row r="910" spans="1:13" ht="33" hidden="1" customHeight="1" thickBot="1" x14ac:dyDescent="0.4">
      <c r="A910" s="78" t="s">
        <v>261</v>
      </c>
      <c r="B910" s="79"/>
      <c r="C910" s="79"/>
      <c r="D910" s="79"/>
      <c r="E910" s="79"/>
      <c r="F910" s="79"/>
      <c r="G910" s="79"/>
      <c r="H910" s="79"/>
      <c r="I910" s="79"/>
      <c r="J910" s="79"/>
      <c r="K910" s="79"/>
      <c r="L910" s="79"/>
      <c r="M910" s="80"/>
    </row>
    <row r="911" spans="1:13" ht="15" hidden="1" thickBot="1" x14ac:dyDescent="0.4">
      <c r="A911" s="9" t="s">
        <v>333</v>
      </c>
      <c r="B911" s="6">
        <v>44927</v>
      </c>
      <c r="C911" s="6">
        <v>44958</v>
      </c>
      <c r="D911" s="6">
        <v>44986</v>
      </c>
      <c r="E911" s="6">
        <v>45017</v>
      </c>
      <c r="F911" s="6">
        <v>45047</v>
      </c>
      <c r="G911" s="6">
        <v>45078</v>
      </c>
      <c r="H911" s="6">
        <v>45108</v>
      </c>
      <c r="I911" s="6">
        <v>45139</v>
      </c>
      <c r="J911" s="6">
        <v>45170</v>
      </c>
      <c r="K911" s="6">
        <v>45200</v>
      </c>
      <c r="L911" s="6">
        <v>45231</v>
      </c>
      <c r="M911" s="6">
        <v>45261</v>
      </c>
    </row>
    <row r="912" spans="1:13" hidden="1" x14ac:dyDescent="0.35">
      <c r="A912" s="5" t="s">
        <v>186</v>
      </c>
      <c r="B912" s="7">
        <v>0</v>
      </c>
      <c r="C912" s="7">
        <v>0</v>
      </c>
      <c r="D912" s="7">
        <v>0</v>
      </c>
      <c r="E912" s="7">
        <v>0</v>
      </c>
      <c r="F912" s="7">
        <v>0</v>
      </c>
      <c r="G912" s="7">
        <v>0</v>
      </c>
      <c r="H912" s="7">
        <v>0</v>
      </c>
      <c r="I912" s="7">
        <v>0</v>
      </c>
      <c r="J912" s="7">
        <v>0</v>
      </c>
      <c r="K912" s="7">
        <v>0</v>
      </c>
      <c r="L912" s="7">
        <v>0</v>
      </c>
      <c r="M912" s="7">
        <v>0</v>
      </c>
    </row>
    <row r="913" spans="1:13" hidden="1" x14ac:dyDescent="0.35">
      <c r="B913" s="7"/>
      <c r="C913" s="7"/>
      <c r="D913" s="7"/>
      <c r="E913" s="7"/>
      <c r="F913" s="7"/>
      <c r="G913" s="7"/>
      <c r="H913" s="7"/>
      <c r="I913" s="7"/>
      <c r="J913" s="7"/>
      <c r="K913" s="7"/>
      <c r="L913" s="7"/>
      <c r="M913" s="7"/>
    </row>
    <row r="915" spans="1:13" ht="15" hidden="1" thickBot="1" x14ac:dyDescent="0.4"/>
    <row r="916" spans="1:13" ht="33" hidden="1" customHeight="1" thickBot="1" x14ac:dyDescent="0.4">
      <c r="A916" s="78" t="s">
        <v>261</v>
      </c>
      <c r="B916" s="79"/>
      <c r="C916" s="79"/>
      <c r="D916" s="79"/>
      <c r="E916" s="79"/>
      <c r="F916" s="79"/>
      <c r="G916" s="79"/>
      <c r="H916" s="79"/>
      <c r="I916" s="79"/>
      <c r="J916" s="79"/>
      <c r="K916" s="79"/>
      <c r="L916" s="79"/>
      <c r="M916" s="80"/>
    </row>
    <row r="917" spans="1:13" ht="15" hidden="1" thickBot="1" x14ac:dyDescent="0.4">
      <c r="A917" s="9" t="s">
        <v>333</v>
      </c>
      <c r="B917" s="6">
        <v>44927</v>
      </c>
      <c r="C917" s="6">
        <v>44958</v>
      </c>
      <c r="D917" s="6">
        <v>44986</v>
      </c>
      <c r="E917" s="6">
        <v>45017</v>
      </c>
      <c r="F917" s="6">
        <v>45047</v>
      </c>
      <c r="G917" s="6">
        <v>45078</v>
      </c>
      <c r="H917" s="6">
        <v>45108</v>
      </c>
      <c r="I917" s="6">
        <v>45139</v>
      </c>
      <c r="J917" s="6">
        <v>45170</v>
      </c>
      <c r="K917" s="6">
        <v>45200</v>
      </c>
      <c r="L917" s="6">
        <v>45231</v>
      </c>
      <c r="M917" s="6">
        <v>45261</v>
      </c>
    </row>
    <row r="918" spans="1:13" hidden="1" x14ac:dyDescent="0.35">
      <c r="A918" s="5" t="s">
        <v>187</v>
      </c>
      <c r="B918" s="7">
        <v>0</v>
      </c>
      <c r="C918" s="7">
        <v>0</v>
      </c>
      <c r="D918" s="7">
        <v>0</v>
      </c>
      <c r="E918" s="7">
        <v>0</v>
      </c>
      <c r="F918" s="7">
        <v>0</v>
      </c>
      <c r="G918" s="7">
        <v>0</v>
      </c>
      <c r="H918" s="7">
        <v>0</v>
      </c>
      <c r="I918" s="7">
        <v>0</v>
      </c>
      <c r="J918" s="7">
        <v>0</v>
      </c>
      <c r="K918" s="7">
        <v>0</v>
      </c>
      <c r="L918" s="7">
        <v>0</v>
      </c>
      <c r="M918" s="7">
        <v>0</v>
      </c>
    </row>
    <row r="921" spans="1:13" ht="15" hidden="1" thickBot="1" x14ac:dyDescent="0.4"/>
    <row r="922" spans="1:13" ht="33" hidden="1" customHeight="1" thickBot="1" x14ac:dyDescent="0.4">
      <c r="A922" s="78" t="s">
        <v>261</v>
      </c>
      <c r="B922" s="79"/>
      <c r="C922" s="79"/>
      <c r="D922" s="79"/>
      <c r="E922" s="79"/>
      <c r="F922" s="79"/>
      <c r="G922" s="79"/>
      <c r="H922" s="79"/>
      <c r="I922" s="79"/>
      <c r="J922" s="79"/>
      <c r="K922" s="79"/>
      <c r="L922" s="79"/>
      <c r="M922" s="80"/>
    </row>
    <row r="923" spans="1:13" ht="15" hidden="1" thickBot="1" x14ac:dyDescent="0.4">
      <c r="A923" s="9" t="s">
        <v>333</v>
      </c>
      <c r="B923" s="6">
        <v>44927</v>
      </c>
      <c r="C923" s="6">
        <v>44958</v>
      </c>
      <c r="D923" s="6">
        <v>44986</v>
      </c>
      <c r="E923" s="6">
        <v>45017</v>
      </c>
      <c r="F923" s="6">
        <v>45047</v>
      </c>
      <c r="G923" s="6">
        <v>45078</v>
      </c>
      <c r="H923" s="6">
        <v>45108</v>
      </c>
      <c r="I923" s="6">
        <v>45139</v>
      </c>
      <c r="J923" s="6">
        <v>45170</v>
      </c>
      <c r="K923" s="6">
        <v>45200</v>
      </c>
      <c r="L923" s="6">
        <v>45231</v>
      </c>
      <c r="M923" s="6">
        <v>45261</v>
      </c>
    </row>
    <row r="924" spans="1:13" hidden="1" x14ac:dyDescent="0.35">
      <c r="A924" s="5" t="s">
        <v>188</v>
      </c>
    </row>
    <row r="927" spans="1:13" ht="15" hidden="1" thickBot="1" x14ac:dyDescent="0.4"/>
    <row r="928" spans="1:13" ht="33" hidden="1" customHeight="1" thickBot="1" x14ac:dyDescent="0.4">
      <c r="A928" s="78" t="s">
        <v>261</v>
      </c>
      <c r="B928" s="79"/>
      <c r="C928" s="79"/>
      <c r="D928" s="79"/>
      <c r="E928" s="79"/>
      <c r="F928" s="79"/>
      <c r="G928" s="79"/>
      <c r="H928" s="79"/>
      <c r="I928" s="79"/>
      <c r="J928" s="79"/>
      <c r="K928" s="79"/>
      <c r="L928" s="79"/>
      <c r="M928" s="80"/>
    </row>
    <row r="929" spans="1:13" ht="15" hidden="1" thickBot="1" x14ac:dyDescent="0.4">
      <c r="A929" s="9" t="s">
        <v>333</v>
      </c>
      <c r="B929" s="6">
        <v>44927</v>
      </c>
      <c r="C929" s="6">
        <v>44958</v>
      </c>
      <c r="D929" s="6">
        <v>44986</v>
      </c>
      <c r="E929" s="6">
        <v>45017</v>
      </c>
      <c r="F929" s="6">
        <v>45047</v>
      </c>
      <c r="G929" s="6">
        <v>45078</v>
      </c>
      <c r="H929" s="6">
        <v>45108</v>
      </c>
      <c r="I929" s="6">
        <v>45139</v>
      </c>
      <c r="J929" s="6">
        <v>45170</v>
      </c>
      <c r="K929" s="6">
        <v>45200</v>
      </c>
      <c r="L929" s="6">
        <v>45231</v>
      </c>
      <c r="M929" s="6">
        <v>45261</v>
      </c>
    </row>
    <row r="930" spans="1:13" hidden="1" x14ac:dyDescent="0.35">
      <c r="A930" s="5" t="s">
        <v>334</v>
      </c>
    </row>
    <row r="933" spans="1:13" ht="15" hidden="1" thickBot="1" x14ac:dyDescent="0.4"/>
    <row r="934" spans="1:13" ht="33" customHeight="1" thickBot="1" x14ac:dyDescent="0.4">
      <c r="A934" s="78" t="s">
        <v>261</v>
      </c>
      <c r="B934" s="79"/>
      <c r="C934" s="79"/>
      <c r="D934" s="79"/>
      <c r="E934" s="79"/>
      <c r="F934" s="79"/>
      <c r="G934" s="79"/>
      <c r="H934" s="79"/>
      <c r="I934" s="79"/>
      <c r="J934" s="79"/>
      <c r="K934" s="79"/>
      <c r="L934" s="79"/>
      <c r="M934" s="80"/>
    </row>
    <row r="935" spans="1:13" ht="15" thickBot="1" x14ac:dyDescent="0.4">
      <c r="A935" s="9" t="s">
        <v>333</v>
      </c>
      <c r="B935" s="6">
        <v>44927</v>
      </c>
      <c r="C935" s="6">
        <v>44958</v>
      </c>
      <c r="D935" s="6">
        <v>44986</v>
      </c>
      <c r="E935" s="6">
        <v>45017</v>
      </c>
      <c r="F935" s="6">
        <v>45047</v>
      </c>
      <c r="G935" s="6">
        <v>45078</v>
      </c>
      <c r="H935" s="6">
        <v>45108</v>
      </c>
      <c r="I935" s="6">
        <v>45139</v>
      </c>
      <c r="J935" s="6">
        <v>45170</v>
      </c>
      <c r="K935" s="6">
        <v>45200</v>
      </c>
      <c r="L935" s="6">
        <v>45231</v>
      </c>
      <c r="M935" s="6">
        <v>45261</v>
      </c>
    </row>
    <row r="936" spans="1:13" x14ac:dyDescent="0.35">
      <c r="A936" s="5" t="s">
        <v>258</v>
      </c>
      <c r="B936" s="7">
        <v>0</v>
      </c>
      <c r="C936" s="7">
        <v>0</v>
      </c>
      <c r="D936" s="7">
        <v>0</v>
      </c>
      <c r="E936" s="7">
        <v>0</v>
      </c>
      <c r="F936" s="7">
        <v>0</v>
      </c>
      <c r="G936" s="7">
        <v>0</v>
      </c>
      <c r="H936" s="7">
        <v>0</v>
      </c>
      <c r="I936" s="7">
        <v>0</v>
      </c>
      <c r="J936" s="7">
        <v>1326000</v>
      </c>
      <c r="K936" s="7">
        <v>0</v>
      </c>
      <c r="L936" s="7">
        <v>1326000</v>
      </c>
      <c r="M936" s="7">
        <v>0</v>
      </c>
    </row>
    <row r="937" spans="1:13" x14ac:dyDescent="0.35"/>
    <row r="938" spans="1:13" x14ac:dyDescent="0.35"/>
    <row r="939" spans="1:13" ht="15" thickBot="1" x14ac:dyDescent="0.4"/>
    <row r="940" spans="1:13" ht="33" hidden="1" customHeight="1" thickBot="1" x14ac:dyDescent="0.4">
      <c r="A940" s="78" t="s">
        <v>261</v>
      </c>
      <c r="B940" s="79"/>
      <c r="C940" s="79"/>
      <c r="D940" s="79"/>
      <c r="E940" s="79"/>
      <c r="F940" s="79"/>
      <c r="G940" s="79"/>
      <c r="H940" s="79"/>
      <c r="I940" s="79"/>
      <c r="J940" s="79"/>
      <c r="K940" s="79"/>
      <c r="L940" s="79"/>
      <c r="M940" s="80"/>
    </row>
    <row r="941" spans="1:13" ht="15" hidden="1" thickBot="1" x14ac:dyDescent="0.4">
      <c r="A941" s="9" t="s">
        <v>335</v>
      </c>
      <c r="B941" s="6">
        <v>44927</v>
      </c>
      <c r="C941" s="6">
        <v>44958</v>
      </c>
      <c r="D941" s="6">
        <v>44986</v>
      </c>
      <c r="E941" s="6">
        <v>45017</v>
      </c>
      <c r="F941" s="6">
        <v>45047</v>
      </c>
      <c r="G941" s="6">
        <v>45078</v>
      </c>
      <c r="H941" s="6">
        <v>45108</v>
      </c>
      <c r="I941" s="6">
        <v>45139</v>
      </c>
      <c r="J941" s="6">
        <v>45170</v>
      </c>
      <c r="K941" s="6">
        <v>45200</v>
      </c>
      <c r="L941" s="6">
        <v>45231</v>
      </c>
      <c r="M941" s="6">
        <v>45261</v>
      </c>
    </row>
    <row r="942" spans="1:13" hidden="1" x14ac:dyDescent="0.35">
      <c r="A942" s="5" t="s">
        <v>192</v>
      </c>
      <c r="B942" s="7">
        <v>0</v>
      </c>
      <c r="C942" s="7">
        <v>0</v>
      </c>
      <c r="D942" s="7">
        <v>0</v>
      </c>
      <c r="E942" s="7">
        <v>0</v>
      </c>
      <c r="F942" s="7">
        <v>0</v>
      </c>
      <c r="G942" s="7">
        <v>0</v>
      </c>
      <c r="H942" s="7">
        <v>0</v>
      </c>
      <c r="I942" s="7">
        <v>0</v>
      </c>
      <c r="J942" s="7">
        <v>0</v>
      </c>
      <c r="K942" s="7">
        <v>0</v>
      </c>
      <c r="L942" s="7">
        <v>0</v>
      </c>
      <c r="M942" s="7">
        <v>0</v>
      </c>
    </row>
    <row r="943" spans="1:13" hidden="1" x14ac:dyDescent="0.35">
      <c r="B943" s="7"/>
      <c r="C943" s="7"/>
      <c r="D943" s="7"/>
      <c r="E943" s="7"/>
      <c r="F943" s="7"/>
      <c r="G943" s="7"/>
      <c r="H943" s="7"/>
      <c r="I943" s="7"/>
      <c r="J943" s="7"/>
      <c r="K943" s="7"/>
      <c r="L943" s="7"/>
      <c r="M943" s="7"/>
    </row>
    <row r="945" spans="1:13" ht="15" hidden="1" thickBot="1" x14ac:dyDescent="0.4"/>
    <row r="946" spans="1:13" ht="33" customHeight="1" thickBot="1" x14ac:dyDescent="0.4">
      <c r="A946" s="78" t="s">
        <v>261</v>
      </c>
      <c r="B946" s="79"/>
      <c r="C946" s="79"/>
      <c r="D946" s="79"/>
      <c r="E946" s="79"/>
      <c r="F946" s="79"/>
      <c r="G946" s="79"/>
      <c r="H946" s="79"/>
      <c r="I946" s="79"/>
      <c r="J946" s="79"/>
      <c r="K946" s="79"/>
      <c r="L946" s="79"/>
      <c r="M946" s="80"/>
    </row>
    <row r="947" spans="1:13" ht="15" thickBot="1" x14ac:dyDescent="0.4">
      <c r="A947" s="9" t="s">
        <v>335</v>
      </c>
      <c r="B947" s="6">
        <v>44927</v>
      </c>
      <c r="C947" s="6">
        <v>44958</v>
      </c>
      <c r="D947" s="6">
        <v>44986</v>
      </c>
      <c r="E947" s="6">
        <v>45017</v>
      </c>
      <c r="F947" s="6">
        <v>45047</v>
      </c>
      <c r="G947" s="6">
        <v>45078</v>
      </c>
      <c r="H947" s="6">
        <v>45108</v>
      </c>
      <c r="I947" s="6">
        <v>45139</v>
      </c>
      <c r="J947" s="6">
        <v>45170</v>
      </c>
      <c r="K947" s="6">
        <v>45200</v>
      </c>
      <c r="L947" s="6">
        <v>45231</v>
      </c>
      <c r="M947" s="6">
        <v>45261</v>
      </c>
    </row>
    <row r="948" spans="1:13" x14ac:dyDescent="0.35">
      <c r="A948" s="5" t="s">
        <v>193</v>
      </c>
      <c r="B948" s="7">
        <v>0</v>
      </c>
      <c r="C948" s="7">
        <v>0</v>
      </c>
      <c r="D948" s="7">
        <v>2139795.3119412968</v>
      </c>
      <c r="E948" s="7">
        <v>0</v>
      </c>
      <c r="F948" s="7">
        <v>0</v>
      </c>
      <c r="G948" s="7">
        <v>0</v>
      </c>
      <c r="H948" s="7">
        <v>0</v>
      </c>
      <c r="I948" s="7">
        <v>0</v>
      </c>
      <c r="J948" s="7">
        <v>2215770.2428884646</v>
      </c>
      <c r="K948" s="7">
        <v>0</v>
      </c>
      <c r="L948" s="7">
        <v>0</v>
      </c>
      <c r="M948" s="7">
        <v>0</v>
      </c>
    </row>
    <row r="949" spans="1:13" x14ac:dyDescent="0.35"/>
    <row r="950" spans="1:13" x14ac:dyDescent="0.35"/>
    <row r="951" spans="1:13" ht="15" hidden="1" thickBot="1" x14ac:dyDescent="0.4"/>
    <row r="952" spans="1:13" ht="33" hidden="1" customHeight="1" thickBot="1" x14ac:dyDescent="0.4">
      <c r="A952" s="78" t="s">
        <v>261</v>
      </c>
      <c r="B952" s="79"/>
      <c r="C952" s="79"/>
      <c r="D952" s="79"/>
      <c r="E952" s="79"/>
      <c r="F952" s="79"/>
      <c r="G952" s="79"/>
      <c r="H952" s="79"/>
      <c r="I952" s="79"/>
      <c r="J952" s="79"/>
      <c r="K952" s="79"/>
      <c r="L952" s="79"/>
      <c r="M952" s="80"/>
    </row>
    <row r="953" spans="1:13" ht="15" hidden="1" thickBot="1" x14ac:dyDescent="0.4">
      <c r="A953" s="9" t="s">
        <v>336</v>
      </c>
      <c r="B953" s="6">
        <v>44927</v>
      </c>
      <c r="C953" s="6">
        <v>44958</v>
      </c>
      <c r="D953" s="6">
        <v>44986</v>
      </c>
      <c r="E953" s="6">
        <v>45017</v>
      </c>
      <c r="F953" s="6">
        <v>45047</v>
      </c>
      <c r="G953" s="6">
        <v>45078</v>
      </c>
      <c r="H953" s="6">
        <v>45108</v>
      </c>
      <c r="I953" s="6">
        <v>45139</v>
      </c>
      <c r="J953" s="6">
        <v>45170</v>
      </c>
      <c r="K953" s="6">
        <v>45200</v>
      </c>
      <c r="L953" s="6">
        <v>45231</v>
      </c>
      <c r="M953" s="6">
        <v>45261</v>
      </c>
    </row>
    <row r="954" spans="1:13" hidden="1" x14ac:dyDescent="0.35">
      <c r="A954" s="5" t="s">
        <v>195</v>
      </c>
    </row>
    <row r="957" spans="1:13" ht="15" thickBot="1" x14ac:dyDescent="0.4"/>
    <row r="958" spans="1:13" ht="33" customHeight="1" thickBot="1" x14ac:dyDescent="0.4">
      <c r="A958" s="78" t="s">
        <v>261</v>
      </c>
      <c r="B958" s="79"/>
      <c r="C958" s="79"/>
      <c r="D958" s="79"/>
      <c r="E958" s="79"/>
      <c r="F958" s="79"/>
      <c r="G958" s="79"/>
      <c r="H958" s="79"/>
      <c r="I958" s="79"/>
      <c r="J958" s="79"/>
      <c r="K958" s="79"/>
      <c r="L958" s="79"/>
      <c r="M958" s="80"/>
    </row>
    <row r="959" spans="1:13" ht="15" thickBot="1" x14ac:dyDescent="0.4">
      <c r="A959" s="9" t="s">
        <v>337</v>
      </c>
      <c r="B959" s="6">
        <v>44927</v>
      </c>
      <c r="C959" s="6">
        <v>44958</v>
      </c>
      <c r="D959" s="6">
        <v>44986</v>
      </c>
      <c r="E959" s="6">
        <v>45017</v>
      </c>
      <c r="F959" s="6">
        <v>45047</v>
      </c>
      <c r="G959" s="6">
        <v>45078</v>
      </c>
      <c r="H959" s="6">
        <v>45108</v>
      </c>
      <c r="I959" s="6">
        <v>45139</v>
      </c>
      <c r="J959" s="6">
        <v>45170</v>
      </c>
      <c r="K959" s="6">
        <v>45200</v>
      </c>
      <c r="L959" s="6">
        <v>45231</v>
      </c>
      <c r="M959" s="6">
        <v>45261</v>
      </c>
    </row>
    <row r="960" spans="1:13" x14ac:dyDescent="0.35">
      <c r="A960" s="5" t="s">
        <v>197</v>
      </c>
      <c r="B960" s="7">
        <v>12667278.469499998</v>
      </c>
      <c r="C960" s="7">
        <v>12522605.440499999</v>
      </c>
      <c r="D960" s="7">
        <v>12690660.774499999</v>
      </c>
      <c r="E960" s="7">
        <v>12753424.634</v>
      </c>
      <c r="F960" s="7">
        <v>12803243.821999999</v>
      </c>
      <c r="G960" s="7">
        <v>12854628.535499999</v>
      </c>
      <c r="H960" s="7">
        <v>12766878.329</v>
      </c>
      <c r="I960" s="7">
        <v>12783786.5425</v>
      </c>
      <c r="J960" s="7">
        <v>12783786.5425</v>
      </c>
      <c r="K960" s="7">
        <v>12840485.037</v>
      </c>
      <c r="L960" s="7">
        <v>12857393.250499997</v>
      </c>
      <c r="M960" s="7">
        <v>12949270.409999998</v>
      </c>
    </row>
    <row r="961" spans="1:13" hidden="1" x14ac:dyDescent="0.35">
      <c r="C961" s="18">
        <v>-193890.58400000003</v>
      </c>
      <c r="D961" s="18">
        <v>-193890.58400000003</v>
      </c>
      <c r="E961" s="18">
        <v>-193890.58400000003</v>
      </c>
      <c r="F961" s="18">
        <v>-193890.58400000003</v>
      </c>
      <c r="G961" s="18">
        <v>-193890.58400000003</v>
      </c>
      <c r="H961" s="18">
        <v>-193890.58400000003</v>
      </c>
      <c r="I961" s="18">
        <v>-193890.58400000003</v>
      </c>
      <c r="J961" s="18">
        <v>-193890.58400000003</v>
      </c>
      <c r="K961" s="18">
        <v>-193890.58400000003</v>
      </c>
      <c r="L961" s="18">
        <v>-193890.58400000003</v>
      </c>
      <c r="M961" s="18">
        <v>-193890.58400000003</v>
      </c>
    </row>
    <row r="962" spans="1:13" x14ac:dyDescent="0.35"/>
    <row r="963" spans="1:13" ht="15" thickBot="1" x14ac:dyDescent="0.4"/>
    <row r="964" spans="1:13" ht="33" hidden="1" customHeight="1" thickBot="1" x14ac:dyDescent="0.4">
      <c r="A964" s="78" t="s">
        <v>261</v>
      </c>
      <c r="B964" s="79"/>
      <c r="C964" s="79"/>
      <c r="D964" s="79"/>
      <c r="E964" s="79"/>
      <c r="F964" s="79"/>
      <c r="G964" s="79"/>
      <c r="H964" s="79"/>
      <c r="I964" s="79"/>
      <c r="J964" s="79"/>
      <c r="K964" s="79"/>
      <c r="L964" s="79"/>
      <c r="M964" s="80"/>
    </row>
    <row r="965" spans="1:13" ht="15" hidden="1" thickBot="1" x14ac:dyDescent="0.4">
      <c r="A965" s="9" t="s">
        <v>337</v>
      </c>
      <c r="B965" s="6">
        <v>44927</v>
      </c>
      <c r="C965" s="6">
        <v>44958</v>
      </c>
      <c r="D965" s="6">
        <v>44986</v>
      </c>
      <c r="E965" s="6">
        <v>45017</v>
      </c>
      <c r="F965" s="6">
        <v>45047</v>
      </c>
      <c r="G965" s="6">
        <v>45078</v>
      </c>
      <c r="H965" s="6">
        <v>45108</v>
      </c>
      <c r="I965" s="6">
        <v>45139</v>
      </c>
      <c r="J965" s="6">
        <v>45170</v>
      </c>
      <c r="K965" s="6">
        <v>45200</v>
      </c>
      <c r="L965" s="6">
        <v>45231</v>
      </c>
      <c r="M965" s="6">
        <v>45261</v>
      </c>
    </row>
    <row r="966" spans="1:13" hidden="1" x14ac:dyDescent="0.35">
      <c r="A966" s="5" t="s">
        <v>198</v>
      </c>
    </row>
    <row r="969" spans="1:13" ht="15" hidden="1" thickBot="1" x14ac:dyDescent="0.4"/>
    <row r="970" spans="1:13" ht="33" customHeight="1" thickBot="1" x14ac:dyDescent="0.4">
      <c r="A970" s="78" t="s">
        <v>261</v>
      </c>
      <c r="B970" s="79"/>
      <c r="C970" s="79"/>
      <c r="D970" s="79"/>
      <c r="E970" s="79"/>
      <c r="F970" s="79"/>
      <c r="G970" s="79"/>
      <c r="H970" s="79"/>
      <c r="I970" s="79"/>
      <c r="J970" s="79"/>
      <c r="K970" s="79"/>
      <c r="L970" s="79"/>
      <c r="M970" s="80"/>
    </row>
    <row r="971" spans="1:13" ht="15" thickBot="1" x14ac:dyDescent="0.4">
      <c r="A971" s="9" t="s">
        <v>338</v>
      </c>
      <c r="B971" s="6">
        <v>44927</v>
      </c>
      <c r="C971" s="6">
        <v>44958</v>
      </c>
      <c r="D971" s="6">
        <v>44986</v>
      </c>
      <c r="E971" s="6">
        <v>45017</v>
      </c>
      <c r="F971" s="6">
        <v>45047</v>
      </c>
      <c r="G971" s="6">
        <v>45078</v>
      </c>
      <c r="H971" s="6">
        <v>45108</v>
      </c>
      <c r="I971" s="6">
        <v>45139</v>
      </c>
      <c r="J971" s="6">
        <v>45170</v>
      </c>
      <c r="K971" s="6">
        <v>45200</v>
      </c>
      <c r="L971" s="6">
        <v>45231</v>
      </c>
      <c r="M971" s="6">
        <v>45261</v>
      </c>
    </row>
    <row r="972" spans="1:13" x14ac:dyDescent="0.35">
      <c r="A972" s="5" t="s">
        <v>360</v>
      </c>
      <c r="B972" s="7">
        <v>731944.77683964081</v>
      </c>
      <c r="C972" s="7">
        <v>731944.77683964081</v>
      </c>
      <c r="D972" s="7">
        <v>731944.77683964081</v>
      </c>
      <c r="E972" s="7">
        <v>731944.77683964081</v>
      </c>
      <c r="F972" s="7">
        <v>731944.77683964081</v>
      </c>
      <c r="G972" s="7">
        <v>731944.77683964081</v>
      </c>
      <c r="H972" s="7">
        <v>731944.77683964081</v>
      </c>
      <c r="I972" s="7">
        <v>731944.77683964081</v>
      </c>
      <c r="J972" s="7">
        <v>731944.77683964081</v>
      </c>
      <c r="K972" s="7">
        <v>731944.77683964081</v>
      </c>
      <c r="L972" s="7">
        <v>731944.77683964081</v>
      </c>
      <c r="M972" s="7">
        <v>731944.77683964081</v>
      </c>
    </row>
    <row r="973" spans="1:13" x14ac:dyDescent="0.35"/>
    <row r="974" spans="1:13" x14ac:dyDescent="0.35"/>
    <row r="975" spans="1:13" ht="15" thickBot="1" x14ac:dyDescent="0.4"/>
    <row r="976" spans="1:13" ht="33" hidden="1" customHeight="1" thickBot="1" x14ac:dyDescent="0.4">
      <c r="A976" s="78" t="s">
        <v>261</v>
      </c>
      <c r="B976" s="79"/>
      <c r="C976" s="79"/>
      <c r="D976" s="79"/>
      <c r="E976" s="79"/>
      <c r="F976" s="79"/>
      <c r="G976" s="79"/>
      <c r="H976" s="79"/>
      <c r="I976" s="79"/>
      <c r="J976" s="79"/>
      <c r="K976" s="79"/>
      <c r="L976" s="79"/>
      <c r="M976" s="80"/>
    </row>
    <row r="977" spans="1:13" ht="15" hidden="1" thickBot="1" x14ac:dyDescent="0.4">
      <c r="A977" s="9" t="s">
        <v>338</v>
      </c>
      <c r="B977" s="6">
        <v>44927</v>
      </c>
      <c r="C977" s="6">
        <v>44958</v>
      </c>
      <c r="D977" s="6">
        <v>44986</v>
      </c>
      <c r="E977" s="6">
        <v>45017</v>
      </c>
      <c r="F977" s="6">
        <v>45047</v>
      </c>
      <c r="G977" s="6">
        <v>45078</v>
      </c>
      <c r="H977" s="6">
        <v>45108</v>
      </c>
      <c r="I977" s="6">
        <v>45139</v>
      </c>
      <c r="J977" s="6">
        <v>45170</v>
      </c>
      <c r="K977" s="6">
        <v>45200</v>
      </c>
      <c r="L977" s="6">
        <v>45231</v>
      </c>
      <c r="M977" s="6">
        <v>45261</v>
      </c>
    </row>
    <row r="978" spans="1:13" hidden="1" x14ac:dyDescent="0.35">
      <c r="A978" s="5" t="s">
        <v>201</v>
      </c>
    </row>
    <row r="981" spans="1:13" ht="15" hidden="1" thickBot="1" x14ac:dyDescent="0.4"/>
    <row r="982" spans="1:13" ht="33" hidden="1" customHeight="1" thickBot="1" x14ac:dyDescent="0.4">
      <c r="A982" s="78" t="s">
        <v>261</v>
      </c>
      <c r="B982" s="79"/>
      <c r="C982" s="79"/>
      <c r="D982" s="79"/>
      <c r="E982" s="79"/>
      <c r="F982" s="79"/>
      <c r="G982" s="79"/>
      <c r="H982" s="79"/>
      <c r="I982" s="79"/>
      <c r="J982" s="79"/>
      <c r="K982" s="79"/>
      <c r="L982" s="79"/>
      <c r="M982" s="80"/>
    </row>
    <row r="983" spans="1:13" ht="15" hidden="1" thickBot="1" x14ac:dyDescent="0.4">
      <c r="A983" s="9" t="s">
        <v>338</v>
      </c>
      <c r="B983" s="6">
        <v>44927</v>
      </c>
      <c r="C983" s="6">
        <v>44958</v>
      </c>
      <c r="D983" s="6">
        <v>44986</v>
      </c>
      <c r="E983" s="6">
        <v>45017</v>
      </c>
      <c r="F983" s="6">
        <v>45047</v>
      </c>
      <c r="G983" s="6">
        <v>45078</v>
      </c>
      <c r="H983" s="6">
        <v>45108</v>
      </c>
      <c r="I983" s="6">
        <v>45139</v>
      </c>
      <c r="J983" s="6">
        <v>45170</v>
      </c>
      <c r="K983" s="6">
        <v>45200</v>
      </c>
      <c r="L983" s="6">
        <v>45231</v>
      </c>
      <c r="M983" s="6">
        <v>45261</v>
      </c>
    </row>
    <row r="984" spans="1:13" hidden="1" x14ac:dyDescent="0.35">
      <c r="A984" s="5" t="s">
        <v>202</v>
      </c>
    </row>
    <row r="987" spans="1:13" ht="15" hidden="1" thickBot="1" x14ac:dyDescent="0.4"/>
    <row r="988" spans="1:13" ht="33" customHeight="1" thickBot="1" x14ac:dyDescent="0.4">
      <c r="A988" s="78" t="s">
        <v>261</v>
      </c>
      <c r="B988" s="79"/>
      <c r="C988" s="79"/>
      <c r="D988" s="79"/>
      <c r="E988" s="79"/>
      <c r="F988" s="79"/>
      <c r="G988" s="79"/>
      <c r="H988" s="79"/>
      <c r="I988" s="79"/>
      <c r="J988" s="79"/>
      <c r="K988" s="79"/>
      <c r="L988" s="79"/>
      <c r="M988" s="80"/>
    </row>
    <row r="989" spans="1:13" ht="15" thickBot="1" x14ac:dyDescent="0.4">
      <c r="A989" s="9" t="s">
        <v>338</v>
      </c>
      <c r="B989" s="6">
        <v>44927</v>
      </c>
      <c r="C989" s="6">
        <v>44958</v>
      </c>
      <c r="D989" s="6">
        <v>44986</v>
      </c>
      <c r="E989" s="6">
        <v>45017</v>
      </c>
      <c r="F989" s="6">
        <v>45047</v>
      </c>
      <c r="G989" s="6">
        <v>45078</v>
      </c>
      <c r="H989" s="6">
        <v>45108</v>
      </c>
      <c r="I989" s="6">
        <v>45139</v>
      </c>
      <c r="J989" s="6">
        <v>45170</v>
      </c>
      <c r="K989" s="6">
        <v>45200</v>
      </c>
      <c r="L989" s="6">
        <v>45231</v>
      </c>
      <c r="M989" s="6">
        <v>45261</v>
      </c>
    </row>
    <row r="990" spans="1:13" x14ac:dyDescent="0.35">
      <c r="A990" s="5" t="s">
        <v>203</v>
      </c>
      <c r="B990" s="7">
        <v>1057697.5382986607</v>
      </c>
      <c r="C990" s="7">
        <v>1057697.5382986607</v>
      </c>
      <c r="D990" s="7">
        <v>1057697.5382986607</v>
      </c>
      <c r="E990" s="7">
        <v>1057697.5382986607</v>
      </c>
      <c r="F990" s="7">
        <v>1057697.5382986607</v>
      </c>
      <c r="G990" s="7">
        <v>1057697.5382986607</v>
      </c>
      <c r="H990" s="7">
        <v>1057697.5382986607</v>
      </c>
      <c r="I990" s="7">
        <v>1057697.5382986607</v>
      </c>
      <c r="J990" s="7">
        <v>1057697.5382986607</v>
      </c>
      <c r="K990" s="7">
        <v>1057697.5382986607</v>
      </c>
      <c r="L990" s="7">
        <v>1057697.5382986607</v>
      </c>
      <c r="M990" s="7">
        <v>1057697.5382986607</v>
      </c>
    </row>
    <row r="991" spans="1:13" x14ac:dyDescent="0.35"/>
    <row r="992" spans="1:13" x14ac:dyDescent="0.35"/>
    <row r="993" spans="1:13" ht="15" thickBot="1" x14ac:dyDescent="0.4"/>
    <row r="994" spans="1:13" ht="33" customHeight="1" thickBot="1" x14ac:dyDescent="0.4">
      <c r="A994" s="78" t="s">
        <v>261</v>
      </c>
      <c r="B994" s="79"/>
      <c r="C994" s="79"/>
      <c r="D994" s="79"/>
      <c r="E994" s="79"/>
      <c r="F994" s="79"/>
      <c r="G994" s="79"/>
      <c r="H994" s="79"/>
      <c r="I994" s="79"/>
      <c r="J994" s="79"/>
      <c r="K994" s="79"/>
      <c r="L994" s="79"/>
      <c r="M994" s="80"/>
    </row>
    <row r="995" spans="1:13" ht="15" thickBot="1" x14ac:dyDescent="0.4">
      <c r="A995" s="9" t="s">
        <v>339</v>
      </c>
      <c r="B995" s="6">
        <v>44927</v>
      </c>
      <c r="C995" s="6">
        <v>44958</v>
      </c>
      <c r="D995" s="6">
        <v>44986</v>
      </c>
      <c r="E995" s="6">
        <v>45017</v>
      </c>
      <c r="F995" s="6">
        <v>45047</v>
      </c>
      <c r="G995" s="6">
        <v>45078</v>
      </c>
      <c r="H995" s="6">
        <v>45108</v>
      </c>
      <c r="I995" s="6">
        <v>45139</v>
      </c>
      <c r="J995" s="6">
        <v>45170</v>
      </c>
      <c r="K995" s="6">
        <v>45200</v>
      </c>
      <c r="L995" s="6">
        <v>45231</v>
      </c>
      <c r="M995" s="6">
        <v>45261</v>
      </c>
    </row>
    <row r="996" spans="1:13" x14ac:dyDescent="0.35">
      <c r="A996" s="5" t="s">
        <v>205</v>
      </c>
      <c r="B996" s="7">
        <v>0</v>
      </c>
      <c r="C996" s="7">
        <v>0</v>
      </c>
      <c r="D996" s="7">
        <v>2336987.64</v>
      </c>
      <c r="E996" s="7">
        <v>0</v>
      </c>
      <c r="F996" s="7">
        <v>0</v>
      </c>
      <c r="G996" s="7">
        <v>0</v>
      </c>
      <c r="H996" s="7">
        <v>0</v>
      </c>
      <c r="I996" s="7">
        <v>0</v>
      </c>
      <c r="J996" s="7">
        <v>0</v>
      </c>
      <c r="K996" s="7">
        <v>0</v>
      </c>
      <c r="L996" s="7">
        <v>0</v>
      </c>
      <c r="M996" s="7">
        <v>0</v>
      </c>
    </row>
    <row r="997" spans="1:13" x14ac:dyDescent="0.35"/>
    <row r="998" spans="1:13" x14ac:dyDescent="0.35"/>
    <row r="999" spans="1:13" ht="15" thickBot="1" x14ac:dyDescent="0.4"/>
    <row r="1000" spans="1:13" ht="33" hidden="1" customHeight="1" thickBot="1" x14ac:dyDescent="0.4">
      <c r="A1000" s="78" t="s">
        <v>261</v>
      </c>
      <c r="B1000" s="79"/>
      <c r="C1000" s="79"/>
      <c r="D1000" s="79"/>
      <c r="E1000" s="79"/>
      <c r="F1000" s="79"/>
      <c r="G1000" s="79"/>
      <c r="H1000" s="79"/>
      <c r="I1000" s="79"/>
      <c r="J1000" s="79"/>
      <c r="K1000" s="79"/>
      <c r="L1000" s="79"/>
      <c r="M1000" s="80"/>
    </row>
    <row r="1001" spans="1:13" ht="15" hidden="1" thickBot="1" x14ac:dyDescent="0.4">
      <c r="A1001" s="9" t="s">
        <v>275</v>
      </c>
      <c r="B1001" s="6">
        <v>44927</v>
      </c>
      <c r="C1001" s="6">
        <v>44958</v>
      </c>
      <c r="D1001" s="6">
        <v>44986</v>
      </c>
      <c r="E1001" s="6">
        <v>45017</v>
      </c>
      <c r="F1001" s="6">
        <v>45047</v>
      </c>
      <c r="G1001" s="6">
        <v>45078</v>
      </c>
      <c r="H1001" s="6">
        <v>45108</v>
      </c>
      <c r="I1001" s="6">
        <v>45139</v>
      </c>
      <c r="J1001" s="6">
        <v>45170</v>
      </c>
      <c r="K1001" s="6">
        <v>45200</v>
      </c>
      <c r="L1001" s="6">
        <v>45231</v>
      </c>
      <c r="M1001" s="6">
        <v>45261</v>
      </c>
    </row>
    <row r="1002" spans="1:13" hidden="1" x14ac:dyDescent="0.35">
      <c r="A1002" s="5" t="s">
        <v>207</v>
      </c>
      <c r="B1002" s="7">
        <v>0</v>
      </c>
      <c r="C1002" s="7">
        <v>0</v>
      </c>
      <c r="D1002" s="7">
        <v>0</v>
      </c>
      <c r="E1002" s="7">
        <v>0</v>
      </c>
      <c r="F1002" s="7">
        <v>0</v>
      </c>
      <c r="G1002" s="7">
        <v>0</v>
      </c>
      <c r="H1002" s="7">
        <v>0</v>
      </c>
      <c r="I1002" s="7">
        <v>0</v>
      </c>
      <c r="J1002" s="7">
        <v>0</v>
      </c>
      <c r="K1002" s="7">
        <v>0</v>
      </c>
      <c r="L1002" s="7">
        <v>0</v>
      </c>
      <c r="M1002" s="7">
        <v>0</v>
      </c>
    </row>
    <row r="1005" spans="1:13" ht="15" hidden="1" thickBot="1" x14ac:dyDescent="0.4"/>
    <row r="1006" spans="1:13" ht="33" hidden="1" customHeight="1" thickBot="1" x14ac:dyDescent="0.4">
      <c r="A1006" s="78" t="s">
        <v>261</v>
      </c>
      <c r="B1006" s="79"/>
      <c r="C1006" s="79"/>
      <c r="D1006" s="79"/>
      <c r="E1006" s="79"/>
      <c r="F1006" s="79"/>
      <c r="G1006" s="79"/>
      <c r="H1006" s="79"/>
      <c r="I1006" s="79"/>
      <c r="J1006" s="79"/>
      <c r="K1006" s="79"/>
      <c r="L1006" s="79"/>
      <c r="M1006" s="80"/>
    </row>
    <row r="1007" spans="1:13" ht="15" hidden="1" thickBot="1" x14ac:dyDescent="0.4">
      <c r="A1007" s="9" t="s">
        <v>275</v>
      </c>
      <c r="B1007" s="6">
        <v>44927</v>
      </c>
      <c r="C1007" s="6">
        <v>44958</v>
      </c>
      <c r="D1007" s="6">
        <v>44986</v>
      </c>
      <c r="E1007" s="6">
        <v>45017</v>
      </c>
      <c r="F1007" s="6">
        <v>45047</v>
      </c>
      <c r="G1007" s="6">
        <v>45078</v>
      </c>
      <c r="H1007" s="6">
        <v>45108</v>
      </c>
      <c r="I1007" s="6">
        <v>45139</v>
      </c>
      <c r="J1007" s="6">
        <v>45170</v>
      </c>
      <c r="K1007" s="6">
        <v>45200</v>
      </c>
      <c r="L1007" s="6">
        <v>45231</v>
      </c>
      <c r="M1007" s="6">
        <v>45261</v>
      </c>
    </row>
    <row r="1008" spans="1:13" hidden="1" x14ac:dyDescent="0.35">
      <c r="A1008" s="5" t="s">
        <v>208</v>
      </c>
      <c r="B1008" s="7">
        <v>0</v>
      </c>
      <c r="C1008" s="7">
        <v>0</v>
      </c>
      <c r="D1008" s="7">
        <v>0</v>
      </c>
      <c r="E1008" s="7">
        <v>0</v>
      </c>
      <c r="F1008" s="7">
        <v>0</v>
      </c>
      <c r="G1008" s="7">
        <v>0</v>
      </c>
      <c r="H1008" s="7">
        <v>0</v>
      </c>
      <c r="I1008" s="7">
        <v>0</v>
      </c>
      <c r="J1008" s="7">
        <v>0</v>
      </c>
      <c r="K1008" s="7">
        <v>0</v>
      </c>
      <c r="L1008" s="7">
        <v>0</v>
      </c>
      <c r="M1008" s="7">
        <v>0</v>
      </c>
    </row>
    <row r="1011" spans="1:13" ht="15" hidden="1" thickBot="1" x14ac:dyDescent="0.4"/>
    <row r="1012" spans="1:13" ht="33" hidden="1" customHeight="1" thickBot="1" x14ac:dyDescent="0.4">
      <c r="A1012" s="78" t="s">
        <v>261</v>
      </c>
      <c r="B1012" s="79"/>
      <c r="C1012" s="79"/>
      <c r="D1012" s="79"/>
      <c r="E1012" s="79"/>
      <c r="F1012" s="79"/>
      <c r="G1012" s="79"/>
      <c r="H1012" s="79"/>
      <c r="I1012" s="79"/>
      <c r="J1012" s="79"/>
      <c r="K1012" s="79"/>
      <c r="L1012" s="79"/>
      <c r="M1012" s="80"/>
    </row>
    <row r="1013" spans="1:13" ht="15" hidden="1" thickBot="1" x14ac:dyDescent="0.4">
      <c r="A1013" s="9" t="s">
        <v>275</v>
      </c>
      <c r="B1013" s="6">
        <v>44927</v>
      </c>
      <c r="C1013" s="6">
        <v>44958</v>
      </c>
      <c r="D1013" s="6">
        <v>44986</v>
      </c>
      <c r="E1013" s="6">
        <v>45017</v>
      </c>
      <c r="F1013" s="6">
        <v>45047</v>
      </c>
      <c r="G1013" s="6">
        <v>45078</v>
      </c>
      <c r="H1013" s="6">
        <v>45108</v>
      </c>
      <c r="I1013" s="6">
        <v>45139</v>
      </c>
      <c r="J1013" s="6">
        <v>45170</v>
      </c>
      <c r="K1013" s="6">
        <v>45200</v>
      </c>
      <c r="L1013" s="6">
        <v>45231</v>
      </c>
      <c r="M1013" s="6">
        <v>45261</v>
      </c>
    </row>
    <row r="1014" spans="1:13" hidden="1" x14ac:dyDescent="0.35">
      <c r="A1014" s="5" t="s">
        <v>209</v>
      </c>
      <c r="B1014" s="7">
        <v>0</v>
      </c>
      <c r="C1014" s="7">
        <v>0</v>
      </c>
      <c r="D1014" s="7">
        <v>0</v>
      </c>
      <c r="E1014" s="7">
        <v>0</v>
      </c>
      <c r="F1014" s="7">
        <v>0</v>
      </c>
      <c r="G1014" s="7">
        <v>0</v>
      </c>
      <c r="H1014" s="7">
        <v>0</v>
      </c>
      <c r="I1014" s="7">
        <v>0</v>
      </c>
      <c r="J1014" s="7">
        <v>0</v>
      </c>
      <c r="K1014" s="7">
        <v>0</v>
      </c>
      <c r="L1014" s="7">
        <v>0</v>
      </c>
      <c r="M1014" s="7">
        <v>0</v>
      </c>
    </row>
    <row r="1017" spans="1:13" ht="15" hidden="1" thickBot="1" x14ac:dyDescent="0.4"/>
    <row r="1018" spans="1:13" ht="33" hidden="1" customHeight="1" thickBot="1" x14ac:dyDescent="0.4">
      <c r="A1018" s="78" t="s">
        <v>261</v>
      </c>
      <c r="B1018" s="79"/>
      <c r="C1018" s="79"/>
      <c r="D1018" s="79"/>
      <c r="E1018" s="79"/>
      <c r="F1018" s="79"/>
      <c r="G1018" s="79"/>
      <c r="H1018" s="79"/>
      <c r="I1018" s="79"/>
      <c r="J1018" s="79"/>
      <c r="K1018" s="79"/>
      <c r="L1018" s="79"/>
      <c r="M1018" s="80"/>
    </row>
    <row r="1019" spans="1:13" ht="15" hidden="1" thickBot="1" x14ac:dyDescent="0.4">
      <c r="A1019" s="9" t="s">
        <v>275</v>
      </c>
      <c r="B1019" s="6">
        <v>44927</v>
      </c>
      <c r="C1019" s="6">
        <v>44958</v>
      </c>
      <c r="D1019" s="6">
        <v>44986</v>
      </c>
      <c r="E1019" s="6">
        <v>45017</v>
      </c>
      <c r="F1019" s="6">
        <v>45047</v>
      </c>
      <c r="G1019" s="6">
        <v>45078</v>
      </c>
      <c r="H1019" s="6">
        <v>45108</v>
      </c>
      <c r="I1019" s="6">
        <v>45139</v>
      </c>
      <c r="J1019" s="6">
        <v>45170</v>
      </c>
      <c r="K1019" s="6">
        <v>45200</v>
      </c>
      <c r="L1019" s="6">
        <v>45231</v>
      </c>
      <c r="M1019" s="6">
        <v>45261</v>
      </c>
    </row>
    <row r="1020" spans="1:13" hidden="1" x14ac:dyDescent="0.35">
      <c r="A1020" s="5" t="s">
        <v>210</v>
      </c>
      <c r="B1020" s="7">
        <v>0</v>
      </c>
      <c r="C1020" s="7">
        <v>0</v>
      </c>
      <c r="D1020" s="7">
        <v>0</v>
      </c>
      <c r="E1020" s="7">
        <v>0</v>
      </c>
      <c r="F1020" s="7">
        <v>0</v>
      </c>
      <c r="G1020" s="7">
        <v>0</v>
      </c>
      <c r="H1020" s="7">
        <v>0</v>
      </c>
      <c r="I1020" s="7">
        <v>0</v>
      </c>
      <c r="J1020" s="7">
        <v>0</v>
      </c>
      <c r="K1020" s="7">
        <v>0</v>
      </c>
      <c r="L1020" s="7">
        <v>0</v>
      </c>
      <c r="M1020" s="7">
        <v>0</v>
      </c>
    </row>
    <row r="1023" spans="1:13" ht="15" hidden="1" thickBot="1" x14ac:dyDescent="0.4"/>
    <row r="1024" spans="1:13" ht="33" hidden="1" customHeight="1" thickBot="1" x14ac:dyDescent="0.4">
      <c r="A1024" s="78" t="s">
        <v>261</v>
      </c>
      <c r="B1024" s="79"/>
      <c r="C1024" s="79"/>
      <c r="D1024" s="79"/>
      <c r="E1024" s="79"/>
      <c r="F1024" s="79"/>
      <c r="G1024" s="79"/>
      <c r="H1024" s="79"/>
      <c r="I1024" s="79"/>
      <c r="J1024" s="79"/>
      <c r="K1024" s="79"/>
      <c r="L1024" s="79"/>
      <c r="M1024" s="80"/>
    </row>
    <row r="1025" spans="1:13" ht="15" hidden="1" thickBot="1" x14ac:dyDescent="0.4">
      <c r="A1025" s="9" t="s">
        <v>275</v>
      </c>
      <c r="B1025" s="6">
        <v>44927</v>
      </c>
      <c r="C1025" s="6">
        <v>44958</v>
      </c>
      <c r="D1025" s="6">
        <v>44986</v>
      </c>
      <c r="E1025" s="6">
        <v>45017</v>
      </c>
      <c r="F1025" s="6">
        <v>45047</v>
      </c>
      <c r="G1025" s="6">
        <v>45078</v>
      </c>
      <c r="H1025" s="6">
        <v>45108</v>
      </c>
      <c r="I1025" s="6">
        <v>45139</v>
      </c>
      <c r="J1025" s="6">
        <v>45170</v>
      </c>
      <c r="K1025" s="6">
        <v>45200</v>
      </c>
      <c r="L1025" s="6">
        <v>45231</v>
      </c>
      <c r="M1025" s="6">
        <v>45261</v>
      </c>
    </row>
    <row r="1026" spans="1:13" hidden="1" x14ac:dyDescent="0.35">
      <c r="A1026" s="5" t="s">
        <v>211</v>
      </c>
      <c r="B1026" s="7">
        <v>0</v>
      </c>
      <c r="C1026" s="7">
        <v>0</v>
      </c>
      <c r="D1026" s="7">
        <v>0</v>
      </c>
      <c r="E1026" s="7">
        <v>0</v>
      </c>
      <c r="F1026" s="7">
        <v>0</v>
      </c>
      <c r="G1026" s="7">
        <v>0</v>
      </c>
      <c r="H1026" s="7">
        <v>0</v>
      </c>
      <c r="I1026" s="7">
        <v>0</v>
      </c>
      <c r="J1026" s="7">
        <v>0</v>
      </c>
      <c r="K1026" s="7">
        <v>0</v>
      </c>
      <c r="L1026" s="7">
        <v>0</v>
      </c>
      <c r="M1026" s="7">
        <v>0</v>
      </c>
    </row>
    <row r="1029" spans="1:13" ht="15" hidden="1" thickBot="1" x14ac:dyDescent="0.4"/>
    <row r="1030" spans="1:13" ht="33" hidden="1" customHeight="1" thickBot="1" x14ac:dyDescent="0.4">
      <c r="A1030" s="78" t="s">
        <v>261</v>
      </c>
      <c r="B1030" s="79"/>
      <c r="C1030" s="79"/>
      <c r="D1030" s="79"/>
      <c r="E1030" s="79"/>
      <c r="F1030" s="79"/>
      <c r="G1030" s="79"/>
      <c r="H1030" s="79"/>
      <c r="I1030" s="79"/>
      <c r="J1030" s="79"/>
      <c r="K1030" s="79"/>
      <c r="L1030" s="79"/>
      <c r="M1030" s="80"/>
    </row>
    <row r="1031" spans="1:13" ht="15" hidden="1" thickBot="1" x14ac:dyDescent="0.4">
      <c r="A1031" s="9" t="s">
        <v>340</v>
      </c>
      <c r="B1031" s="6">
        <v>44927</v>
      </c>
      <c r="C1031" s="6">
        <v>44958</v>
      </c>
      <c r="D1031" s="6">
        <v>44986</v>
      </c>
      <c r="E1031" s="6">
        <v>45017</v>
      </c>
      <c r="F1031" s="6">
        <v>45047</v>
      </c>
      <c r="G1031" s="6">
        <v>45078</v>
      </c>
      <c r="H1031" s="6">
        <v>45108</v>
      </c>
      <c r="I1031" s="6">
        <v>45139</v>
      </c>
      <c r="J1031" s="6">
        <v>45170</v>
      </c>
      <c r="K1031" s="6">
        <v>45200</v>
      </c>
      <c r="L1031" s="6">
        <v>45231</v>
      </c>
      <c r="M1031" s="6">
        <v>45261</v>
      </c>
    </row>
    <row r="1032" spans="1:13" hidden="1" x14ac:dyDescent="0.35">
      <c r="A1032" s="5" t="s">
        <v>213</v>
      </c>
      <c r="B1032" s="7">
        <v>0</v>
      </c>
      <c r="C1032" s="7">
        <v>0</v>
      </c>
      <c r="D1032" s="7">
        <v>0</v>
      </c>
      <c r="E1032" s="7">
        <v>0</v>
      </c>
      <c r="F1032" s="7">
        <v>0</v>
      </c>
      <c r="G1032" s="7">
        <v>0</v>
      </c>
      <c r="H1032" s="7">
        <v>0</v>
      </c>
      <c r="I1032" s="7">
        <v>0</v>
      </c>
      <c r="J1032" s="7">
        <v>0</v>
      </c>
      <c r="K1032" s="7">
        <v>0</v>
      </c>
      <c r="L1032" s="7">
        <v>0</v>
      </c>
      <c r="M1032" s="7">
        <v>0</v>
      </c>
    </row>
    <row r="1035" spans="1:13" ht="15" hidden="1" thickBot="1" x14ac:dyDescent="0.4"/>
    <row r="1036" spans="1:13" ht="33" customHeight="1" thickBot="1" x14ac:dyDescent="0.4">
      <c r="A1036" s="78" t="s">
        <v>516</v>
      </c>
      <c r="B1036" s="79"/>
      <c r="C1036" s="79"/>
      <c r="D1036" s="79"/>
      <c r="E1036" s="79"/>
      <c r="F1036" s="79"/>
      <c r="G1036" s="79"/>
      <c r="H1036" s="79"/>
      <c r="I1036" s="79"/>
      <c r="J1036" s="79"/>
      <c r="K1036" s="79"/>
      <c r="L1036" s="79"/>
      <c r="M1036" s="80"/>
    </row>
    <row r="1037" spans="1:13" ht="15" thickBot="1" x14ac:dyDescent="0.4">
      <c r="A1037" s="9" t="s">
        <v>340</v>
      </c>
      <c r="B1037" s="6">
        <v>44927</v>
      </c>
      <c r="C1037" s="6">
        <v>44958</v>
      </c>
      <c r="D1037" s="6">
        <v>44986</v>
      </c>
      <c r="E1037" s="6">
        <v>45017</v>
      </c>
      <c r="F1037" s="6">
        <v>45047</v>
      </c>
      <c r="G1037" s="6">
        <v>45078</v>
      </c>
      <c r="H1037" s="6">
        <v>45108</v>
      </c>
      <c r="I1037" s="6">
        <v>45139</v>
      </c>
      <c r="J1037" s="6">
        <v>45170</v>
      </c>
      <c r="K1037" s="6">
        <v>45200</v>
      </c>
      <c r="L1037" s="6">
        <v>45231</v>
      </c>
      <c r="M1037" s="6">
        <v>45261</v>
      </c>
    </row>
    <row r="1038" spans="1:13" x14ac:dyDescent="0.35">
      <c r="A1038" s="5" t="s">
        <v>214</v>
      </c>
      <c r="B1038" s="7">
        <v>1779264.3089000001</v>
      </c>
      <c r="C1038" s="7">
        <v>1779264.3089000001</v>
      </c>
      <c r="D1038" s="7">
        <v>1779264.3089000001</v>
      </c>
      <c r="E1038" s="7">
        <v>1779264.3089000001</v>
      </c>
      <c r="F1038" s="7">
        <v>1779264.3089000001</v>
      </c>
      <c r="G1038" s="7">
        <v>1779264.3089000001</v>
      </c>
      <c r="H1038" s="7">
        <v>1779264.3089000001</v>
      </c>
      <c r="I1038" s="7">
        <v>1779264.3089000001</v>
      </c>
      <c r="J1038" s="7">
        <v>1779264.3089000001</v>
      </c>
      <c r="K1038" s="7">
        <v>1779264.3089000001</v>
      </c>
      <c r="L1038" s="7">
        <v>1779264.3089000001</v>
      </c>
      <c r="M1038" s="7">
        <v>1779264.3089000001</v>
      </c>
    </row>
    <row r="1039" spans="1:13" x14ac:dyDescent="0.35">
      <c r="B1039" s="7"/>
      <c r="C1039" s="7"/>
      <c r="D1039" s="7"/>
      <c r="E1039" s="7"/>
      <c r="F1039" s="7"/>
      <c r="G1039" s="7"/>
      <c r="H1039" s="7"/>
      <c r="I1039" s="7"/>
      <c r="J1039" s="7"/>
      <c r="K1039" s="7"/>
      <c r="L1039" s="7"/>
      <c r="M1039" s="7"/>
    </row>
    <row r="1040" spans="1:13" x14ac:dyDescent="0.35">
      <c r="B1040" s="7"/>
      <c r="C1040" s="7"/>
      <c r="D1040" s="7"/>
      <c r="E1040" s="7"/>
      <c r="F1040" s="7"/>
      <c r="G1040" s="7"/>
      <c r="H1040" s="7"/>
      <c r="I1040" s="7"/>
      <c r="J1040" s="7"/>
      <c r="K1040" s="7"/>
      <c r="L1040" s="7"/>
      <c r="M1040" s="7"/>
    </row>
    <row r="1041" spans="1:13" x14ac:dyDescent="0.35">
      <c r="B1041" s="7"/>
      <c r="C1041" s="7"/>
      <c r="D1041" s="7"/>
      <c r="E1041" s="7"/>
      <c r="F1041" s="7"/>
      <c r="G1041" s="7"/>
      <c r="H1041" s="7"/>
      <c r="I1041" s="7"/>
      <c r="J1041" s="7"/>
      <c r="K1041" s="7"/>
      <c r="L1041" s="7"/>
      <c r="M1041" s="7"/>
    </row>
    <row r="1042" spans="1:13" ht="33" hidden="1" customHeight="1" thickBot="1" x14ac:dyDescent="0.4">
      <c r="A1042" s="78" t="s">
        <v>261</v>
      </c>
      <c r="B1042" s="79"/>
      <c r="C1042" s="79"/>
      <c r="D1042" s="79"/>
      <c r="E1042" s="79"/>
      <c r="F1042" s="79"/>
      <c r="G1042" s="79"/>
      <c r="H1042" s="79"/>
      <c r="I1042" s="79"/>
      <c r="J1042" s="79"/>
      <c r="K1042" s="79"/>
      <c r="L1042" s="79"/>
      <c r="M1042" s="80"/>
    </row>
    <row r="1043" spans="1:13" ht="15" hidden="1" thickBot="1" x14ac:dyDescent="0.4">
      <c r="A1043" s="9" t="s">
        <v>340</v>
      </c>
      <c r="B1043" s="6">
        <v>44927</v>
      </c>
      <c r="C1043" s="6">
        <v>44958</v>
      </c>
      <c r="D1043" s="6">
        <v>44986</v>
      </c>
      <c r="E1043" s="6">
        <v>45017</v>
      </c>
      <c r="F1043" s="6">
        <v>45047</v>
      </c>
      <c r="G1043" s="6">
        <v>45078</v>
      </c>
      <c r="H1043" s="6">
        <v>45108</v>
      </c>
      <c r="I1043" s="6">
        <v>45139</v>
      </c>
      <c r="J1043" s="6">
        <v>45170</v>
      </c>
      <c r="K1043" s="6">
        <v>45200</v>
      </c>
      <c r="L1043" s="6">
        <v>45231</v>
      </c>
      <c r="M1043" s="6">
        <v>45261</v>
      </c>
    </row>
    <row r="1044" spans="1:13" hidden="1" x14ac:dyDescent="0.35">
      <c r="A1044" s="5" t="s">
        <v>215</v>
      </c>
      <c r="B1044" s="7">
        <v>0</v>
      </c>
      <c r="C1044" s="7">
        <v>0</v>
      </c>
      <c r="D1044" s="7">
        <v>0</v>
      </c>
      <c r="E1044" s="7">
        <v>0</v>
      </c>
      <c r="F1044" s="7">
        <v>0</v>
      </c>
      <c r="G1044" s="7">
        <v>0</v>
      </c>
      <c r="H1044" s="7">
        <v>0</v>
      </c>
      <c r="I1044" s="7">
        <v>0</v>
      </c>
      <c r="J1044" s="7">
        <v>0</v>
      </c>
      <c r="K1044" s="7">
        <v>0</v>
      </c>
      <c r="L1044" s="7">
        <v>0</v>
      </c>
      <c r="M1044" s="7">
        <v>0</v>
      </c>
    </row>
    <row r="1047" spans="1:13" ht="15" thickBot="1" x14ac:dyDescent="0.4"/>
    <row r="1048" spans="1:13" ht="33" customHeight="1" thickBot="1" x14ac:dyDescent="0.4">
      <c r="A1048" s="78" t="s">
        <v>516</v>
      </c>
      <c r="B1048" s="79"/>
      <c r="C1048" s="79"/>
      <c r="D1048" s="79"/>
      <c r="E1048" s="79"/>
      <c r="F1048" s="79"/>
      <c r="G1048" s="79"/>
      <c r="H1048" s="79"/>
      <c r="I1048" s="79"/>
      <c r="J1048" s="79"/>
      <c r="K1048" s="79"/>
      <c r="L1048" s="79"/>
      <c r="M1048" s="80"/>
    </row>
    <row r="1049" spans="1:13" ht="15" thickBot="1" x14ac:dyDescent="0.4">
      <c r="A1049" s="9" t="s">
        <v>340</v>
      </c>
      <c r="B1049" s="6">
        <v>44927</v>
      </c>
      <c r="C1049" s="6">
        <v>44958</v>
      </c>
      <c r="D1049" s="6">
        <v>44986</v>
      </c>
      <c r="E1049" s="6">
        <v>45017</v>
      </c>
      <c r="F1049" s="6">
        <v>45047</v>
      </c>
      <c r="G1049" s="6">
        <v>45078</v>
      </c>
      <c r="H1049" s="6">
        <v>45108</v>
      </c>
      <c r="I1049" s="6">
        <v>45139</v>
      </c>
      <c r="J1049" s="6">
        <v>45170</v>
      </c>
      <c r="K1049" s="6">
        <v>45200</v>
      </c>
      <c r="L1049" s="6">
        <v>45231</v>
      </c>
      <c r="M1049" s="6">
        <v>45261</v>
      </c>
    </row>
    <row r="1050" spans="1:13" x14ac:dyDescent="0.35">
      <c r="A1050" s="5" t="s">
        <v>216</v>
      </c>
      <c r="B1050" s="7">
        <v>1653030.0176000001</v>
      </c>
      <c r="C1050" s="7">
        <v>1653030.0176000001</v>
      </c>
      <c r="D1050" s="7">
        <v>1653030.0176000001</v>
      </c>
      <c r="E1050" s="7">
        <v>1653030.0176000001</v>
      </c>
      <c r="F1050" s="7">
        <v>1653030.0176000001</v>
      </c>
      <c r="G1050" s="7">
        <v>1653030.0176000001</v>
      </c>
      <c r="H1050" s="7">
        <v>1653030.0176000001</v>
      </c>
      <c r="I1050" s="7">
        <v>1653030.0176000001</v>
      </c>
      <c r="J1050" s="7">
        <v>1653030.0176000001</v>
      </c>
      <c r="K1050" s="7">
        <v>1653030.0176000001</v>
      </c>
      <c r="L1050" s="7">
        <v>1653030.0176000001</v>
      </c>
      <c r="M1050" s="7">
        <v>1653030.0176000001</v>
      </c>
    </row>
    <row r="1051" spans="1:13" x14ac:dyDescent="0.35"/>
    <row r="1052" spans="1:13" x14ac:dyDescent="0.35"/>
    <row r="1053" spans="1:13" ht="15" hidden="1" thickBot="1" x14ac:dyDescent="0.4"/>
    <row r="1054" spans="1:13" ht="33" hidden="1" customHeight="1" thickBot="1" x14ac:dyDescent="0.4">
      <c r="A1054" s="78" t="s">
        <v>261</v>
      </c>
      <c r="B1054" s="79"/>
      <c r="C1054" s="79"/>
      <c r="D1054" s="79"/>
      <c r="E1054" s="79"/>
      <c r="F1054" s="79"/>
      <c r="G1054" s="79"/>
      <c r="H1054" s="79"/>
      <c r="I1054" s="79"/>
      <c r="J1054" s="79"/>
      <c r="K1054" s="79"/>
      <c r="L1054" s="79"/>
      <c r="M1054" s="80"/>
    </row>
    <row r="1055" spans="1:13" ht="15" hidden="1" thickBot="1" x14ac:dyDescent="0.4">
      <c r="A1055" s="9" t="s">
        <v>340</v>
      </c>
      <c r="B1055" s="6">
        <v>44927</v>
      </c>
      <c r="C1055" s="6">
        <v>44958</v>
      </c>
      <c r="D1055" s="6">
        <v>44986</v>
      </c>
      <c r="E1055" s="6">
        <v>45017</v>
      </c>
      <c r="F1055" s="6">
        <v>45047</v>
      </c>
      <c r="G1055" s="6">
        <v>45078</v>
      </c>
      <c r="H1055" s="6">
        <v>45108</v>
      </c>
      <c r="I1055" s="6">
        <v>45139</v>
      </c>
      <c r="J1055" s="6">
        <v>45170</v>
      </c>
      <c r="K1055" s="6">
        <v>45200</v>
      </c>
      <c r="L1055" s="6">
        <v>45231</v>
      </c>
      <c r="M1055" s="6">
        <v>45261</v>
      </c>
    </row>
    <row r="1056" spans="1:13" hidden="1" x14ac:dyDescent="0.35">
      <c r="A1056" s="5" t="s">
        <v>217</v>
      </c>
      <c r="B1056" s="7">
        <v>0</v>
      </c>
      <c r="C1056" s="7">
        <v>0</v>
      </c>
      <c r="D1056" s="7">
        <v>0</v>
      </c>
      <c r="E1056" s="7">
        <v>0</v>
      </c>
      <c r="F1056" s="7">
        <v>0</v>
      </c>
      <c r="G1056" s="7">
        <v>0</v>
      </c>
      <c r="H1056" s="7">
        <v>0</v>
      </c>
      <c r="I1056" s="7">
        <v>0</v>
      </c>
      <c r="J1056" s="7">
        <v>0</v>
      </c>
      <c r="K1056" s="7">
        <v>0</v>
      </c>
      <c r="L1056" s="7">
        <v>0</v>
      </c>
      <c r="M1056" s="7">
        <v>0</v>
      </c>
    </row>
    <row r="1058" spans="1:13" x14ac:dyDescent="0.35"/>
    <row r="1059" spans="1:13" ht="15" thickBot="1" x14ac:dyDescent="0.4"/>
    <row r="1060" spans="1:13" ht="33" hidden="1" customHeight="1" thickBot="1" x14ac:dyDescent="0.4">
      <c r="A1060" s="78" t="s">
        <v>261</v>
      </c>
      <c r="B1060" s="79"/>
      <c r="C1060" s="79"/>
      <c r="D1060" s="79"/>
      <c r="E1060" s="79"/>
      <c r="F1060" s="79"/>
      <c r="G1060" s="79"/>
      <c r="H1060" s="79"/>
      <c r="I1060" s="79"/>
      <c r="J1060" s="79"/>
      <c r="K1060" s="79"/>
      <c r="L1060" s="79"/>
      <c r="M1060" s="80"/>
    </row>
    <row r="1061" spans="1:13" ht="15" hidden="1" thickBot="1" x14ac:dyDescent="0.4">
      <c r="A1061" s="9" t="s">
        <v>341</v>
      </c>
      <c r="B1061" s="6">
        <v>44927</v>
      </c>
      <c r="C1061" s="6">
        <v>44958</v>
      </c>
      <c r="D1061" s="6">
        <v>44986</v>
      </c>
      <c r="E1061" s="6">
        <v>45017</v>
      </c>
      <c r="F1061" s="6">
        <v>45047</v>
      </c>
      <c r="G1061" s="6">
        <v>45078</v>
      </c>
      <c r="H1061" s="6">
        <v>45108</v>
      </c>
      <c r="I1061" s="6">
        <v>45139</v>
      </c>
      <c r="J1061" s="6">
        <v>45170</v>
      </c>
      <c r="K1061" s="6">
        <v>45200</v>
      </c>
      <c r="L1061" s="6">
        <v>45231</v>
      </c>
      <c r="M1061" s="6">
        <v>45261</v>
      </c>
    </row>
    <row r="1062" spans="1:13" hidden="1" x14ac:dyDescent="0.35">
      <c r="A1062" s="5" t="s">
        <v>219</v>
      </c>
      <c r="B1062" s="7">
        <v>0</v>
      </c>
      <c r="C1062" s="7">
        <v>0</v>
      </c>
      <c r="D1062" s="7">
        <v>0</v>
      </c>
      <c r="E1062" s="7">
        <v>0</v>
      </c>
      <c r="F1062" s="7">
        <v>0</v>
      </c>
      <c r="G1062" s="7">
        <v>0</v>
      </c>
      <c r="H1062" s="7">
        <v>0</v>
      </c>
      <c r="I1062" s="7">
        <v>0</v>
      </c>
      <c r="J1062" s="7">
        <v>0</v>
      </c>
      <c r="K1062" s="7">
        <v>0</v>
      </c>
      <c r="L1062" s="7">
        <v>0</v>
      </c>
      <c r="M1062" s="7">
        <v>0</v>
      </c>
    </row>
    <row r="1065" spans="1:13" ht="15" hidden="1" thickBot="1" x14ac:dyDescent="0.4"/>
    <row r="1066" spans="1:13" ht="33" hidden="1" customHeight="1" thickBot="1" x14ac:dyDescent="0.4">
      <c r="A1066" s="78" t="s">
        <v>261</v>
      </c>
      <c r="B1066" s="79"/>
      <c r="C1066" s="79"/>
      <c r="D1066" s="79"/>
      <c r="E1066" s="79"/>
      <c r="F1066" s="79"/>
      <c r="G1066" s="79"/>
      <c r="H1066" s="79"/>
      <c r="I1066" s="79"/>
      <c r="J1066" s="79"/>
      <c r="K1066" s="79"/>
      <c r="L1066" s="79"/>
      <c r="M1066" s="80"/>
    </row>
    <row r="1067" spans="1:13" ht="15" hidden="1" thickBot="1" x14ac:dyDescent="0.4">
      <c r="A1067" s="9" t="s">
        <v>341</v>
      </c>
      <c r="B1067" s="6">
        <v>44927</v>
      </c>
      <c r="C1067" s="6">
        <v>44958</v>
      </c>
      <c r="D1067" s="6">
        <v>44986</v>
      </c>
      <c r="E1067" s="6">
        <v>45017</v>
      </c>
      <c r="F1067" s="6">
        <v>45047</v>
      </c>
      <c r="G1067" s="6">
        <v>45078</v>
      </c>
      <c r="H1067" s="6">
        <v>45108</v>
      </c>
      <c r="I1067" s="6">
        <v>45139</v>
      </c>
      <c r="J1067" s="6">
        <v>45170</v>
      </c>
      <c r="K1067" s="6">
        <v>45200</v>
      </c>
      <c r="L1067" s="6">
        <v>45231</v>
      </c>
      <c r="M1067" s="6">
        <v>45261</v>
      </c>
    </row>
    <row r="1068" spans="1:13" hidden="1" x14ac:dyDescent="0.35">
      <c r="A1068" s="5" t="s">
        <v>220</v>
      </c>
    </row>
    <row r="1071" spans="1:13" ht="15" hidden="1" thickBot="1" x14ac:dyDescent="0.4"/>
    <row r="1072" spans="1:13" ht="33" hidden="1" customHeight="1" thickBot="1" x14ac:dyDescent="0.4">
      <c r="A1072" s="78" t="s">
        <v>261</v>
      </c>
      <c r="B1072" s="79"/>
      <c r="C1072" s="79"/>
      <c r="D1072" s="79"/>
      <c r="E1072" s="79"/>
      <c r="F1072" s="79"/>
      <c r="G1072" s="79"/>
      <c r="H1072" s="79"/>
      <c r="I1072" s="79"/>
      <c r="J1072" s="79"/>
      <c r="K1072" s="79"/>
      <c r="L1072" s="79"/>
      <c r="M1072" s="80"/>
    </row>
    <row r="1073" spans="1:13" ht="15" hidden="1" thickBot="1" x14ac:dyDescent="0.4">
      <c r="A1073" s="9" t="s">
        <v>341</v>
      </c>
      <c r="B1073" s="6">
        <v>44927</v>
      </c>
      <c r="C1073" s="6">
        <v>44958</v>
      </c>
      <c r="D1073" s="6">
        <v>44986</v>
      </c>
      <c r="E1073" s="6">
        <v>45017</v>
      </c>
      <c r="F1073" s="6">
        <v>45047</v>
      </c>
      <c r="G1073" s="6">
        <v>45078</v>
      </c>
      <c r="H1073" s="6">
        <v>45108</v>
      </c>
      <c r="I1073" s="6">
        <v>45139</v>
      </c>
      <c r="J1073" s="6">
        <v>45170</v>
      </c>
      <c r="K1073" s="6">
        <v>45200</v>
      </c>
      <c r="L1073" s="6">
        <v>45231</v>
      </c>
      <c r="M1073" s="6">
        <v>45261</v>
      </c>
    </row>
    <row r="1074" spans="1:13" hidden="1" x14ac:dyDescent="0.35">
      <c r="A1074" s="5" t="s">
        <v>221</v>
      </c>
    </row>
    <row r="1077" spans="1:13" ht="15" hidden="1" thickBot="1" x14ac:dyDescent="0.4"/>
    <row r="1078" spans="1:13" ht="33" hidden="1" customHeight="1" thickBot="1" x14ac:dyDescent="0.4">
      <c r="A1078" s="78" t="s">
        <v>261</v>
      </c>
      <c r="B1078" s="79"/>
      <c r="C1078" s="79"/>
      <c r="D1078" s="79"/>
      <c r="E1078" s="79"/>
      <c r="F1078" s="79"/>
      <c r="G1078" s="79"/>
      <c r="H1078" s="79"/>
      <c r="I1078" s="79"/>
      <c r="J1078" s="79"/>
      <c r="K1078" s="79"/>
      <c r="L1078" s="79"/>
      <c r="M1078" s="80"/>
    </row>
    <row r="1079" spans="1:13" ht="15" hidden="1" thickBot="1" x14ac:dyDescent="0.4">
      <c r="A1079" s="9" t="s">
        <v>341</v>
      </c>
      <c r="B1079" s="6">
        <v>44927</v>
      </c>
      <c r="C1079" s="6">
        <v>44958</v>
      </c>
      <c r="D1079" s="6">
        <v>44986</v>
      </c>
      <c r="E1079" s="6">
        <v>45017</v>
      </c>
      <c r="F1079" s="6">
        <v>45047</v>
      </c>
      <c r="G1079" s="6">
        <v>45078</v>
      </c>
      <c r="H1079" s="6">
        <v>45108</v>
      </c>
      <c r="I1079" s="6">
        <v>45139</v>
      </c>
      <c r="J1079" s="6">
        <v>45170</v>
      </c>
      <c r="K1079" s="6">
        <v>45200</v>
      </c>
      <c r="L1079" s="6">
        <v>45231</v>
      </c>
      <c r="M1079" s="6">
        <v>45261</v>
      </c>
    </row>
    <row r="1080" spans="1:13" hidden="1" x14ac:dyDescent="0.35">
      <c r="A1080" s="5" t="s">
        <v>222</v>
      </c>
      <c r="B1080" s="7">
        <v>0</v>
      </c>
      <c r="C1080" s="7">
        <v>0</v>
      </c>
      <c r="D1080" s="7">
        <v>0</v>
      </c>
      <c r="E1080" s="7">
        <v>0</v>
      </c>
      <c r="F1080" s="7">
        <v>0</v>
      </c>
      <c r="G1080" s="7">
        <v>0</v>
      </c>
      <c r="H1080" s="7">
        <v>0</v>
      </c>
      <c r="I1080" s="7">
        <v>0</v>
      </c>
      <c r="J1080" s="7">
        <v>0</v>
      </c>
      <c r="K1080" s="7">
        <v>0</v>
      </c>
      <c r="L1080" s="7">
        <v>0</v>
      </c>
      <c r="M1080" s="7">
        <v>0</v>
      </c>
    </row>
    <row r="1083" spans="1:13" ht="15" hidden="1" thickBot="1" x14ac:dyDescent="0.4"/>
    <row r="1084" spans="1:13" ht="33" customHeight="1" thickBot="1" x14ac:dyDescent="0.4">
      <c r="A1084" s="78" t="s">
        <v>261</v>
      </c>
      <c r="B1084" s="79"/>
      <c r="C1084" s="79"/>
      <c r="D1084" s="79"/>
      <c r="E1084" s="79"/>
      <c r="F1084" s="79"/>
      <c r="G1084" s="79"/>
      <c r="H1084" s="79"/>
      <c r="I1084" s="79"/>
      <c r="J1084" s="79"/>
      <c r="K1084" s="79"/>
      <c r="L1084" s="79"/>
      <c r="M1084" s="80"/>
    </row>
    <row r="1085" spans="1:13" ht="15" thickBot="1" x14ac:dyDescent="0.4">
      <c r="A1085" s="9" t="s">
        <v>342</v>
      </c>
      <c r="B1085" s="6">
        <v>44927</v>
      </c>
      <c r="C1085" s="6">
        <v>44958</v>
      </c>
      <c r="D1085" s="6">
        <v>44986</v>
      </c>
      <c r="E1085" s="6">
        <v>45017</v>
      </c>
      <c r="F1085" s="6">
        <v>45047</v>
      </c>
      <c r="G1085" s="6">
        <v>45078</v>
      </c>
      <c r="H1085" s="6">
        <v>45108</v>
      </c>
      <c r="I1085" s="6">
        <v>45139</v>
      </c>
      <c r="J1085" s="6">
        <v>45170</v>
      </c>
      <c r="K1085" s="6">
        <v>45200</v>
      </c>
      <c r="L1085" s="6">
        <v>45231</v>
      </c>
      <c r="M1085" s="6">
        <v>45261</v>
      </c>
    </row>
    <row r="1086" spans="1:13" x14ac:dyDescent="0.35">
      <c r="A1086" s="5" t="s">
        <v>224</v>
      </c>
      <c r="B1086" s="7">
        <v>208333.33333333334</v>
      </c>
      <c r="C1086" s="7">
        <v>208333.33333333334</v>
      </c>
      <c r="D1086" s="7">
        <v>208333.33333333334</v>
      </c>
      <c r="E1086" s="7">
        <v>208333.33333333334</v>
      </c>
      <c r="F1086" s="7">
        <v>208333.33333333334</v>
      </c>
      <c r="G1086" s="7">
        <v>208333.33333333334</v>
      </c>
      <c r="H1086" s="7">
        <v>208333.33333333334</v>
      </c>
      <c r="I1086" s="7">
        <v>208333.33333333334</v>
      </c>
      <c r="J1086" s="7">
        <v>208333.33333333334</v>
      </c>
      <c r="K1086" s="7">
        <v>208333.33333333334</v>
      </c>
      <c r="L1086" s="7">
        <v>208333.33333333334</v>
      </c>
      <c r="M1086" s="7">
        <v>208333.33333333334</v>
      </c>
    </row>
    <row r="1087" spans="1:13" hidden="1" x14ac:dyDescent="0.35">
      <c r="A1087" t="s">
        <v>419</v>
      </c>
      <c r="B1087" s="7">
        <v>208333.33333333334</v>
      </c>
      <c r="C1087" s="7">
        <v>208333.33333333334</v>
      </c>
      <c r="D1087" s="7">
        <v>208333.33333333334</v>
      </c>
      <c r="E1087" s="7">
        <v>208333.33333333334</v>
      </c>
      <c r="F1087" s="7">
        <v>208333.33333333334</v>
      </c>
      <c r="G1087" s="7">
        <v>208333.33333333334</v>
      </c>
      <c r="H1087" s="7">
        <v>208333.33333333334</v>
      </c>
      <c r="I1087" s="7">
        <v>208333.33333333334</v>
      </c>
      <c r="J1087" s="7">
        <v>208333.33333333334</v>
      </c>
      <c r="K1087" s="7">
        <v>208333.33333333334</v>
      </c>
      <c r="L1087" s="7">
        <v>208333.33333333334</v>
      </c>
      <c r="M1087" s="7">
        <v>208333.33333333334</v>
      </c>
    </row>
    <row r="1088" spans="1:13" x14ac:dyDescent="0.35"/>
    <row r="1089" spans="1:13" ht="15" thickBot="1" x14ac:dyDescent="0.4"/>
    <row r="1090" spans="1:13" ht="33" customHeight="1" thickBot="1" x14ac:dyDescent="0.4">
      <c r="A1090" s="78" t="s">
        <v>261</v>
      </c>
      <c r="B1090" s="79"/>
      <c r="C1090" s="79"/>
      <c r="D1090" s="79"/>
      <c r="E1090" s="79"/>
      <c r="F1090" s="79"/>
      <c r="G1090" s="79"/>
      <c r="H1090" s="79"/>
      <c r="I1090" s="79"/>
      <c r="J1090" s="79"/>
      <c r="K1090" s="79"/>
      <c r="L1090" s="79"/>
      <c r="M1090" s="80"/>
    </row>
    <row r="1091" spans="1:13" ht="15" thickBot="1" x14ac:dyDescent="0.4">
      <c r="A1091" s="9" t="s">
        <v>342</v>
      </c>
      <c r="B1091" s="6">
        <v>44927</v>
      </c>
      <c r="C1091" s="6">
        <v>44958</v>
      </c>
      <c r="D1091" s="6">
        <v>44986</v>
      </c>
      <c r="E1091" s="6">
        <v>45017</v>
      </c>
      <c r="F1091" s="6">
        <v>45047</v>
      </c>
      <c r="G1091" s="6">
        <v>45078</v>
      </c>
      <c r="H1091" s="6">
        <v>45108</v>
      </c>
      <c r="I1091" s="6">
        <v>45139</v>
      </c>
      <c r="J1091" s="6">
        <v>45170</v>
      </c>
      <c r="K1091" s="6">
        <v>45200</v>
      </c>
      <c r="L1091" s="6">
        <v>45231</v>
      </c>
      <c r="M1091" s="6">
        <v>45261</v>
      </c>
    </row>
    <row r="1092" spans="1:13" x14ac:dyDescent="0.35">
      <c r="A1092" s="5" t="s">
        <v>225</v>
      </c>
      <c r="B1092" s="7">
        <v>276636.24112199998</v>
      </c>
      <c r="C1092" s="7">
        <v>276636.24112199998</v>
      </c>
      <c r="D1092" s="7">
        <v>276636.24112199998</v>
      </c>
      <c r="E1092" s="7">
        <v>276636.24112199998</v>
      </c>
      <c r="F1092" s="7">
        <v>276636.24112199998</v>
      </c>
      <c r="G1092" s="7">
        <v>276636.24112199998</v>
      </c>
      <c r="H1092" s="7">
        <v>276636.24112199998</v>
      </c>
      <c r="I1092" s="7">
        <v>276636.24112199998</v>
      </c>
      <c r="J1092" s="7">
        <v>276636.24112199998</v>
      </c>
      <c r="K1092" s="7">
        <v>276636.24112199998</v>
      </c>
      <c r="L1092" s="7">
        <v>276636.24112199998</v>
      </c>
      <c r="M1092" s="7">
        <v>276636.24112199998</v>
      </c>
    </row>
    <row r="1093" spans="1:13" hidden="1" x14ac:dyDescent="0.35">
      <c r="A1093" t="s">
        <v>361</v>
      </c>
      <c r="B1093" s="7">
        <v>170046.24</v>
      </c>
      <c r="C1093" s="7">
        <v>170046.24</v>
      </c>
      <c r="D1093" s="7">
        <v>170046.24</v>
      </c>
      <c r="E1093" s="7">
        <v>170046.24</v>
      </c>
      <c r="F1093" s="7">
        <v>170046.24</v>
      </c>
      <c r="G1093" s="7">
        <v>170046.24</v>
      </c>
      <c r="H1093" s="7">
        <v>170046.24</v>
      </c>
      <c r="I1093" s="7">
        <v>170046.24</v>
      </c>
      <c r="J1093" s="7">
        <v>170046.24</v>
      </c>
      <c r="K1093" s="7">
        <v>170046.24</v>
      </c>
      <c r="L1093" s="7">
        <v>170046.24</v>
      </c>
      <c r="M1093" s="7">
        <v>170046.24</v>
      </c>
    </row>
    <row r="1094" spans="1:13" hidden="1" x14ac:dyDescent="0.35">
      <c r="A1094" t="s">
        <v>362</v>
      </c>
      <c r="B1094" s="7">
        <v>106590.001122</v>
      </c>
      <c r="C1094" s="7">
        <v>106590.001122</v>
      </c>
      <c r="D1094" s="7">
        <v>106590.001122</v>
      </c>
      <c r="E1094" s="7">
        <v>106590.001122</v>
      </c>
      <c r="F1094" s="7">
        <v>106590.001122</v>
      </c>
      <c r="G1094" s="7">
        <v>106590.001122</v>
      </c>
      <c r="H1094" s="7">
        <v>106590.001122</v>
      </c>
      <c r="I1094" s="7">
        <v>106590.001122</v>
      </c>
      <c r="J1094" s="7">
        <v>106590.001122</v>
      </c>
      <c r="K1094" s="7">
        <v>106590.001122</v>
      </c>
      <c r="L1094" s="7">
        <v>106590.001122</v>
      </c>
      <c r="M1094" s="7">
        <v>106590.001122</v>
      </c>
    </row>
    <row r="1095" spans="1:13" x14ac:dyDescent="0.35"/>
    <row r="1096" spans="1:13" ht="33" hidden="1" customHeight="1" thickBot="1" x14ac:dyDescent="0.4">
      <c r="A1096" s="78" t="s">
        <v>261</v>
      </c>
      <c r="B1096" s="79"/>
      <c r="C1096" s="79"/>
      <c r="D1096" s="79"/>
      <c r="E1096" s="79"/>
      <c r="F1096" s="79"/>
      <c r="G1096" s="79"/>
      <c r="H1096" s="79"/>
      <c r="I1096" s="79"/>
      <c r="J1096" s="79"/>
      <c r="K1096" s="79"/>
      <c r="L1096" s="79"/>
      <c r="M1096" s="80"/>
    </row>
    <row r="1097" spans="1:13" ht="15" hidden="1" thickBot="1" x14ac:dyDescent="0.4">
      <c r="A1097" s="9" t="s">
        <v>342</v>
      </c>
      <c r="B1097" s="6">
        <v>44927</v>
      </c>
      <c r="C1097" s="6">
        <v>44958</v>
      </c>
      <c r="D1097" s="6">
        <v>44986</v>
      </c>
      <c r="E1097" s="6">
        <v>45017</v>
      </c>
      <c r="F1097" s="6">
        <v>45047</v>
      </c>
      <c r="G1097" s="6">
        <v>45078</v>
      </c>
      <c r="H1097" s="6">
        <v>45108</v>
      </c>
      <c r="I1097" s="6">
        <v>45139</v>
      </c>
      <c r="J1097" s="6">
        <v>45170</v>
      </c>
      <c r="K1097" s="6">
        <v>45200</v>
      </c>
      <c r="L1097" s="6">
        <v>45231</v>
      </c>
      <c r="M1097" s="6">
        <v>45261</v>
      </c>
    </row>
    <row r="1098" spans="1:13" hidden="1" x14ac:dyDescent="0.35">
      <c r="A1098" s="5" t="s">
        <v>226</v>
      </c>
      <c r="B1098" s="7">
        <v>0</v>
      </c>
      <c r="C1098" s="7">
        <v>0</v>
      </c>
      <c r="D1098" s="7">
        <v>0</v>
      </c>
      <c r="E1098" s="7">
        <v>0</v>
      </c>
      <c r="F1098" s="7">
        <v>0</v>
      </c>
      <c r="G1098" s="7">
        <v>0</v>
      </c>
      <c r="H1098" s="7">
        <v>0</v>
      </c>
      <c r="I1098" s="7">
        <v>0</v>
      </c>
      <c r="J1098" s="7">
        <v>0</v>
      </c>
      <c r="K1098" s="7">
        <v>0</v>
      </c>
      <c r="L1098" s="7">
        <v>0</v>
      </c>
      <c r="M1098" s="7">
        <v>0</v>
      </c>
    </row>
    <row r="1100" spans="1:13" x14ac:dyDescent="0.35"/>
    <row r="1101" spans="1:13" ht="15" thickBot="1" x14ac:dyDescent="0.4"/>
    <row r="1102" spans="1:13" ht="33" customHeight="1" thickBot="1" x14ac:dyDescent="0.4">
      <c r="A1102" s="78" t="s">
        <v>261</v>
      </c>
      <c r="B1102" s="79"/>
      <c r="C1102" s="79"/>
      <c r="D1102" s="79"/>
      <c r="E1102" s="79"/>
      <c r="F1102" s="79"/>
      <c r="G1102" s="79"/>
      <c r="H1102" s="79"/>
      <c r="I1102" s="79"/>
      <c r="J1102" s="79"/>
      <c r="K1102" s="79"/>
      <c r="L1102" s="79"/>
      <c r="M1102" s="80"/>
    </row>
    <row r="1103" spans="1:13" ht="15" thickBot="1" x14ac:dyDescent="0.4">
      <c r="A1103" s="9" t="s">
        <v>342</v>
      </c>
      <c r="B1103" s="6">
        <v>44927</v>
      </c>
      <c r="C1103" s="6">
        <v>44958</v>
      </c>
      <c r="D1103" s="6">
        <v>44986</v>
      </c>
      <c r="E1103" s="6">
        <v>45017</v>
      </c>
      <c r="F1103" s="6">
        <v>45047</v>
      </c>
      <c r="G1103" s="6">
        <v>45078</v>
      </c>
      <c r="H1103" s="6">
        <v>45108</v>
      </c>
      <c r="I1103" s="6">
        <v>45139</v>
      </c>
      <c r="J1103" s="6">
        <v>45170</v>
      </c>
      <c r="K1103" s="6">
        <v>45200</v>
      </c>
      <c r="L1103" s="6">
        <v>45231</v>
      </c>
      <c r="M1103" s="6">
        <v>45261</v>
      </c>
    </row>
    <row r="1104" spans="1:13" x14ac:dyDescent="0.35">
      <c r="A1104" s="5" t="s">
        <v>227</v>
      </c>
      <c r="B1104" s="7">
        <v>5890459.1149999993</v>
      </c>
      <c r="C1104" s="7">
        <v>5890459.1149999993</v>
      </c>
      <c r="D1104" s="7">
        <v>5890459.1149999993</v>
      </c>
      <c r="E1104" s="7">
        <v>5890459.1149999993</v>
      </c>
      <c r="F1104" s="7">
        <v>5890459.1149999993</v>
      </c>
      <c r="G1104" s="7">
        <v>5890459.1149999993</v>
      </c>
      <c r="H1104" s="7">
        <v>5890459.1149999993</v>
      </c>
      <c r="I1104" s="7">
        <v>5890459.1149999993</v>
      </c>
      <c r="J1104" s="7">
        <v>5890459.1149999993</v>
      </c>
      <c r="K1104" s="7">
        <v>5890459.1149999993</v>
      </c>
      <c r="L1104" s="7">
        <v>5890459.1149999993</v>
      </c>
      <c r="M1104" s="7">
        <v>5890459.1149999993</v>
      </c>
    </row>
    <row r="1105" spans="1:13" hidden="1" x14ac:dyDescent="0.35">
      <c r="A1105" t="s">
        <v>363</v>
      </c>
      <c r="B1105" s="7">
        <v>5890459.1149999993</v>
      </c>
      <c r="C1105" s="7">
        <v>5890459.1149999993</v>
      </c>
      <c r="D1105" s="7">
        <v>5890459.1149999993</v>
      </c>
      <c r="E1105" s="7">
        <v>5890459.1149999993</v>
      </c>
      <c r="F1105" s="7">
        <v>5890459.1149999993</v>
      </c>
      <c r="G1105" s="7">
        <v>5890459.1149999993</v>
      </c>
      <c r="H1105" s="7">
        <v>5890459.1149999993</v>
      </c>
      <c r="I1105" s="7">
        <v>5890459.1149999993</v>
      </c>
      <c r="J1105" s="7">
        <v>5890459.1149999993</v>
      </c>
      <c r="K1105" s="7">
        <v>5890459.1149999993</v>
      </c>
      <c r="L1105" s="7">
        <v>5890459.1149999993</v>
      </c>
      <c r="M1105" s="7">
        <v>5890459.1149999993</v>
      </c>
    </row>
    <row r="1106" spans="1:13" x14ac:dyDescent="0.35"/>
    <row r="1107" spans="1:13" x14ac:dyDescent="0.35"/>
    <row r="1108" spans="1:13" ht="33" hidden="1" customHeight="1" thickBot="1" x14ac:dyDescent="0.4">
      <c r="A1108" s="78" t="s">
        <v>261</v>
      </c>
      <c r="B1108" s="79"/>
      <c r="C1108" s="79"/>
      <c r="D1108" s="79"/>
      <c r="E1108" s="79"/>
      <c r="F1108" s="79"/>
      <c r="G1108" s="79"/>
      <c r="H1108" s="79"/>
      <c r="I1108" s="79"/>
      <c r="J1108" s="79"/>
      <c r="K1108" s="79"/>
      <c r="L1108" s="79"/>
      <c r="M1108" s="80"/>
    </row>
    <row r="1109" spans="1:13" ht="15" hidden="1" thickBot="1" x14ac:dyDescent="0.4">
      <c r="A1109" s="9" t="s">
        <v>342</v>
      </c>
      <c r="B1109" s="6">
        <v>44927</v>
      </c>
      <c r="C1109" s="6">
        <v>44958</v>
      </c>
      <c r="D1109" s="6">
        <v>44986</v>
      </c>
      <c r="E1109" s="6">
        <v>45017</v>
      </c>
      <c r="F1109" s="6">
        <v>45047</v>
      </c>
      <c r="G1109" s="6">
        <v>45078</v>
      </c>
      <c r="H1109" s="6">
        <v>45108</v>
      </c>
      <c r="I1109" s="6">
        <v>45139</v>
      </c>
      <c r="J1109" s="6">
        <v>45170</v>
      </c>
      <c r="K1109" s="6">
        <v>45200</v>
      </c>
      <c r="L1109" s="6">
        <v>45231</v>
      </c>
      <c r="M1109" s="6">
        <v>45261</v>
      </c>
    </row>
    <row r="1110" spans="1:13" hidden="1" x14ac:dyDescent="0.35">
      <c r="A1110" s="5" t="s">
        <v>228</v>
      </c>
      <c r="B1110" s="7">
        <v>0</v>
      </c>
      <c r="C1110" s="7">
        <v>0</v>
      </c>
      <c r="D1110" s="7">
        <v>0</v>
      </c>
      <c r="E1110" s="7">
        <v>0</v>
      </c>
      <c r="F1110" s="7">
        <v>0</v>
      </c>
      <c r="G1110" s="7">
        <v>0</v>
      </c>
      <c r="H1110" s="7">
        <v>0</v>
      </c>
      <c r="I1110" s="7">
        <v>0</v>
      </c>
      <c r="J1110" s="7">
        <v>0</v>
      </c>
      <c r="K1110" s="7">
        <v>0</v>
      </c>
      <c r="L1110" s="7">
        <v>0</v>
      </c>
      <c r="M1110" s="7">
        <v>0</v>
      </c>
    </row>
    <row r="1112" spans="1:13" x14ac:dyDescent="0.35"/>
    <row r="1113" spans="1:13" x14ac:dyDescent="0.35"/>
    <row r="1114" spans="1:13" ht="33" hidden="1" customHeight="1" thickBot="1" x14ac:dyDescent="0.4">
      <c r="A1114" s="78" t="s">
        <v>343</v>
      </c>
      <c r="B1114" s="79"/>
      <c r="C1114" s="79"/>
      <c r="D1114" s="79"/>
      <c r="E1114" s="79"/>
      <c r="F1114" s="79"/>
      <c r="G1114" s="79"/>
      <c r="H1114" s="79"/>
      <c r="I1114" s="79"/>
      <c r="J1114" s="79"/>
      <c r="K1114" s="79"/>
      <c r="L1114" s="79"/>
      <c r="M1114" s="80"/>
    </row>
    <row r="1115" spans="1:13" ht="15" hidden="1" thickBot="1" x14ac:dyDescent="0.4">
      <c r="A1115" s="9" t="s">
        <v>342</v>
      </c>
      <c r="B1115" s="6">
        <v>44927</v>
      </c>
      <c r="C1115" s="6">
        <v>44958</v>
      </c>
      <c r="D1115" s="6">
        <v>44986</v>
      </c>
      <c r="E1115" s="6">
        <v>45017</v>
      </c>
      <c r="F1115" s="6">
        <v>45047</v>
      </c>
      <c r="G1115" s="6">
        <v>45078</v>
      </c>
      <c r="H1115" s="6">
        <v>45108</v>
      </c>
      <c r="I1115" s="6">
        <v>45139</v>
      </c>
      <c r="J1115" s="6">
        <v>45170</v>
      </c>
      <c r="K1115" s="6">
        <v>45200</v>
      </c>
      <c r="L1115" s="6">
        <v>45231</v>
      </c>
      <c r="M1115" s="6">
        <v>45261</v>
      </c>
    </row>
    <row r="1116" spans="1:13" hidden="1" x14ac:dyDescent="0.35">
      <c r="A1116" s="5" t="s">
        <v>229</v>
      </c>
      <c r="B1116" s="15">
        <v>0</v>
      </c>
      <c r="C1116" s="15">
        <v>0</v>
      </c>
      <c r="D1116" s="15">
        <v>0</v>
      </c>
      <c r="E1116" s="15">
        <v>0</v>
      </c>
      <c r="F1116" s="15">
        <v>0</v>
      </c>
      <c r="G1116" s="15">
        <v>0</v>
      </c>
      <c r="H1116" s="15">
        <v>0</v>
      </c>
      <c r="I1116" s="15">
        <v>0</v>
      </c>
      <c r="J1116" s="15">
        <v>0</v>
      </c>
      <c r="K1116" s="15">
        <v>0</v>
      </c>
      <c r="L1116" s="15">
        <v>0</v>
      </c>
      <c r="M1116" s="15">
        <v>0</v>
      </c>
    </row>
    <row r="1117" spans="1:13" hidden="1" x14ac:dyDescent="0.35">
      <c r="A1117" t="s">
        <v>344</v>
      </c>
      <c r="B1117" s="7">
        <v>0</v>
      </c>
      <c r="C1117" s="7">
        <v>0</v>
      </c>
      <c r="D1117" s="7">
        <v>0</v>
      </c>
      <c r="E1117" s="7">
        <v>0</v>
      </c>
      <c r="F1117" s="7">
        <v>0</v>
      </c>
      <c r="G1117" s="7">
        <v>0</v>
      </c>
      <c r="H1117" s="7">
        <v>0</v>
      </c>
      <c r="I1117" s="7">
        <v>0</v>
      </c>
      <c r="J1117" s="7">
        <v>0</v>
      </c>
      <c r="K1117" s="7">
        <v>0</v>
      </c>
      <c r="L1117" s="7">
        <v>0</v>
      </c>
      <c r="M1117" s="7">
        <v>0</v>
      </c>
    </row>
    <row r="1118" spans="1:13" hidden="1" x14ac:dyDescent="0.35">
      <c r="A1118" t="s">
        <v>345</v>
      </c>
    </row>
    <row r="1119" spans="1:13" ht="15" hidden="1" thickBot="1" x14ac:dyDescent="0.4"/>
    <row r="1120" spans="1:13" ht="33" hidden="1" customHeight="1" thickBot="1" x14ac:dyDescent="0.4">
      <c r="A1120" s="78" t="s">
        <v>261</v>
      </c>
      <c r="B1120" s="79"/>
      <c r="C1120" s="79"/>
      <c r="D1120" s="79"/>
      <c r="E1120" s="79"/>
      <c r="F1120" s="79"/>
      <c r="G1120" s="79"/>
      <c r="H1120" s="79"/>
      <c r="I1120" s="79"/>
      <c r="J1120" s="79"/>
      <c r="K1120" s="79"/>
      <c r="L1120" s="79"/>
      <c r="M1120" s="80"/>
    </row>
    <row r="1121" spans="1:13" ht="15" hidden="1" thickBot="1" x14ac:dyDescent="0.4">
      <c r="A1121" s="9" t="s">
        <v>276</v>
      </c>
      <c r="B1121" s="6">
        <v>44927</v>
      </c>
      <c r="C1121" s="6">
        <v>44958</v>
      </c>
      <c r="D1121" s="6">
        <v>44986</v>
      </c>
      <c r="E1121" s="6">
        <v>45017</v>
      </c>
      <c r="F1121" s="6">
        <v>45047</v>
      </c>
      <c r="G1121" s="6">
        <v>45078</v>
      </c>
      <c r="H1121" s="6">
        <v>45108</v>
      </c>
      <c r="I1121" s="6">
        <v>45139</v>
      </c>
      <c r="J1121" s="6">
        <v>45170</v>
      </c>
      <c r="K1121" s="6">
        <v>45200</v>
      </c>
      <c r="L1121" s="6">
        <v>45231</v>
      </c>
      <c r="M1121" s="6">
        <v>45261</v>
      </c>
    </row>
    <row r="1122" spans="1:13" hidden="1" x14ac:dyDescent="0.35">
      <c r="A1122" s="5" t="s">
        <v>346</v>
      </c>
    </row>
    <row r="1125" spans="1:13" ht="15" hidden="1" thickBot="1" x14ac:dyDescent="0.4"/>
    <row r="1126" spans="1:13" ht="33" hidden="1" customHeight="1" thickBot="1" x14ac:dyDescent="0.4">
      <c r="A1126" s="78" t="s">
        <v>261</v>
      </c>
      <c r="B1126" s="79"/>
      <c r="C1126" s="79"/>
      <c r="D1126" s="79"/>
      <c r="E1126" s="79"/>
      <c r="F1126" s="79"/>
      <c r="G1126" s="79"/>
      <c r="H1126" s="79"/>
      <c r="I1126" s="79"/>
      <c r="J1126" s="79"/>
      <c r="K1126" s="79"/>
      <c r="L1126" s="79"/>
      <c r="M1126" s="80"/>
    </row>
    <row r="1127" spans="1:13" ht="15" hidden="1" thickBot="1" x14ac:dyDescent="0.4">
      <c r="A1127" s="9" t="s">
        <v>276</v>
      </c>
      <c r="B1127" s="6">
        <v>44927</v>
      </c>
      <c r="C1127" s="6">
        <v>44958</v>
      </c>
      <c r="D1127" s="6">
        <v>44986</v>
      </c>
      <c r="E1127" s="6">
        <v>45017</v>
      </c>
      <c r="F1127" s="6">
        <v>45047</v>
      </c>
      <c r="G1127" s="6">
        <v>45078</v>
      </c>
      <c r="H1127" s="6">
        <v>45108</v>
      </c>
      <c r="I1127" s="6">
        <v>45139</v>
      </c>
      <c r="J1127" s="6">
        <v>45170</v>
      </c>
      <c r="K1127" s="6">
        <v>45200</v>
      </c>
      <c r="L1127" s="6">
        <v>45231</v>
      </c>
      <c r="M1127" s="6">
        <v>45261</v>
      </c>
    </row>
    <row r="1128" spans="1:13" hidden="1" x14ac:dyDescent="0.35">
      <c r="A1128" s="5" t="s">
        <v>232</v>
      </c>
      <c r="B1128" s="7"/>
      <c r="C1128" s="7"/>
      <c r="D1128" s="7"/>
      <c r="E1128" s="7"/>
      <c r="F1128" s="7"/>
      <c r="G1128" s="7"/>
      <c r="H1128" s="7"/>
      <c r="I1128" s="7"/>
      <c r="J1128" s="7"/>
      <c r="K1128" s="7"/>
      <c r="L1128" s="7"/>
      <c r="M1128" s="7"/>
    </row>
    <row r="1131" spans="1:13" ht="15" thickBot="1" x14ac:dyDescent="0.4"/>
    <row r="1132" spans="1:13" ht="33" customHeight="1" thickBot="1" x14ac:dyDescent="0.4">
      <c r="A1132" s="78" t="s">
        <v>261</v>
      </c>
      <c r="B1132" s="79"/>
      <c r="C1132" s="79"/>
      <c r="D1132" s="79"/>
      <c r="E1132" s="79"/>
      <c r="F1132" s="79"/>
      <c r="G1132" s="79"/>
      <c r="H1132" s="79"/>
      <c r="I1132" s="79"/>
      <c r="J1132" s="79"/>
      <c r="K1132" s="79"/>
      <c r="L1132" s="79"/>
      <c r="M1132" s="80"/>
    </row>
    <row r="1133" spans="1:13" ht="15" thickBot="1" x14ac:dyDescent="0.4">
      <c r="A1133" s="9" t="s">
        <v>347</v>
      </c>
      <c r="B1133" s="6">
        <v>44927</v>
      </c>
      <c r="C1133" s="6">
        <v>44958</v>
      </c>
      <c r="D1133" s="6">
        <v>44986</v>
      </c>
      <c r="E1133" s="6">
        <v>45017</v>
      </c>
      <c r="F1133" s="6">
        <v>45047</v>
      </c>
      <c r="G1133" s="6">
        <v>45078</v>
      </c>
      <c r="H1133" s="6">
        <v>45108</v>
      </c>
      <c r="I1133" s="6">
        <v>45139</v>
      </c>
      <c r="J1133" s="6">
        <v>45170</v>
      </c>
      <c r="K1133" s="6">
        <v>45200</v>
      </c>
      <c r="L1133" s="6">
        <v>45231</v>
      </c>
      <c r="M1133" s="6">
        <v>45261</v>
      </c>
    </row>
    <row r="1134" spans="1:13" x14ac:dyDescent="0.35">
      <c r="A1134" s="5" t="s">
        <v>234</v>
      </c>
      <c r="B1134" s="7">
        <v>0</v>
      </c>
      <c r="C1134" s="7">
        <v>0</v>
      </c>
      <c r="D1134" s="7">
        <v>0</v>
      </c>
      <c r="E1134" s="7">
        <v>0</v>
      </c>
      <c r="F1134" s="7">
        <v>100000</v>
      </c>
      <c r="G1134" s="7">
        <v>0</v>
      </c>
      <c r="H1134" s="7">
        <v>0</v>
      </c>
      <c r="I1134" s="7">
        <v>0</v>
      </c>
      <c r="J1134" s="7">
        <v>0</v>
      </c>
      <c r="K1134" s="7">
        <v>0</v>
      </c>
      <c r="L1134" s="7">
        <v>0</v>
      </c>
      <c r="M1134" s="7">
        <v>0</v>
      </c>
    </row>
    <row r="1135" spans="1:13" x14ac:dyDescent="0.35">
      <c r="B1135" s="7"/>
      <c r="C1135" s="7"/>
      <c r="D1135" s="7"/>
      <c r="E1135" s="7"/>
      <c r="F1135" s="7"/>
      <c r="G1135" s="7"/>
      <c r="H1135" s="7"/>
      <c r="I1135" s="7"/>
      <c r="J1135" s="7"/>
      <c r="K1135" s="7"/>
      <c r="L1135" s="7"/>
      <c r="M1135" s="7"/>
    </row>
    <row r="1136" spans="1:13" x14ac:dyDescent="0.35">
      <c r="B1136" s="7"/>
      <c r="C1136" s="7"/>
      <c r="D1136" s="7"/>
      <c r="E1136" s="7"/>
      <c r="F1136" s="7"/>
      <c r="G1136" s="7"/>
      <c r="H1136" s="7"/>
      <c r="I1136" s="7"/>
      <c r="J1136" s="7"/>
      <c r="K1136" s="7"/>
      <c r="L1136" s="7"/>
      <c r="M1136" s="7"/>
    </row>
    <row r="1137" spans="1:13" ht="15" thickBot="1" x14ac:dyDescent="0.4">
      <c r="B1137" s="7"/>
      <c r="C1137" s="7"/>
      <c r="D1137" s="7"/>
      <c r="E1137" s="7"/>
      <c r="F1137" s="7"/>
      <c r="G1137" s="7"/>
      <c r="H1137" s="7"/>
      <c r="I1137" s="7"/>
      <c r="J1137" s="7"/>
      <c r="K1137" s="7"/>
      <c r="L1137" s="7"/>
      <c r="M1137" s="7"/>
    </row>
    <row r="1138" spans="1:13" ht="33" customHeight="1" thickBot="1" x14ac:dyDescent="0.4">
      <c r="A1138" s="78" t="s">
        <v>516</v>
      </c>
      <c r="B1138" s="79"/>
      <c r="C1138" s="79"/>
      <c r="D1138" s="79"/>
      <c r="E1138" s="79"/>
      <c r="F1138" s="79"/>
      <c r="G1138" s="79"/>
      <c r="H1138" s="79"/>
      <c r="I1138" s="79"/>
      <c r="J1138" s="79"/>
      <c r="K1138" s="79"/>
      <c r="L1138" s="79"/>
      <c r="M1138" s="80"/>
    </row>
    <row r="1139" spans="1:13" ht="15" thickBot="1" x14ac:dyDescent="0.4">
      <c r="A1139" s="9" t="s">
        <v>347</v>
      </c>
      <c r="B1139" s="6">
        <v>44927</v>
      </c>
      <c r="C1139" s="6">
        <v>44958</v>
      </c>
      <c r="D1139" s="6">
        <v>44986</v>
      </c>
      <c r="E1139" s="6">
        <v>45017</v>
      </c>
      <c r="F1139" s="6">
        <v>45047</v>
      </c>
      <c r="G1139" s="6">
        <v>45078</v>
      </c>
      <c r="H1139" s="6">
        <v>45108</v>
      </c>
      <c r="I1139" s="6">
        <v>45139</v>
      </c>
      <c r="J1139" s="6">
        <v>45170</v>
      </c>
      <c r="K1139" s="6">
        <v>45200</v>
      </c>
      <c r="L1139" s="6">
        <v>45231</v>
      </c>
      <c r="M1139" s="6">
        <v>45261</v>
      </c>
    </row>
    <row r="1140" spans="1:13" x14ac:dyDescent="0.35">
      <c r="A1140" s="5" t="s">
        <v>235</v>
      </c>
      <c r="B1140" s="7">
        <v>142194.4693</v>
      </c>
      <c r="C1140" s="7">
        <v>142194.4693</v>
      </c>
      <c r="D1140" s="7">
        <v>142194.4693</v>
      </c>
      <c r="E1140" s="7">
        <v>142194.4693</v>
      </c>
      <c r="F1140" s="7">
        <v>142194.4693</v>
      </c>
      <c r="G1140" s="7">
        <v>142194.4693</v>
      </c>
      <c r="H1140" s="7">
        <v>142194.4693</v>
      </c>
      <c r="I1140" s="7">
        <v>142194.4693</v>
      </c>
      <c r="J1140" s="7">
        <v>142194.4693</v>
      </c>
      <c r="K1140" s="7">
        <v>142194.4693</v>
      </c>
      <c r="L1140" s="7">
        <v>142194.4693</v>
      </c>
      <c r="M1140" s="7">
        <v>142194.4693</v>
      </c>
    </row>
    <row r="1141" spans="1:13" x14ac:dyDescent="0.35"/>
    <row r="1142" spans="1:13" x14ac:dyDescent="0.35"/>
    <row r="1143" spans="1:13" ht="15" thickBot="1" x14ac:dyDescent="0.4"/>
    <row r="1144" spans="1:13" ht="33" customHeight="1" thickBot="1" x14ac:dyDescent="0.4">
      <c r="A1144" s="78" t="s">
        <v>516</v>
      </c>
      <c r="B1144" s="79"/>
      <c r="C1144" s="79"/>
      <c r="D1144" s="79"/>
      <c r="E1144" s="79"/>
      <c r="F1144" s="79"/>
      <c r="G1144" s="79"/>
      <c r="H1144" s="79"/>
      <c r="I1144" s="79"/>
      <c r="J1144" s="79"/>
      <c r="K1144" s="79"/>
      <c r="L1144" s="79"/>
      <c r="M1144" s="80"/>
    </row>
    <row r="1145" spans="1:13" ht="15" thickBot="1" x14ac:dyDescent="0.4">
      <c r="A1145" s="9" t="s">
        <v>347</v>
      </c>
      <c r="B1145" s="6">
        <v>44927</v>
      </c>
      <c r="C1145" s="6">
        <v>44958</v>
      </c>
      <c r="D1145" s="6">
        <v>44986</v>
      </c>
      <c r="E1145" s="6">
        <v>45017</v>
      </c>
      <c r="F1145" s="6">
        <v>45047</v>
      </c>
      <c r="G1145" s="6">
        <v>45078</v>
      </c>
      <c r="H1145" s="6">
        <v>45108</v>
      </c>
      <c r="I1145" s="6">
        <v>45139</v>
      </c>
      <c r="J1145" s="6">
        <v>45170</v>
      </c>
      <c r="K1145" s="6">
        <v>45200</v>
      </c>
      <c r="L1145" s="6">
        <v>45231</v>
      </c>
      <c r="M1145" s="6">
        <v>45261</v>
      </c>
    </row>
    <row r="1146" spans="1:13" x14ac:dyDescent="0.35">
      <c r="A1146" s="5" t="s">
        <v>236</v>
      </c>
      <c r="B1146" s="7">
        <v>1194730.9101</v>
      </c>
      <c r="C1146" s="7">
        <v>1194730.9101</v>
      </c>
      <c r="D1146" s="7">
        <v>1194730.9101</v>
      </c>
      <c r="E1146" s="7">
        <v>1194730.9101</v>
      </c>
      <c r="F1146" s="7">
        <v>1194730.9101</v>
      </c>
      <c r="G1146" s="7">
        <v>1194730.9101</v>
      </c>
      <c r="H1146" s="7">
        <v>1194730.9101</v>
      </c>
      <c r="I1146" s="7">
        <v>1194730.9101</v>
      </c>
      <c r="J1146" s="7">
        <v>1194730.9101</v>
      </c>
      <c r="K1146" s="7">
        <v>1194730.9101</v>
      </c>
      <c r="L1146" s="7">
        <v>1194730.9101</v>
      </c>
      <c r="M1146" s="7">
        <v>1194730.9101</v>
      </c>
    </row>
    <row r="1147" spans="1:13" x14ac:dyDescent="0.35"/>
    <row r="1148" spans="1:13" x14ac:dyDescent="0.35"/>
    <row r="1149" spans="1:13" ht="15" thickBot="1" x14ac:dyDescent="0.4"/>
    <row r="1150" spans="1:13" ht="33" customHeight="1" thickBot="1" x14ac:dyDescent="0.4">
      <c r="A1150" s="78" t="s">
        <v>516</v>
      </c>
      <c r="B1150" s="79"/>
      <c r="C1150" s="79"/>
      <c r="D1150" s="79"/>
      <c r="E1150" s="79"/>
      <c r="F1150" s="79"/>
      <c r="G1150" s="79"/>
      <c r="H1150" s="79"/>
      <c r="I1150" s="79"/>
      <c r="J1150" s="79"/>
      <c r="K1150" s="79"/>
      <c r="L1150" s="79"/>
      <c r="M1150" s="80"/>
    </row>
    <row r="1151" spans="1:13" ht="15" thickBot="1" x14ac:dyDescent="0.4">
      <c r="A1151" s="9" t="s">
        <v>347</v>
      </c>
      <c r="B1151" s="6">
        <v>44927</v>
      </c>
      <c r="C1151" s="6">
        <v>44958</v>
      </c>
      <c r="D1151" s="6">
        <v>44986</v>
      </c>
      <c r="E1151" s="6">
        <v>45017</v>
      </c>
      <c r="F1151" s="6">
        <v>45047</v>
      </c>
      <c r="G1151" s="6">
        <v>45078</v>
      </c>
      <c r="H1151" s="6">
        <v>45108</v>
      </c>
      <c r="I1151" s="6">
        <v>45139</v>
      </c>
      <c r="J1151" s="6">
        <v>45170</v>
      </c>
      <c r="K1151" s="6">
        <v>45200</v>
      </c>
      <c r="L1151" s="6">
        <v>45231</v>
      </c>
      <c r="M1151" s="6">
        <v>45261</v>
      </c>
    </row>
    <row r="1152" spans="1:13" x14ac:dyDescent="0.35">
      <c r="A1152" s="5" t="s">
        <v>237</v>
      </c>
      <c r="B1152" s="7">
        <v>183754.66200000001</v>
      </c>
      <c r="C1152" s="7">
        <v>183754.66200000001</v>
      </c>
      <c r="D1152" s="7">
        <v>183754.66200000001</v>
      </c>
      <c r="E1152" s="7">
        <v>183754.66200000001</v>
      </c>
      <c r="F1152" s="7">
        <v>183754.66200000001</v>
      </c>
      <c r="G1152" s="7">
        <v>183754.66200000001</v>
      </c>
      <c r="H1152" s="7">
        <v>183754.66200000001</v>
      </c>
      <c r="I1152" s="7">
        <v>183754.66200000001</v>
      </c>
      <c r="J1152" s="7">
        <v>183754.66200000001</v>
      </c>
      <c r="K1152" s="7">
        <v>183754.66200000001</v>
      </c>
      <c r="L1152" s="7">
        <v>183754.66200000001</v>
      </c>
      <c r="M1152" s="7">
        <v>183754.66200000001</v>
      </c>
    </row>
    <row r="1153" spans="1:13" x14ac:dyDescent="0.35"/>
    <row r="1154" spans="1:13" x14ac:dyDescent="0.35"/>
    <row r="1155" spans="1:13" ht="15" hidden="1" thickBot="1" x14ac:dyDescent="0.4"/>
    <row r="1156" spans="1:13" ht="33" hidden="1" customHeight="1" thickBot="1" x14ac:dyDescent="0.4">
      <c r="A1156" s="78" t="s">
        <v>261</v>
      </c>
      <c r="B1156" s="79"/>
      <c r="C1156" s="79"/>
      <c r="D1156" s="79"/>
      <c r="E1156" s="79"/>
      <c r="F1156" s="79"/>
      <c r="G1156" s="79"/>
      <c r="H1156" s="79"/>
      <c r="I1156" s="79"/>
      <c r="J1156" s="79"/>
      <c r="K1156" s="79"/>
      <c r="L1156" s="79"/>
      <c r="M1156" s="80"/>
    </row>
    <row r="1157" spans="1:13" ht="15" hidden="1" thickBot="1" x14ac:dyDescent="0.4">
      <c r="A1157" s="9" t="s">
        <v>348</v>
      </c>
      <c r="B1157" s="6">
        <v>44927</v>
      </c>
      <c r="C1157" s="6">
        <v>44958</v>
      </c>
      <c r="D1157" s="6">
        <v>44986</v>
      </c>
      <c r="E1157" s="6">
        <v>45017</v>
      </c>
      <c r="F1157" s="6">
        <v>45047</v>
      </c>
      <c r="G1157" s="6">
        <v>45078</v>
      </c>
      <c r="H1157" s="6">
        <v>45108</v>
      </c>
      <c r="I1157" s="6">
        <v>45139</v>
      </c>
      <c r="J1157" s="6">
        <v>45170</v>
      </c>
      <c r="K1157" s="6">
        <v>45200</v>
      </c>
      <c r="L1157" s="6">
        <v>45231</v>
      </c>
      <c r="M1157" s="6">
        <v>45261</v>
      </c>
    </row>
    <row r="1158" spans="1:13" hidden="1" x14ac:dyDescent="0.35">
      <c r="A1158" s="5" t="s">
        <v>239</v>
      </c>
    </row>
    <row r="1159" spans="1:13" x14ac:dyDescent="0.35"/>
    <row r="1160" spans="1:13" x14ac:dyDescent="0.35"/>
    <row r="1161" spans="1:13" x14ac:dyDescent="0.35"/>
  </sheetData>
  <sheetProtection algorithmName="SHA-512" hashValue="LJFlDsN+m58q4iOeyOXa0uZ5ngWF9yLd3EiveAXPRs7A8GWLVyC2X+cscTS/r/w+xvAVjYng+y02VQEek4dGfA==" saltValue="6svDIix7PcToZti0y22/OA==" spinCount="100000" sheet="1" objects="1" scenarios="1"/>
  <mergeCells count="190">
    <mergeCell ref="A29:M29"/>
    <mergeCell ref="A35:M35"/>
    <mergeCell ref="A41:M41"/>
    <mergeCell ref="A47:M47"/>
    <mergeCell ref="A53:M53"/>
    <mergeCell ref="A59:M59"/>
    <mergeCell ref="A1:A2"/>
    <mergeCell ref="C1:C2"/>
    <mergeCell ref="A5:M5"/>
    <mergeCell ref="A11:M11"/>
    <mergeCell ref="A17:M17"/>
    <mergeCell ref="A23:M23"/>
    <mergeCell ref="A100:M100"/>
    <mergeCell ref="A105:M105"/>
    <mergeCell ref="A110:M110"/>
    <mergeCell ref="A116:M116"/>
    <mergeCell ref="A122:M122"/>
    <mergeCell ref="A128:M128"/>
    <mergeCell ref="A65:M65"/>
    <mergeCell ref="A71:M71"/>
    <mergeCell ref="A77:M77"/>
    <mergeCell ref="A83:M83"/>
    <mergeCell ref="A89:M89"/>
    <mergeCell ref="A95:M95"/>
    <mergeCell ref="A170:M170"/>
    <mergeCell ref="A176:M176"/>
    <mergeCell ref="A182:M182"/>
    <mergeCell ref="A188:M188"/>
    <mergeCell ref="A194:M194"/>
    <mergeCell ref="A200:M200"/>
    <mergeCell ref="A134:M134"/>
    <mergeCell ref="A140:M140"/>
    <mergeCell ref="A146:M146"/>
    <mergeCell ref="A152:M152"/>
    <mergeCell ref="A158:M158"/>
    <mergeCell ref="A164:M164"/>
    <mergeCell ref="A242:M242"/>
    <mergeCell ref="A248:M248"/>
    <mergeCell ref="A254:M254"/>
    <mergeCell ref="A260:M260"/>
    <mergeCell ref="A266:M266"/>
    <mergeCell ref="A272:M272"/>
    <mergeCell ref="A206:M206"/>
    <mergeCell ref="A212:M212"/>
    <mergeCell ref="A218:M218"/>
    <mergeCell ref="A224:M224"/>
    <mergeCell ref="A230:M230"/>
    <mergeCell ref="A236:M236"/>
    <mergeCell ref="A314:M314"/>
    <mergeCell ref="A320:M320"/>
    <mergeCell ref="A326:M326"/>
    <mergeCell ref="A332:M332"/>
    <mergeCell ref="A338:M338"/>
    <mergeCell ref="A345:A346"/>
    <mergeCell ref="A278:M278"/>
    <mergeCell ref="A284:M284"/>
    <mergeCell ref="A290:M290"/>
    <mergeCell ref="A296:M296"/>
    <mergeCell ref="A302:M302"/>
    <mergeCell ref="A308:M308"/>
    <mergeCell ref="A384:M384"/>
    <mergeCell ref="A393:M393"/>
    <mergeCell ref="A402:M402"/>
    <mergeCell ref="A408:M408"/>
    <mergeCell ref="A414:M414"/>
    <mergeCell ref="A420:M420"/>
    <mergeCell ref="A349:M349"/>
    <mergeCell ref="A355:M355"/>
    <mergeCell ref="A361:M361"/>
    <mergeCell ref="A367:M367"/>
    <mergeCell ref="A373:M373"/>
    <mergeCell ref="A380:A381"/>
    <mergeCell ref="A462:M462"/>
    <mergeCell ref="A468:M468"/>
    <mergeCell ref="A481:M481"/>
    <mergeCell ref="A487:M487"/>
    <mergeCell ref="A493:M493"/>
    <mergeCell ref="A499:M499"/>
    <mergeCell ref="A426:M426"/>
    <mergeCell ref="A432:M432"/>
    <mergeCell ref="A438:M438"/>
    <mergeCell ref="A444:M444"/>
    <mergeCell ref="A450:M450"/>
    <mergeCell ref="A456:M456"/>
    <mergeCell ref="A542:M542"/>
    <mergeCell ref="A548:M548"/>
    <mergeCell ref="A554:M554"/>
    <mergeCell ref="A560:M560"/>
    <mergeCell ref="A566:M566"/>
    <mergeCell ref="A572:M572"/>
    <mergeCell ref="A505:M505"/>
    <mergeCell ref="A511:M511"/>
    <mergeCell ref="A517:M517"/>
    <mergeCell ref="A523:M523"/>
    <mergeCell ref="A530:M530"/>
    <mergeCell ref="A536:M536"/>
    <mergeCell ref="A615:M615"/>
    <mergeCell ref="A621:M621"/>
    <mergeCell ref="A627:M627"/>
    <mergeCell ref="A633:M633"/>
    <mergeCell ref="A639:M639"/>
    <mergeCell ref="A645:M645"/>
    <mergeCell ref="A579:M579"/>
    <mergeCell ref="A585:M585"/>
    <mergeCell ref="A591:M591"/>
    <mergeCell ref="A597:M597"/>
    <mergeCell ref="A603:M603"/>
    <mergeCell ref="A609:M609"/>
    <mergeCell ref="A688:M688"/>
    <mergeCell ref="A694:M694"/>
    <mergeCell ref="A700:M700"/>
    <mergeCell ref="A706:M706"/>
    <mergeCell ref="A712:M712"/>
    <mergeCell ref="A718:M718"/>
    <mergeCell ref="A652:M652"/>
    <mergeCell ref="A658:M658"/>
    <mergeCell ref="A664:M664"/>
    <mergeCell ref="A670:M670"/>
    <mergeCell ref="A676:M676"/>
    <mergeCell ref="A682:M682"/>
    <mergeCell ref="A775:M775"/>
    <mergeCell ref="A781:M781"/>
    <mergeCell ref="A787:M787"/>
    <mergeCell ref="A793:M793"/>
    <mergeCell ref="A799:M799"/>
    <mergeCell ref="A805:M805"/>
    <mergeCell ref="A724:M724"/>
    <mergeCell ref="A730:M730"/>
    <mergeCell ref="A736:M736"/>
    <mergeCell ref="A751:M751"/>
    <mergeCell ref="A762:M762"/>
    <mergeCell ref="A769:M769"/>
    <mergeCell ref="A847:M847"/>
    <mergeCell ref="A853:M853"/>
    <mergeCell ref="A859:M859"/>
    <mergeCell ref="A865:M865"/>
    <mergeCell ref="A871:M871"/>
    <mergeCell ref="A877:M877"/>
    <mergeCell ref="A811:M811"/>
    <mergeCell ref="A817:M817"/>
    <mergeCell ref="A823:M823"/>
    <mergeCell ref="A827:M827"/>
    <mergeCell ref="A835:M835"/>
    <mergeCell ref="A841:M841"/>
    <mergeCell ref="A922:M922"/>
    <mergeCell ref="A928:M928"/>
    <mergeCell ref="A934:M934"/>
    <mergeCell ref="A940:M940"/>
    <mergeCell ref="A946:M946"/>
    <mergeCell ref="A952:M952"/>
    <mergeCell ref="A886:M886"/>
    <mergeCell ref="A892:M892"/>
    <mergeCell ref="A898:M898"/>
    <mergeCell ref="A904:M904"/>
    <mergeCell ref="A910:M910"/>
    <mergeCell ref="A916:M916"/>
    <mergeCell ref="A994:M994"/>
    <mergeCell ref="A1000:M1000"/>
    <mergeCell ref="A1006:M1006"/>
    <mergeCell ref="A1012:M1012"/>
    <mergeCell ref="A1018:M1018"/>
    <mergeCell ref="A1024:M1024"/>
    <mergeCell ref="A958:M958"/>
    <mergeCell ref="A964:M964"/>
    <mergeCell ref="A970:M970"/>
    <mergeCell ref="A976:M976"/>
    <mergeCell ref="A982:M982"/>
    <mergeCell ref="A988:M988"/>
    <mergeCell ref="A1066:M1066"/>
    <mergeCell ref="A1072:M1072"/>
    <mergeCell ref="A1078:M1078"/>
    <mergeCell ref="A1084:M1084"/>
    <mergeCell ref="A1090:M1090"/>
    <mergeCell ref="A1096:M1096"/>
    <mergeCell ref="A1030:M1030"/>
    <mergeCell ref="A1036:M1036"/>
    <mergeCell ref="A1042:M1042"/>
    <mergeCell ref="A1048:M1048"/>
    <mergeCell ref="A1054:M1054"/>
    <mergeCell ref="A1060:M1060"/>
    <mergeCell ref="A1138:M1138"/>
    <mergeCell ref="A1144:M1144"/>
    <mergeCell ref="A1150:M1150"/>
    <mergeCell ref="A1156:M1156"/>
    <mergeCell ref="A1102:M1102"/>
    <mergeCell ref="A1108:M1108"/>
    <mergeCell ref="A1114:M1114"/>
    <mergeCell ref="A1120:M1120"/>
    <mergeCell ref="A1126:M1126"/>
    <mergeCell ref="A1132:M1132"/>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107FA-2839-488A-A319-168F46927FB5}">
  <sheetPr filterMode="1">
    <tabColor rgb="FF00B050"/>
  </sheetPr>
  <dimension ref="A1:T247"/>
  <sheetViews>
    <sheetView showGridLines="0" topLeftCell="B1" zoomScale="90" zoomScaleNormal="90" workbookViewId="0">
      <selection activeCell="O1" sqref="O1"/>
    </sheetView>
  </sheetViews>
  <sheetFormatPr baseColWidth="10" defaultColWidth="0" defaultRowHeight="14.5" zeroHeight="1" x14ac:dyDescent="0.35"/>
  <cols>
    <col min="1" max="1" width="65.81640625" style="5" customWidth="1"/>
    <col min="2" max="4" width="14.81640625" bestFit="1" customWidth="1"/>
    <col min="5" max="5" width="14.81640625" style="38" bestFit="1" customWidth="1"/>
    <col min="6" max="13" width="14.81640625" bestFit="1" customWidth="1"/>
    <col min="14" max="14" width="16" bestFit="1" customWidth="1"/>
    <col min="15" max="15" width="11.453125" customWidth="1"/>
    <col min="16" max="20" width="0" hidden="1" customWidth="1"/>
    <col min="21" max="16384" width="11.453125" hidden="1"/>
  </cols>
  <sheetData>
    <row r="1" spans="1:14" ht="15" customHeight="1" x14ac:dyDescent="0.35">
      <c r="A1" s="77" t="s">
        <v>527</v>
      </c>
      <c r="B1" s="77"/>
      <c r="C1" s="77"/>
      <c r="D1" s="77"/>
      <c r="E1" s="77"/>
      <c r="F1" s="77"/>
      <c r="G1" s="77"/>
      <c r="H1" s="77"/>
      <c r="I1" s="77"/>
      <c r="J1" s="77"/>
      <c r="K1" s="77"/>
      <c r="L1" s="77"/>
      <c r="M1" s="77"/>
      <c r="N1" s="77"/>
    </row>
    <row r="2" spans="1:14" ht="15" customHeight="1" x14ac:dyDescent="0.35">
      <c r="A2" s="77"/>
      <c r="B2" s="77"/>
      <c r="C2" s="77"/>
      <c r="D2" s="77"/>
      <c r="E2" s="77"/>
      <c r="F2" s="77"/>
      <c r="G2" s="77"/>
      <c r="H2" s="77"/>
      <c r="I2" s="77"/>
      <c r="J2" s="77"/>
      <c r="K2" s="77"/>
      <c r="L2" s="77"/>
      <c r="M2" s="77"/>
      <c r="N2" s="77"/>
    </row>
    <row r="3" spans="1:14" ht="15" thickBot="1" x14ac:dyDescent="0.4"/>
    <row r="4" spans="1:14" ht="15" thickBot="1" x14ac:dyDescent="0.4">
      <c r="A4" s="1" t="s">
        <v>0</v>
      </c>
      <c r="B4" s="6">
        <v>44927</v>
      </c>
      <c r="C4" s="6">
        <v>44958</v>
      </c>
      <c r="D4" s="6">
        <v>44986</v>
      </c>
      <c r="E4" s="6">
        <v>45017</v>
      </c>
      <c r="F4" s="6">
        <v>45047</v>
      </c>
      <c r="G4" s="6">
        <v>45078</v>
      </c>
      <c r="H4" s="6">
        <v>45108</v>
      </c>
      <c r="I4" s="6">
        <v>45139</v>
      </c>
      <c r="J4" s="6">
        <v>45170</v>
      </c>
      <c r="K4" s="6">
        <v>45200</v>
      </c>
      <c r="L4" s="6">
        <v>45231</v>
      </c>
      <c r="M4" s="6">
        <v>45261</v>
      </c>
      <c r="N4" s="6" t="s">
        <v>1</v>
      </c>
    </row>
    <row r="5" spans="1:14" x14ac:dyDescent="0.35">
      <c r="A5" s="3" t="s">
        <v>2</v>
      </c>
      <c r="B5" s="8">
        <f>+B6+B15+B18+B24+B28+B36+B40+B42+B51+B58+B62+B66+B72</f>
        <v>32776537.86733485</v>
      </c>
      <c r="C5" s="8">
        <f t="shared" ref="C5:M5" si="0">+C6+C15+C18+C24+C28+C36+C40+C42+C51+C58+C62+C66+C72</f>
        <v>32788128.747234851</v>
      </c>
      <c r="D5" s="8">
        <f t="shared" si="0"/>
        <v>32799719.627134845</v>
      </c>
      <c r="E5" s="50">
        <f t="shared" si="0"/>
        <v>27575112.18703489</v>
      </c>
      <c r="F5" s="8">
        <f t="shared" si="0"/>
        <v>33394401.386934847</v>
      </c>
      <c r="G5" s="8">
        <f t="shared" si="0"/>
        <v>32834492.266834848</v>
      </c>
      <c r="H5" s="8">
        <f t="shared" si="0"/>
        <v>32846083.146734849</v>
      </c>
      <c r="I5" s="8">
        <f t="shared" si="0"/>
        <v>32857674.02663485</v>
      </c>
      <c r="J5" s="8">
        <f t="shared" si="0"/>
        <v>32869264.906534851</v>
      </c>
      <c r="K5" s="8">
        <f t="shared" si="0"/>
        <v>32880855.786434852</v>
      </c>
      <c r="L5" s="8">
        <f t="shared" si="0"/>
        <v>32892446.666334853</v>
      </c>
      <c r="M5" s="8">
        <f t="shared" si="0"/>
        <v>16617942.949416669</v>
      </c>
      <c r="N5" s="8">
        <f>SUM(B5:M5)</f>
        <v>373132659.56460011</v>
      </c>
    </row>
    <row r="6" spans="1:14" x14ac:dyDescent="0.35">
      <c r="A6" s="3" t="s">
        <v>3</v>
      </c>
      <c r="B6" s="8">
        <f>SUM(B7:B14)</f>
        <v>18717917.91181818</v>
      </c>
      <c r="C6" s="8">
        <f t="shared" ref="C6:M6" si="1">SUM(C7:C14)</f>
        <v>18717917.91181818</v>
      </c>
      <c r="D6" s="8">
        <f t="shared" si="1"/>
        <v>18717917.91181818</v>
      </c>
      <c r="E6" s="50">
        <f t="shared" si="1"/>
        <v>14053219.591818227</v>
      </c>
      <c r="F6" s="8">
        <f t="shared" si="1"/>
        <v>18717917.91181818</v>
      </c>
      <c r="G6" s="8">
        <f t="shared" si="1"/>
        <v>18717917.91181818</v>
      </c>
      <c r="H6" s="8">
        <f t="shared" si="1"/>
        <v>18717917.91181818</v>
      </c>
      <c r="I6" s="8">
        <f t="shared" si="1"/>
        <v>18717917.91181818</v>
      </c>
      <c r="J6" s="8">
        <f t="shared" si="1"/>
        <v>18717917.91181818</v>
      </c>
      <c r="K6" s="8">
        <f t="shared" si="1"/>
        <v>18717917.91181818</v>
      </c>
      <c r="L6" s="8">
        <f t="shared" si="1"/>
        <v>18717917.91181818</v>
      </c>
      <c r="M6" s="8">
        <f t="shared" si="1"/>
        <v>4717823.3150000004</v>
      </c>
      <c r="N6" s="8">
        <f>SUM(B6:M6)</f>
        <v>205950222.02500001</v>
      </c>
    </row>
    <row r="7" spans="1:14" x14ac:dyDescent="0.35">
      <c r="A7" s="2" t="s">
        <v>4</v>
      </c>
      <c r="B7" s="7">
        <f>+'Sup. CECAP'!B7</f>
        <v>49309.090909090912</v>
      </c>
      <c r="C7" s="7">
        <f>+'Sup. CECAP'!C7</f>
        <v>49309.090909090912</v>
      </c>
      <c r="D7" s="7">
        <f>+'Sup. CECAP'!D7</f>
        <v>49309.090909090912</v>
      </c>
      <c r="E7" s="20">
        <f>+'Sup. CECAP'!E7</f>
        <v>38481.610909090901</v>
      </c>
      <c r="F7" s="7">
        <f>+'Sup. CECAP'!F7</f>
        <v>49309.090909090912</v>
      </c>
      <c r="G7" s="7">
        <f>+'Sup. CECAP'!G7</f>
        <v>49309.090909090912</v>
      </c>
      <c r="H7" s="7">
        <f>+'Sup. CECAP'!H7</f>
        <v>49309.090909090912</v>
      </c>
      <c r="I7" s="7">
        <f>+'Sup. CECAP'!I7</f>
        <v>49309.090909090912</v>
      </c>
      <c r="J7" s="7">
        <f>+'Sup. CECAP'!J7</f>
        <v>49309.090909090912</v>
      </c>
      <c r="K7" s="7">
        <f>+'Sup. CECAP'!K7</f>
        <v>49309.090909090912</v>
      </c>
      <c r="L7" s="7">
        <f>+'Sup. CECAP'!L7</f>
        <v>49309.090909090912</v>
      </c>
      <c r="M7" s="7">
        <f>+'Sup. CECAP'!M7</f>
        <v>10827.475</v>
      </c>
      <c r="N7" s="7">
        <f t="shared" ref="N7:N14" si="2">SUM(B7:M7)</f>
        <v>542399.99500000011</v>
      </c>
    </row>
    <row r="8" spans="1:14" x14ac:dyDescent="0.35">
      <c r="A8" s="2" t="s">
        <v>5</v>
      </c>
      <c r="B8" s="7">
        <f>+'Sup. CECAP'!B13</f>
        <v>359440.96090909088</v>
      </c>
      <c r="C8" s="7">
        <f>+'Sup. CECAP'!C13</f>
        <v>359440.96090909088</v>
      </c>
      <c r="D8" s="7">
        <f>+'Sup. CECAP'!D13</f>
        <v>359440.96090909088</v>
      </c>
      <c r="E8" s="20">
        <f>+'Sup. CECAP'!E13</f>
        <v>269580.720909091</v>
      </c>
      <c r="F8" s="7">
        <f>+'Sup. CECAP'!F13</f>
        <v>359440.96090909088</v>
      </c>
      <c r="G8" s="7">
        <f>+'Sup. CECAP'!G13</f>
        <v>359440.96090909088</v>
      </c>
      <c r="H8" s="7">
        <f>+'Sup. CECAP'!H13</f>
        <v>359440.96090909088</v>
      </c>
      <c r="I8" s="7">
        <f>+'Sup. CECAP'!I13</f>
        <v>359440.96090909088</v>
      </c>
      <c r="J8" s="7">
        <f>+'Sup. CECAP'!J13</f>
        <v>359440.96090909088</v>
      </c>
      <c r="K8" s="7">
        <f>+'Sup. CECAP'!K13</f>
        <v>359440.96090909088</v>
      </c>
      <c r="L8" s="7">
        <f>+'Sup. CECAP'!L13</f>
        <v>359440.96090909088</v>
      </c>
      <c r="M8" s="7">
        <f>+'Sup. CECAP'!M13</f>
        <v>89860.24</v>
      </c>
      <c r="N8" s="7">
        <f t="shared" si="2"/>
        <v>3953850.5700000003</v>
      </c>
    </row>
    <row r="9" spans="1:14" x14ac:dyDescent="0.35">
      <c r="A9" s="2" t="s">
        <v>6</v>
      </c>
      <c r="B9" s="7">
        <f>+'Sup. CECAP'!B19</f>
        <v>15416784.554545455</v>
      </c>
      <c r="C9" s="7">
        <f>+'Sup. CECAP'!C19</f>
        <v>15416784.554545455</v>
      </c>
      <c r="D9" s="7">
        <f>+'Sup. CECAP'!D19</f>
        <v>15416784.554545455</v>
      </c>
      <c r="E9" s="20">
        <f>+'Sup. CECAP'!E19</f>
        <v>11562588.414545499</v>
      </c>
      <c r="F9" s="7">
        <f>+'Sup. CECAP'!F19</f>
        <v>15416784.554545455</v>
      </c>
      <c r="G9" s="7">
        <f>+'Sup. CECAP'!G19</f>
        <v>15416784.554545455</v>
      </c>
      <c r="H9" s="7">
        <f>+'Sup. CECAP'!H19</f>
        <v>15416784.554545455</v>
      </c>
      <c r="I9" s="7">
        <f>+'Sup. CECAP'!I19</f>
        <v>15416784.554545455</v>
      </c>
      <c r="J9" s="7">
        <f>+'Sup. CECAP'!J19</f>
        <v>15416784.554545455</v>
      </c>
      <c r="K9" s="7">
        <f>+'Sup. CECAP'!K19</f>
        <v>15416784.554545455</v>
      </c>
      <c r="L9" s="7">
        <f>+'Sup. CECAP'!L19</f>
        <v>15416784.554545455</v>
      </c>
      <c r="M9" s="7">
        <f>+'Sup. CECAP'!M19</f>
        <v>3854196.1375000002</v>
      </c>
      <c r="N9" s="7">
        <f t="shared" si="2"/>
        <v>169584630.09750009</v>
      </c>
    </row>
    <row r="10" spans="1:14" x14ac:dyDescent="0.35">
      <c r="A10" s="2" t="s">
        <v>7</v>
      </c>
      <c r="B10" s="7">
        <f>+'Sup. CECAP'!B25</f>
        <v>2384712.8509090911</v>
      </c>
      <c r="C10" s="7">
        <f>+'Sup. CECAP'!C25</f>
        <v>2384712.8509090911</v>
      </c>
      <c r="D10" s="7">
        <f>+'Sup. CECAP'!D25</f>
        <v>2384712.8509090911</v>
      </c>
      <c r="E10" s="20">
        <f>+'Sup. CECAP'!E25</f>
        <v>1788534.6409090902</v>
      </c>
      <c r="F10" s="7">
        <f>+'Sup. CECAP'!F25</f>
        <v>2384712.8509090911</v>
      </c>
      <c r="G10" s="7">
        <f>+'Sup. CECAP'!G25</f>
        <v>2384712.8509090911</v>
      </c>
      <c r="H10" s="7">
        <f>+'Sup. CECAP'!H25</f>
        <v>2384712.8509090911</v>
      </c>
      <c r="I10" s="7">
        <f>+'Sup. CECAP'!I25</f>
        <v>2384712.8509090911</v>
      </c>
      <c r="J10" s="7">
        <f>+'Sup. CECAP'!J25</f>
        <v>2384712.8509090911</v>
      </c>
      <c r="K10" s="7">
        <f>+'Sup. CECAP'!K25</f>
        <v>2384712.8509090911</v>
      </c>
      <c r="L10" s="7">
        <f>+'Sup. CECAP'!L25</f>
        <v>2384712.8509090911</v>
      </c>
      <c r="M10" s="7">
        <f>+'Sup. CECAP'!M25</f>
        <v>596178.21250000002</v>
      </c>
      <c r="N10" s="7">
        <f t="shared" si="2"/>
        <v>26231841.362500001</v>
      </c>
    </row>
    <row r="11" spans="1:14" hidden="1" x14ac:dyDescent="0.35">
      <c r="A11" s="2" t="s">
        <v>8</v>
      </c>
      <c r="B11" s="7">
        <f>+'Sup. CECAP'!B31</f>
        <v>0</v>
      </c>
      <c r="C11" s="7">
        <f>+'Sup. CECAP'!C31</f>
        <v>0</v>
      </c>
      <c r="D11" s="7">
        <f>+'Sup. CECAP'!D31</f>
        <v>0</v>
      </c>
      <c r="E11" s="34">
        <f>+'Sup. CECAP'!E31</f>
        <v>0</v>
      </c>
      <c r="F11" s="7">
        <f>+'Sup. CECAP'!F31</f>
        <v>0</v>
      </c>
      <c r="G11" s="7">
        <f>+'Sup. CECAP'!G31</f>
        <v>0</v>
      </c>
      <c r="H11" s="7">
        <f>+'Sup. CECAP'!H31</f>
        <v>0</v>
      </c>
      <c r="I11" s="7">
        <f>+'Sup. CECAP'!I31</f>
        <v>0</v>
      </c>
      <c r="J11" s="7">
        <f>+'Sup. CECAP'!J31</f>
        <v>0</v>
      </c>
      <c r="K11" s="7">
        <f>+'Sup. CECAP'!K31</f>
        <v>0</v>
      </c>
      <c r="L11" s="7">
        <f>+'Sup. CECAP'!L31</f>
        <v>0</v>
      </c>
      <c r="M11" s="7">
        <f>+'Sup. CECAP'!M31</f>
        <v>0</v>
      </c>
      <c r="N11" s="7">
        <f t="shared" si="2"/>
        <v>0</v>
      </c>
    </row>
    <row r="12" spans="1:14" x14ac:dyDescent="0.35">
      <c r="A12" s="2" t="s">
        <v>9</v>
      </c>
      <c r="B12" s="7">
        <f>+'Sup. CECAP'!B37</f>
        <v>53125</v>
      </c>
      <c r="C12" s="7">
        <f>+'Sup. CECAP'!C37</f>
        <v>53125</v>
      </c>
      <c r="D12" s="7">
        <f>+'Sup. CECAP'!D37</f>
        <v>53125</v>
      </c>
      <c r="E12" s="20">
        <f>+'Sup. CECAP'!E37</f>
        <v>53125</v>
      </c>
      <c r="F12" s="7">
        <f>+'Sup. CECAP'!F37</f>
        <v>53125</v>
      </c>
      <c r="G12" s="7">
        <f>+'Sup. CECAP'!G37</f>
        <v>53125</v>
      </c>
      <c r="H12" s="7">
        <f>+'Sup. CECAP'!H37</f>
        <v>53125</v>
      </c>
      <c r="I12" s="7">
        <f>+'Sup. CECAP'!I37</f>
        <v>53125</v>
      </c>
      <c r="J12" s="7">
        <f>+'Sup. CECAP'!J37</f>
        <v>53125</v>
      </c>
      <c r="K12" s="7">
        <f>+'Sup. CECAP'!K37</f>
        <v>53125</v>
      </c>
      <c r="L12" s="7">
        <f>+'Sup. CECAP'!L37</f>
        <v>53125</v>
      </c>
      <c r="M12" s="7">
        <f>+'Sup. CECAP'!M37</f>
        <v>53125</v>
      </c>
      <c r="N12" s="7">
        <f t="shared" si="2"/>
        <v>637500</v>
      </c>
    </row>
    <row r="13" spans="1:14" x14ac:dyDescent="0.35">
      <c r="A13" s="2" t="s">
        <v>10</v>
      </c>
      <c r="B13" s="7">
        <f>+'Sup. CECAP'!B43</f>
        <v>454545.45454545453</v>
      </c>
      <c r="C13" s="7">
        <f>+'Sup. CECAP'!C43</f>
        <v>454545.45454545453</v>
      </c>
      <c r="D13" s="7">
        <f>+'Sup. CECAP'!D43</f>
        <v>454545.45454545453</v>
      </c>
      <c r="E13" s="20">
        <f>+'Sup. CECAP'!E43</f>
        <v>340909.204545455</v>
      </c>
      <c r="F13" s="7">
        <f>+'Sup. CECAP'!F43</f>
        <v>454545.45454545453</v>
      </c>
      <c r="G13" s="7">
        <f>+'Sup. CECAP'!G43</f>
        <v>454545.45454545453</v>
      </c>
      <c r="H13" s="7">
        <f>+'Sup. CECAP'!H43</f>
        <v>454545.45454545453</v>
      </c>
      <c r="I13" s="7">
        <f>+'Sup. CECAP'!I43</f>
        <v>454545.45454545453</v>
      </c>
      <c r="J13" s="7">
        <f>+'Sup. CECAP'!J43</f>
        <v>454545.45454545453</v>
      </c>
      <c r="K13" s="7">
        <f>+'Sup. CECAP'!K43</f>
        <v>454545.45454545453</v>
      </c>
      <c r="L13" s="7">
        <f>+'Sup. CECAP'!L43</f>
        <v>454545.45454545453</v>
      </c>
      <c r="M13" s="7">
        <f>+'Sup. CECAP'!M43</f>
        <v>113636.25</v>
      </c>
      <c r="N13" s="7">
        <f t="shared" si="2"/>
        <v>5000000</v>
      </c>
    </row>
    <row r="14" spans="1:14" hidden="1" x14ac:dyDescent="0.35">
      <c r="A14" s="2" t="s">
        <v>11</v>
      </c>
      <c r="B14" s="7">
        <f>+'Sup. CECAP'!B49</f>
        <v>0</v>
      </c>
      <c r="C14" s="7">
        <f>+'Sup. CECAP'!C49</f>
        <v>0</v>
      </c>
      <c r="D14" s="7">
        <f>+'Sup. CECAP'!D49</f>
        <v>0</v>
      </c>
      <c r="E14" s="34">
        <f>+'Sup. CECAP'!E49</f>
        <v>0</v>
      </c>
      <c r="F14" s="7">
        <f>+'Sup. CECAP'!F49</f>
        <v>0</v>
      </c>
      <c r="G14" s="7">
        <f>+'Sup. CECAP'!G49</f>
        <v>0</v>
      </c>
      <c r="H14" s="7">
        <f>+'Sup. CECAP'!H49</f>
        <v>0</v>
      </c>
      <c r="I14" s="7">
        <f>+'Sup. CECAP'!I49</f>
        <v>0</v>
      </c>
      <c r="J14" s="7">
        <f>+'Sup. CECAP'!J49</f>
        <v>0</v>
      </c>
      <c r="K14" s="7">
        <f>+'Sup. CECAP'!K49</f>
        <v>0</v>
      </c>
      <c r="L14" s="7">
        <f>+'Sup. CECAP'!L49</f>
        <v>0</v>
      </c>
      <c r="M14" s="7">
        <f>+'Sup. CECAP'!M49</f>
        <v>0</v>
      </c>
      <c r="N14" s="7">
        <f t="shared" si="2"/>
        <v>0</v>
      </c>
    </row>
    <row r="15" spans="1:14" hidden="1" x14ac:dyDescent="0.35">
      <c r="A15" s="3" t="s">
        <v>12</v>
      </c>
      <c r="B15" s="8">
        <f>SUM(B16:B17)</f>
        <v>0</v>
      </c>
      <c r="C15" s="8">
        <f t="shared" ref="C15:M15" si="3">SUM(C16:C17)</f>
        <v>0</v>
      </c>
      <c r="D15" s="8">
        <f t="shared" si="3"/>
        <v>0</v>
      </c>
      <c r="E15" s="37">
        <f t="shared" si="3"/>
        <v>0</v>
      </c>
      <c r="F15" s="8">
        <f t="shared" si="3"/>
        <v>0</v>
      </c>
      <c r="G15" s="8">
        <f t="shared" si="3"/>
        <v>0</v>
      </c>
      <c r="H15" s="8">
        <f t="shared" si="3"/>
        <v>0</v>
      </c>
      <c r="I15" s="8">
        <f t="shared" si="3"/>
        <v>0</v>
      </c>
      <c r="J15" s="8">
        <f t="shared" si="3"/>
        <v>0</v>
      </c>
      <c r="K15" s="8">
        <f t="shared" si="3"/>
        <v>0</v>
      </c>
      <c r="L15" s="8">
        <f t="shared" si="3"/>
        <v>0</v>
      </c>
      <c r="M15" s="8">
        <f t="shared" si="3"/>
        <v>0</v>
      </c>
      <c r="N15" s="8">
        <f t="shared" ref="N15:N28" si="4">SUM(B15:M15)</f>
        <v>0</v>
      </c>
    </row>
    <row r="16" spans="1:14" hidden="1" x14ac:dyDescent="0.35">
      <c r="A16" s="2" t="s">
        <v>13</v>
      </c>
      <c r="B16" s="7">
        <f>+'Sup. CECAP'!B55</f>
        <v>0</v>
      </c>
      <c r="C16" s="7">
        <f>+'Sup. CECAP'!C55</f>
        <v>0</v>
      </c>
      <c r="D16" s="7">
        <f>+'Sup. CECAP'!D55</f>
        <v>0</v>
      </c>
      <c r="E16" s="34">
        <f>+'Sup. CECAP'!E55</f>
        <v>0</v>
      </c>
      <c r="F16" s="7">
        <f>+'Sup. CECAP'!F55</f>
        <v>0</v>
      </c>
      <c r="G16" s="7">
        <f>+'Sup. CECAP'!G55</f>
        <v>0</v>
      </c>
      <c r="H16" s="7">
        <f>+'Sup. CECAP'!H55</f>
        <v>0</v>
      </c>
      <c r="I16" s="7">
        <f>+'Sup. CECAP'!I55</f>
        <v>0</v>
      </c>
      <c r="J16" s="7">
        <f>+'Sup. CECAP'!J55</f>
        <v>0</v>
      </c>
      <c r="K16" s="7">
        <f>+'Sup. CECAP'!K55</f>
        <v>0</v>
      </c>
      <c r="L16" s="7">
        <f>+'Sup. CECAP'!L55</f>
        <v>0</v>
      </c>
      <c r="M16" s="7">
        <f>+'Sup. CECAP'!M55</f>
        <v>0</v>
      </c>
      <c r="N16" s="7">
        <f t="shared" si="4"/>
        <v>0</v>
      </c>
    </row>
    <row r="17" spans="1:14" hidden="1" x14ac:dyDescent="0.35">
      <c r="A17" s="2" t="s">
        <v>14</v>
      </c>
      <c r="B17" s="7">
        <f>+'Sup. CECAP'!B61</f>
        <v>0</v>
      </c>
      <c r="C17" s="7">
        <f>+'Sup. CECAP'!C61</f>
        <v>0</v>
      </c>
      <c r="D17" s="7">
        <f>+'Sup. CECAP'!D61</f>
        <v>0</v>
      </c>
      <c r="E17" s="34">
        <f>+'Sup. CECAP'!E61</f>
        <v>0</v>
      </c>
      <c r="F17" s="7">
        <f>+'Sup. CECAP'!F61</f>
        <v>0</v>
      </c>
      <c r="G17" s="7">
        <f>+'Sup. CECAP'!G61</f>
        <v>0</v>
      </c>
      <c r="H17" s="7">
        <f>+'Sup. CECAP'!H61</f>
        <v>0</v>
      </c>
      <c r="I17" s="7">
        <f>+'Sup. CECAP'!I61</f>
        <v>0</v>
      </c>
      <c r="J17" s="7">
        <f>+'Sup. CECAP'!J61</f>
        <v>0</v>
      </c>
      <c r="K17" s="7">
        <f>+'Sup. CECAP'!K61</f>
        <v>0</v>
      </c>
      <c r="L17" s="7">
        <f>+'Sup. CECAP'!L61</f>
        <v>0</v>
      </c>
      <c r="M17" s="7">
        <f>+'Sup. CECAP'!M61</f>
        <v>0</v>
      </c>
      <c r="N17" s="7">
        <f t="shared" si="4"/>
        <v>0</v>
      </c>
    </row>
    <row r="18" spans="1:14" hidden="1" x14ac:dyDescent="0.35">
      <c r="A18" s="3" t="s">
        <v>15</v>
      </c>
      <c r="B18" s="8">
        <f>SUM(B19:B23)</f>
        <v>0</v>
      </c>
      <c r="C18" s="8">
        <f t="shared" ref="C18:M18" si="5">SUM(C19:C23)</f>
        <v>0</v>
      </c>
      <c r="D18" s="8">
        <f t="shared" si="5"/>
        <v>0</v>
      </c>
      <c r="E18" s="37">
        <f t="shared" si="5"/>
        <v>0</v>
      </c>
      <c r="F18" s="8">
        <f t="shared" si="5"/>
        <v>0</v>
      </c>
      <c r="G18" s="8">
        <f t="shared" si="5"/>
        <v>0</v>
      </c>
      <c r="H18" s="8">
        <f t="shared" si="5"/>
        <v>0</v>
      </c>
      <c r="I18" s="8">
        <f t="shared" si="5"/>
        <v>0</v>
      </c>
      <c r="J18" s="8">
        <f t="shared" si="5"/>
        <v>0</v>
      </c>
      <c r="K18" s="8">
        <f t="shared" si="5"/>
        <v>0</v>
      </c>
      <c r="L18" s="8">
        <f t="shared" si="5"/>
        <v>0</v>
      </c>
      <c r="M18" s="8">
        <f t="shared" si="5"/>
        <v>0</v>
      </c>
      <c r="N18" s="8">
        <f t="shared" si="4"/>
        <v>0</v>
      </c>
    </row>
    <row r="19" spans="1:14" hidden="1" x14ac:dyDescent="0.35">
      <c r="A19" s="2" t="s">
        <v>16</v>
      </c>
      <c r="B19" s="7">
        <f>+'Sup. CECAP'!B67</f>
        <v>0</v>
      </c>
      <c r="C19" s="7">
        <f>+'Sup. CECAP'!C67</f>
        <v>0</v>
      </c>
      <c r="D19" s="7">
        <f>+'Sup. CECAP'!D67</f>
        <v>0</v>
      </c>
      <c r="E19" s="34">
        <f>+'Sup. CECAP'!E67</f>
        <v>0</v>
      </c>
      <c r="F19" s="7">
        <f>+'Sup. CECAP'!F67</f>
        <v>0</v>
      </c>
      <c r="G19" s="7">
        <f>+'Sup. CECAP'!G67</f>
        <v>0</v>
      </c>
      <c r="H19" s="7">
        <f>+'Sup. CECAP'!H67</f>
        <v>0</v>
      </c>
      <c r="I19" s="7">
        <f>+'Sup. CECAP'!I67</f>
        <v>0</v>
      </c>
      <c r="J19" s="7">
        <f>+'Sup. CECAP'!J67</f>
        <v>0</v>
      </c>
      <c r="K19" s="7">
        <f>+'Sup. CECAP'!K67</f>
        <v>0</v>
      </c>
      <c r="L19" s="7">
        <f>+'Sup. CECAP'!L67</f>
        <v>0</v>
      </c>
      <c r="M19" s="7">
        <f>+'Sup. CECAP'!M67</f>
        <v>0</v>
      </c>
      <c r="N19" s="7">
        <f t="shared" si="4"/>
        <v>0</v>
      </c>
    </row>
    <row r="20" spans="1:14" hidden="1" x14ac:dyDescent="0.35">
      <c r="A20" s="2" t="s">
        <v>17</v>
      </c>
      <c r="B20" s="7">
        <f>+'Sup. CECAP'!B73</f>
        <v>0</v>
      </c>
      <c r="C20" s="7">
        <f>+'Sup. CECAP'!C73</f>
        <v>0</v>
      </c>
      <c r="D20" s="7">
        <f>+'Sup. CECAP'!D73</f>
        <v>0</v>
      </c>
      <c r="E20" s="34">
        <f>+'Sup. CECAP'!E73</f>
        <v>0</v>
      </c>
      <c r="F20" s="7">
        <f>+'Sup. CECAP'!F73</f>
        <v>0</v>
      </c>
      <c r="G20" s="7">
        <f>+'Sup. CECAP'!G73</f>
        <v>0</v>
      </c>
      <c r="H20" s="7">
        <f>+'Sup. CECAP'!H73</f>
        <v>0</v>
      </c>
      <c r="I20" s="7">
        <f>+'Sup. CECAP'!I73</f>
        <v>0</v>
      </c>
      <c r="J20" s="7">
        <f>+'Sup. CECAP'!J73</f>
        <v>0</v>
      </c>
      <c r="K20" s="7">
        <f>+'Sup. CECAP'!K73</f>
        <v>0</v>
      </c>
      <c r="L20" s="7">
        <f>+'Sup. CECAP'!L73</f>
        <v>0</v>
      </c>
      <c r="M20" s="7">
        <f>+'Sup. CECAP'!M73</f>
        <v>0</v>
      </c>
      <c r="N20" s="7">
        <f t="shared" si="4"/>
        <v>0</v>
      </c>
    </row>
    <row r="21" spans="1:14" hidden="1" x14ac:dyDescent="0.35">
      <c r="A21" s="2" t="s">
        <v>18</v>
      </c>
      <c r="B21" s="7">
        <f>+'Sup. CECAP'!B79</f>
        <v>0</v>
      </c>
      <c r="C21" s="7">
        <f>+'Sup. CECAP'!C79</f>
        <v>0</v>
      </c>
      <c r="D21" s="7">
        <f>+'Sup. CECAP'!D79</f>
        <v>0</v>
      </c>
      <c r="E21" s="34">
        <f>+'Sup. CECAP'!E79</f>
        <v>0</v>
      </c>
      <c r="F21" s="7">
        <f>+'Sup. CECAP'!F79</f>
        <v>0</v>
      </c>
      <c r="G21" s="7">
        <f>+'Sup. CECAP'!G79</f>
        <v>0</v>
      </c>
      <c r="H21" s="7">
        <f>+'Sup. CECAP'!H79</f>
        <v>0</v>
      </c>
      <c r="I21" s="7">
        <f>+'Sup. CECAP'!I79</f>
        <v>0</v>
      </c>
      <c r="J21" s="7">
        <f>+'Sup. CECAP'!J79</f>
        <v>0</v>
      </c>
      <c r="K21" s="7">
        <f>+'Sup. CECAP'!K79</f>
        <v>0</v>
      </c>
      <c r="L21" s="7">
        <f>+'Sup. CECAP'!L79</f>
        <v>0</v>
      </c>
      <c r="M21" s="7">
        <f>+'Sup. CECAP'!M79</f>
        <v>0</v>
      </c>
      <c r="N21" s="7">
        <f t="shared" si="4"/>
        <v>0</v>
      </c>
    </row>
    <row r="22" spans="1:14" hidden="1" x14ac:dyDescent="0.35">
      <c r="A22" s="2" t="s">
        <v>19</v>
      </c>
      <c r="B22" s="7">
        <f>+'Sup. CECAP'!B85</f>
        <v>0</v>
      </c>
      <c r="C22" s="7">
        <f>+'Sup. CECAP'!C85</f>
        <v>0</v>
      </c>
      <c r="D22" s="7">
        <f>+'Sup. CECAP'!D85</f>
        <v>0</v>
      </c>
      <c r="E22" s="34">
        <f>+'Sup. CECAP'!E85</f>
        <v>0</v>
      </c>
      <c r="F22" s="7">
        <f>+'Sup. CECAP'!F85</f>
        <v>0</v>
      </c>
      <c r="G22" s="7">
        <f>+'Sup. CECAP'!G85</f>
        <v>0</v>
      </c>
      <c r="H22" s="7">
        <f>+'Sup. CECAP'!H85</f>
        <v>0</v>
      </c>
      <c r="I22" s="7">
        <f>+'Sup. CECAP'!I85</f>
        <v>0</v>
      </c>
      <c r="J22" s="7">
        <f>+'Sup. CECAP'!J85</f>
        <v>0</v>
      </c>
      <c r="K22" s="7">
        <f>+'Sup. CECAP'!K85</f>
        <v>0</v>
      </c>
      <c r="L22" s="7">
        <f>+'Sup. CECAP'!L85</f>
        <v>0</v>
      </c>
      <c r="M22" s="7">
        <f>+'Sup. CECAP'!M85</f>
        <v>0</v>
      </c>
      <c r="N22" s="7">
        <f t="shared" si="4"/>
        <v>0</v>
      </c>
    </row>
    <row r="23" spans="1:14" hidden="1" x14ac:dyDescent="0.35">
      <c r="A23" s="2" t="s">
        <v>20</v>
      </c>
      <c r="B23" s="7">
        <f>+'Sup. CECAP'!B91</f>
        <v>0</v>
      </c>
      <c r="C23" s="7">
        <f>+'Sup. CECAP'!C91</f>
        <v>0</v>
      </c>
      <c r="D23" s="7">
        <f>+'Sup. CECAP'!D91</f>
        <v>0</v>
      </c>
      <c r="E23" s="34">
        <f>+'Sup. CECAP'!E91</f>
        <v>0</v>
      </c>
      <c r="F23" s="7">
        <f>+'Sup. CECAP'!F91</f>
        <v>0</v>
      </c>
      <c r="G23" s="7">
        <f>+'Sup. CECAP'!G91</f>
        <v>0</v>
      </c>
      <c r="H23" s="7">
        <f>+'Sup. CECAP'!H91</f>
        <v>0</v>
      </c>
      <c r="I23" s="7">
        <f>+'Sup. CECAP'!I91</f>
        <v>0</v>
      </c>
      <c r="J23" s="7">
        <f>+'Sup. CECAP'!J91</f>
        <v>0</v>
      </c>
      <c r="K23" s="7">
        <f>+'Sup. CECAP'!K91</f>
        <v>0</v>
      </c>
      <c r="L23" s="7">
        <f>+'Sup. CECAP'!L91</f>
        <v>0</v>
      </c>
      <c r="M23" s="7">
        <f>+'Sup. CECAP'!M91</f>
        <v>0</v>
      </c>
      <c r="N23" s="7">
        <f t="shared" si="4"/>
        <v>0</v>
      </c>
    </row>
    <row r="24" spans="1:14" hidden="1" x14ac:dyDescent="0.35">
      <c r="A24" s="3" t="s">
        <v>21</v>
      </c>
      <c r="B24" s="8">
        <f>SUM(B25:B27)</f>
        <v>0</v>
      </c>
      <c r="C24" s="8">
        <f t="shared" ref="C24:M24" si="6">SUM(C25:C27)</f>
        <v>0</v>
      </c>
      <c r="D24" s="8">
        <f t="shared" si="6"/>
        <v>0</v>
      </c>
      <c r="E24" s="37">
        <f t="shared" si="6"/>
        <v>0</v>
      </c>
      <c r="F24" s="8">
        <f t="shared" si="6"/>
        <v>0</v>
      </c>
      <c r="G24" s="8">
        <f t="shared" si="6"/>
        <v>0</v>
      </c>
      <c r="H24" s="8">
        <f t="shared" si="6"/>
        <v>0</v>
      </c>
      <c r="I24" s="8">
        <f t="shared" si="6"/>
        <v>0</v>
      </c>
      <c r="J24" s="8">
        <f t="shared" si="6"/>
        <v>0</v>
      </c>
      <c r="K24" s="8">
        <f t="shared" si="6"/>
        <v>0</v>
      </c>
      <c r="L24" s="8">
        <f t="shared" si="6"/>
        <v>0</v>
      </c>
      <c r="M24" s="8">
        <f t="shared" si="6"/>
        <v>0</v>
      </c>
      <c r="N24" s="8">
        <f t="shared" si="4"/>
        <v>0</v>
      </c>
    </row>
    <row r="25" spans="1:14" hidden="1" x14ac:dyDescent="0.35">
      <c r="A25" s="2" t="s">
        <v>22</v>
      </c>
      <c r="B25" s="7">
        <f>+'Sup. CECAP'!B97</f>
        <v>0</v>
      </c>
      <c r="C25" s="7">
        <f>+'Sup. CECAP'!C97</f>
        <v>0</v>
      </c>
      <c r="D25" s="7">
        <f>+'Sup. CECAP'!D97</f>
        <v>0</v>
      </c>
      <c r="E25" s="34">
        <f>+'Sup. CECAP'!E97</f>
        <v>0</v>
      </c>
      <c r="F25" s="7">
        <f>+'Sup. CECAP'!F97</f>
        <v>0</v>
      </c>
      <c r="G25" s="7">
        <f>+'Sup. CECAP'!G97</f>
        <v>0</v>
      </c>
      <c r="H25" s="7">
        <f>+'Sup. CECAP'!H97</f>
        <v>0</v>
      </c>
      <c r="I25" s="7">
        <f>+'Sup. CECAP'!I97</f>
        <v>0</v>
      </c>
      <c r="J25" s="7">
        <f>+'Sup. CECAP'!J97</f>
        <v>0</v>
      </c>
      <c r="K25" s="7">
        <f>+'Sup. CECAP'!K97</f>
        <v>0</v>
      </c>
      <c r="L25" s="7">
        <f>+'Sup. CECAP'!L97</f>
        <v>0</v>
      </c>
      <c r="M25" s="7">
        <f>+'Sup. CECAP'!M97</f>
        <v>0</v>
      </c>
      <c r="N25" s="7">
        <f t="shared" si="4"/>
        <v>0</v>
      </c>
    </row>
    <row r="26" spans="1:14" hidden="1" x14ac:dyDescent="0.35">
      <c r="A26" s="2" t="s">
        <v>23</v>
      </c>
      <c r="B26" s="7">
        <f>+'Sup. CECAP'!B102</f>
        <v>0</v>
      </c>
      <c r="C26" s="7">
        <f>+'Sup. CECAP'!C102</f>
        <v>0</v>
      </c>
      <c r="D26" s="7">
        <f>+'Sup. CECAP'!D102</f>
        <v>0</v>
      </c>
      <c r="E26" s="34">
        <f>+'Sup. CECAP'!E102</f>
        <v>0</v>
      </c>
      <c r="F26" s="7">
        <f>+'Sup. CECAP'!F102</f>
        <v>0</v>
      </c>
      <c r="G26" s="7">
        <f>+'Sup. CECAP'!G102</f>
        <v>0</v>
      </c>
      <c r="H26" s="7">
        <f>+'Sup. CECAP'!H102</f>
        <v>0</v>
      </c>
      <c r="I26" s="7">
        <f>+'Sup. CECAP'!I102</f>
        <v>0</v>
      </c>
      <c r="J26" s="7">
        <f>+'Sup. CECAP'!J102</f>
        <v>0</v>
      </c>
      <c r="K26" s="7">
        <f>+'Sup. CECAP'!K102</f>
        <v>0</v>
      </c>
      <c r="L26" s="7">
        <f>+'Sup. CECAP'!L102</f>
        <v>0</v>
      </c>
      <c r="M26" s="7">
        <f>+'Sup. CECAP'!M102</f>
        <v>0</v>
      </c>
      <c r="N26" s="7">
        <f t="shared" si="4"/>
        <v>0</v>
      </c>
    </row>
    <row r="27" spans="1:14" hidden="1" x14ac:dyDescent="0.35">
      <c r="A27" s="2" t="s">
        <v>24</v>
      </c>
      <c r="B27" s="7">
        <f>+'Sup. CECAP'!B107</f>
        <v>0</v>
      </c>
      <c r="C27" s="7">
        <f>+'Sup. CECAP'!C107</f>
        <v>0</v>
      </c>
      <c r="D27" s="7">
        <f>+'Sup. CECAP'!D107</f>
        <v>0</v>
      </c>
      <c r="E27" s="34">
        <f>+'Sup. CECAP'!E107</f>
        <v>0</v>
      </c>
      <c r="F27" s="7">
        <f>+'Sup. CECAP'!F107</f>
        <v>0</v>
      </c>
      <c r="G27" s="7">
        <f>+'Sup. CECAP'!G107</f>
        <v>0</v>
      </c>
      <c r="H27" s="7">
        <f>+'Sup. CECAP'!H107</f>
        <v>0</v>
      </c>
      <c r="I27" s="7">
        <f>+'Sup. CECAP'!I107</f>
        <v>0</v>
      </c>
      <c r="J27" s="7">
        <f>+'Sup. CECAP'!J107</f>
        <v>0</v>
      </c>
      <c r="K27" s="7">
        <f>+'Sup. CECAP'!K107</f>
        <v>0</v>
      </c>
      <c r="L27" s="7">
        <f>+'Sup. CECAP'!L107</f>
        <v>0</v>
      </c>
      <c r="M27" s="7">
        <f>+'Sup. CECAP'!M107</f>
        <v>0</v>
      </c>
      <c r="N27" s="7">
        <f t="shared" si="4"/>
        <v>0</v>
      </c>
    </row>
    <row r="28" spans="1:14" x14ac:dyDescent="0.35">
      <c r="A28" s="3" t="s">
        <v>25</v>
      </c>
      <c r="B28" s="8">
        <f>SUM(B29:B35)</f>
        <v>2286000</v>
      </c>
      <c r="C28" s="8">
        <f t="shared" ref="C28:M28" si="7">SUM(C29:C35)</f>
        <v>2286000</v>
      </c>
      <c r="D28" s="8">
        <f t="shared" si="7"/>
        <v>2286000</v>
      </c>
      <c r="E28" s="50">
        <f t="shared" si="7"/>
        <v>1714500</v>
      </c>
      <c r="F28" s="8">
        <f t="shared" si="7"/>
        <v>2857500</v>
      </c>
      <c r="G28" s="8">
        <f t="shared" si="7"/>
        <v>2286000</v>
      </c>
      <c r="H28" s="8">
        <f t="shared" si="7"/>
        <v>2286000</v>
      </c>
      <c r="I28" s="8">
        <f t="shared" si="7"/>
        <v>2286000</v>
      </c>
      <c r="J28" s="8">
        <f t="shared" si="7"/>
        <v>2286000</v>
      </c>
      <c r="K28" s="8">
        <f t="shared" si="7"/>
        <v>2286000</v>
      </c>
      <c r="L28" s="8">
        <f t="shared" si="7"/>
        <v>2286000</v>
      </c>
      <c r="M28" s="8">
        <f t="shared" si="7"/>
        <v>0</v>
      </c>
      <c r="N28" s="8">
        <f t="shared" si="4"/>
        <v>25146000</v>
      </c>
    </row>
    <row r="29" spans="1:14" hidden="1" x14ac:dyDescent="0.35">
      <c r="A29" s="2" t="s">
        <v>26</v>
      </c>
      <c r="B29" s="7">
        <f>+'Sup. CECAP'!B112</f>
        <v>0</v>
      </c>
      <c r="C29" s="7">
        <f>+'Sup. CECAP'!C112</f>
        <v>0</v>
      </c>
      <c r="D29" s="7">
        <f>+'Sup. CECAP'!D112</f>
        <v>0</v>
      </c>
      <c r="E29" s="34">
        <f>+'Sup. CECAP'!E112</f>
        <v>0</v>
      </c>
      <c r="F29" s="7">
        <f>+'Sup. CECAP'!F112</f>
        <v>0</v>
      </c>
      <c r="G29" s="7">
        <f>+'Sup. CECAP'!G112</f>
        <v>0</v>
      </c>
      <c r="H29" s="7">
        <f>+'Sup. CECAP'!H112</f>
        <v>0</v>
      </c>
      <c r="I29" s="7">
        <f>+'Sup. CECAP'!I112</f>
        <v>0</v>
      </c>
      <c r="J29" s="7">
        <f>+'Sup. CECAP'!J112</f>
        <v>0</v>
      </c>
      <c r="K29" s="7">
        <f>+'Sup. CECAP'!K112</f>
        <v>0</v>
      </c>
      <c r="L29" s="7">
        <f>+'Sup. CECAP'!L112</f>
        <v>0</v>
      </c>
      <c r="M29" s="7">
        <f>+'Sup. CECAP'!M112</f>
        <v>0</v>
      </c>
      <c r="N29" s="7">
        <f t="shared" ref="N29:N35" si="8">SUM(B29:M29)</f>
        <v>0</v>
      </c>
    </row>
    <row r="30" spans="1:14" hidden="1" x14ac:dyDescent="0.35">
      <c r="A30" s="2" t="s">
        <v>27</v>
      </c>
      <c r="B30" s="7">
        <f>+'Sup. CECAP'!B118</f>
        <v>0</v>
      </c>
      <c r="C30" s="7">
        <f>+'Sup. CECAP'!C118</f>
        <v>0</v>
      </c>
      <c r="D30" s="7">
        <f>+'Sup. CECAP'!D118</f>
        <v>0</v>
      </c>
      <c r="E30" s="34">
        <f>+'Sup. CECAP'!E118</f>
        <v>0</v>
      </c>
      <c r="F30" s="7">
        <f>+'Sup. CECAP'!F118</f>
        <v>0</v>
      </c>
      <c r="G30" s="7">
        <f>+'Sup. CECAP'!G118</f>
        <v>0</v>
      </c>
      <c r="H30" s="7">
        <f>+'Sup. CECAP'!H118</f>
        <v>0</v>
      </c>
      <c r="I30" s="7">
        <f>+'Sup. CECAP'!I118</f>
        <v>0</v>
      </c>
      <c r="J30" s="7">
        <f>+'Sup. CECAP'!J118</f>
        <v>0</v>
      </c>
      <c r="K30" s="7">
        <f>+'Sup. CECAP'!K118</f>
        <v>0</v>
      </c>
      <c r="L30" s="7">
        <f>+'Sup. CECAP'!L118</f>
        <v>0</v>
      </c>
      <c r="M30" s="7">
        <f>+'Sup. CECAP'!M118</f>
        <v>0</v>
      </c>
      <c r="N30" s="7">
        <f t="shared" si="8"/>
        <v>0</v>
      </c>
    </row>
    <row r="31" spans="1:14" hidden="1" x14ac:dyDescent="0.35">
      <c r="A31" s="2" t="s">
        <v>28</v>
      </c>
      <c r="B31" s="7">
        <f>+'Sup. CECAP'!B124</f>
        <v>0</v>
      </c>
      <c r="C31" s="7">
        <f>+'Sup. CECAP'!C124</f>
        <v>0</v>
      </c>
      <c r="D31" s="7">
        <f>+'Sup. CECAP'!D124</f>
        <v>0</v>
      </c>
      <c r="E31" s="34">
        <f>+'Sup. CECAP'!E124</f>
        <v>0</v>
      </c>
      <c r="F31" s="7">
        <f>+'Sup. CECAP'!F124</f>
        <v>0</v>
      </c>
      <c r="G31" s="7">
        <f>+'Sup. CECAP'!G124</f>
        <v>0</v>
      </c>
      <c r="H31" s="7">
        <f>+'Sup. CECAP'!H124</f>
        <v>0</v>
      </c>
      <c r="I31" s="7">
        <f>+'Sup. CECAP'!I124</f>
        <v>0</v>
      </c>
      <c r="J31" s="7">
        <f>+'Sup. CECAP'!J124</f>
        <v>0</v>
      </c>
      <c r="K31" s="7">
        <f>+'Sup. CECAP'!K124</f>
        <v>0</v>
      </c>
      <c r="L31" s="7">
        <f>+'Sup. CECAP'!L124</f>
        <v>0</v>
      </c>
      <c r="M31" s="7">
        <f>+'Sup. CECAP'!M124</f>
        <v>0</v>
      </c>
      <c r="N31" s="7">
        <f t="shared" si="8"/>
        <v>0</v>
      </c>
    </row>
    <row r="32" spans="1:14" hidden="1" x14ac:dyDescent="0.35">
      <c r="A32" s="2" t="s">
        <v>29</v>
      </c>
      <c r="B32" s="7">
        <f>+'Sup. CECAP'!B130</f>
        <v>0</v>
      </c>
      <c r="C32" s="7">
        <f>+'Sup. CECAP'!C130</f>
        <v>0</v>
      </c>
      <c r="D32" s="7">
        <f>+'Sup. CECAP'!D130</f>
        <v>0</v>
      </c>
      <c r="E32" s="34">
        <f>+'Sup. CECAP'!E130</f>
        <v>0</v>
      </c>
      <c r="F32" s="7">
        <f>+'Sup. CECAP'!F130</f>
        <v>0</v>
      </c>
      <c r="G32" s="7">
        <f>+'Sup. CECAP'!G130</f>
        <v>0</v>
      </c>
      <c r="H32" s="7">
        <f>+'Sup. CECAP'!H130</f>
        <v>0</v>
      </c>
      <c r="I32" s="7">
        <f>+'Sup. CECAP'!I130</f>
        <v>0</v>
      </c>
      <c r="J32" s="7">
        <f>+'Sup. CECAP'!J130</f>
        <v>0</v>
      </c>
      <c r="K32" s="7">
        <f>+'Sup. CECAP'!K130</f>
        <v>0</v>
      </c>
      <c r="L32" s="7">
        <f>+'Sup. CECAP'!L130</f>
        <v>0</v>
      </c>
      <c r="M32" s="7">
        <f>+'Sup. CECAP'!M130</f>
        <v>0</v>
      </c>
      <c r="N32" s="7">
        <f t="shared" si="8"/>
        <v>0</v>
      </c>
    </row>
    <row r="33" spans="1:14" x14ac:dyDescent="0.35">
      <c r="A33" s="2" t="s">
        <v>427</v>
      </c>
      <c r="B33" s="7">
        <f>+'Sup. CECAP'!B136</f>
        <v>2286000</v>
      </c>
      <c r="C33" s="7">
        <f>+'Sup. CECAP'!C136</f>
        <v>2286000</v>
      </c>
      <c r="D33" s="7">
        <f>+'Sup. CECAP'!D136</f>
        <v>2286000</v>
      </c>
      <c r="E33" s="20">
        <f>+'Sup. CECAP'!E136</f>
        <v>1714500</v>
      </c>
      <c r="F33" s="7">
        <f>+'Sup. CECAP'!F136</f>
        <v>2857500</v>
      </c>
      <c r="G33" s="7">
        <f>+'Sup. CECAP'!G136</f>
        <v>2286000</v>
      </c>
      <c r="H33" s="7">
        <f>+'Sup. CECAP'!H136</f>
        <v>2286000</v>
      </c>
      <c r="I33" s="7">
        <f>+'Sup. CECAP'!I136</f>
        <v>2286000</v>
      </c>
      <c r="J33" s="7">
        <f>+'Sup. CECAP'!J136</f>
        <v>2286000</v>
      </c>
      <c r="K33" s="7">
        <f>+'Sup. CECAP'!K136</f>
        <v>2286000</v>
      </c>
      <c r="L33" s="7">
        <f>+'Sup. CECAP'!L136</f>
        <v>2286000</v>
      </c>
      <c r="M33" s="7">
        <f>+'Sup. CECAP'!M136</f>
        <v>0</v>
      </c>
      <c r="N33" s="7">
        <f t="shared" si="8"/>
        <v>25146000</v>
      </c>
    </row>
    <row r="34" spans="1:14" hidden="1" x14ac:dyDescent="0.35">
      <c r="A34" s="2" t="s">
        <v>31</v>
      </c>
      <c r="B34" s="7">
        <f>+'Sup. CECAP'!B142</f>
        <v>0</v>
      </c>
      <c r="C34" s="7">
        <f>+'Sup. CECAP'!C142</f>
        <v>0</v>
      </c>
      <c r="D34" s="7">
        <f>+'Sup. CECAP'!D142</f>
        <v>0</v>
      </c>
      <c r="E34" s="34">
        <f>+'Sup. CECAP'!E142</f>
        <v>0</v>
      </c>
      <c r="F34" s="7">
        <f>+'Sup. CECAP'!F142</f>
        <v>0</v>
      </c>
      <c r="G34" s="7">
        <f>+'Sup. CECAP'!G142</f>
        <v>0</v>
      </c>
      <c r="H34" s="7">
        <f>+'Sup. CECAP'!H142</f>
        <v>0</v>
      </c>
      <c r="I34" s="7">
        <f>+'Sup. CECAP'!I142</f>
        <v>0</v>
      </c>
      <c r="J34" s="7">
        <f>+'Sup. CECAP'!J142</f>
        <v>0</v>
      </c>
      <c r="K34" s="7">
        <f>+'Sup. CECAP'!K142</f>
        <v>0</v>
      </c>
      <c r="L34" s="7">
        <f>+'Sup. CECAP'!L142</f>
        <v>0</v>
      </c>
      <c r="M34" s="7">
        <f>+'Sup. CECAP'!M142</f>
        <v>0</v>
      </c>
      <c r="N34" s="7">
        <f t="shared" si="8"/>
        <v>0</v>
      </c>
    </row>
    <row r="35" spans="1:14" hidden="1" x14ac:dyDescent="0.35">
      <c r="A35" s="2" t="s">
        <v>32</v>
      </c>
      <c r="B35" s="7">
        <f>+'Sup. CECAP'!B148</f>
        <v>0</v>
      </c>
      <c r="C35" s="7">
        <f>+'Sup. CECAP'!C148</f>
        <v>0</v>
      </c>
      <c r="D35" s="7">
        <f>+'Sup. CECAP'!D148</f>
        <v>0</v>
      </c>
      <c r="E35" s="34">
        <f>+'Sup. CECAP'!E148</f>
        <v>0</v>
      </c>
      <c r="F35" s="7">
        <f>+'Sup. CECAP'!F148</f>
        <v>0</v>
      </c>
      <c r="G35" s="7">
        <f>+'Sup. CECAP'!G148</f>
        <v>0</v>
      </c>
      <c r="H35" s="7">
        <f>+'Sup. CECAP'!H148</f>
        <v>0</v>
      </c>
      <c r="I35" s="7">
        <f>+'Sup. CECAP'!I148</f>
        <v>0</v>
      </c>
      <c r="J35" s="7">
        <f>+'Sup. CECAP'!J148</f>
        <v>0</v>
      </c>
      <c r="K35" s="7">
        <f>+'Sup. CECAP'!K148</f>
        <v>0</v>
      </c>
      <c r="L35" s="7">
        <f>+'Sup. CECAP'!L148</f>
        <v>0</v>
      </c>
      <c r="M35" s="7">
        <f>+'Sup. CECAP'!M148</f>
        <v>0</v>
      </c>
      <c r="N35" s="7">
        <f t="shared" si="8"/>
        <v>0</v>
      </c>
    </row>
    <row r="36" spans="1:14" hidden="1" x14ac:dyDescent="0.35">
      <c r="A36" s="3" t="s">
        <v>33</v>
      </c>
      <c r="B36" s="8">
        <f>SUM(B37:B39)</f>
        <v>0</v>
      </c>
      <c r="C36" s="8">
        <f t="shared" ref="C36:M36" si="9">SUM(C37:C39)</f>
        <v>0</v>
      </c>
      <c r="D36" s="8">
        <f t="shared" si="9"/>
        <v>0</v>
      </c>
      <c r="E36" s="37">
        <f t="shared" si="9"/>
        <v>0</v>
      </c>
      <c r="F36" s="8">
        <f t="shared" si="9"/>
        <v>0</v>
      </c>
      <c r="G36" s="8">
        <f t="shared" si="9"/>
        <v>0</v>
      </c>
      <c r="H36" s="8">
        <f t="shared" si="9"/>
        <v>0</v>
      </c>
      <c r="I36" s="8">
        <f t="shared" si="9"/>
        <v>0</v>
      </c>
      <c r="J36" s="8">
        <f t="shared" si="9"/>
        <v>0</v>
      </c>
      <c r="K36" s="8">
        <f t="shared" si="9"/>
        <v>0</v>
      </c>
      <c r="L36" s="8">
        <f t="shared" si="9"/>
        <v>0</v>
      </c>
      <c r="M36" s="8">
        <f t="shared" si="9"/>
        <v>0</v>
      </c>
      <c r="N36" s="8">
        <f t="shared" ref="N36:N42" si="10">SUM(B36:M36)</f>
        <v>0</v>
      </c>
    </row>
    <row r="37" spans="1:14" hidden="1" x14ac:dyDescent="0.35">
      <c r="A37" s="2" t="s">
        <v>34</v>
      </c>
      <c r="B37" s="7">
        <f>+'Sup. CECAP'!B154</f>
        <v>0</v>
      </c>
      <c r="C37" s="7">
        <f>+'Sup. CECAP'!C154</f>
        <v>0</v>
      </c>
      <c r="D37" s="7">
        <f>+'Sup. CECAP'!D154</f>
        <v>0</v>
      </c>
      <c r="E37" s="34">
        <f>+'Sup. CECAP'!E154</f>
        <v>0</v>
      </c>
      <c r="F37" s="7">
        <f>+'Sup. CECAP'!F154</f>
        <v>0</v>
      </c>
      <c r="G37" s="7">
        <f>+'Sup. CECAP'!G154</f>
        <v>0</v>
      </c>
      <c r="H37" s="7">
        <f>+'Sup. CECAP'!H154</f>
        <v>0</v>
      </c>
      <c r="I37" s="7">
        <f>+'Sup. CECAP'!I154</f>
        <v>0</v>
      </c>
      <c r="J37" s="7">
        <f>+'Sup. CECAP'!J154</f>
        <v>0</v>
      </c>
      <c r="K37" s="7">
        <f>+'Sup. CECAP'!K154</f>
        <v>0</v>
      </c>
      <c r="L37" s="7">
        <f>+'Sup. CECAP'!L154</f>
        <v>0</v>
      </c>
      <c r="M37" s="7">
        <f>+'Sup. CECAP'!M154</f>
        <v>0</v>
      </c>
      <c r="N37" s="7">
        <f t="shared" si="10"/>
        <v>0</v>
      </c>
    </row>
    <row r="38" spans="1:14" hidden="1" x14ac:dyDescent="0.35">
      <c r="A38" s="2" t="s">
        <v>35</v>
      </c>
      <c r="B38" s="7">
        <f>+'Sup. CECAP'!B160</f>
        <v>0</v>
      </c>
      <c r="C38" s="7">
        <f>+'Sup. CECAP'!C160</f>
        <v>0</v>
      </c>
      <c r="D38" s="7">
        <f>+'Sup. CECAP'!D160</f>
        <v>0</v>
      </c>
      <c r="E38" s="34">
        <f>+'Sup. CECAP'!E160</f>
        <v>0</v>
      </c>
      <c r="F38" s="7">
        <f>+'Sup. CECAP'!F160</f>
        <v>0</v>
      </c>
      <c r="G38" s="7">
        <f>+'Sup. CECAP'!G160</f>
        <v>0</v>
      </c>
      <c r="H38" s="7">
        <f>+'Sup. CECAP'!H160</f>
        <v>0</v>
      </c>
      <c r="I38" s="7">
        <f>+'Sup. CECAP'!I160</f>
        <v>0</v>
      </c>
      <c r="J38" s="7">
        <f>+'Sup. CECAP'!J160</f>
        <v>0</v>
      </c>
      <c r="K38" s="7">
        <f>+'Sup. CECAP'!K160</f>
        <v>0</v>
      </c>
      <c r="L38" s="7">
        <f>+'Sup. CECAP'!L160</f>
        <v>0</v>
      </c>
      <c r="M38" s="7">
        <f>+'Sup. CECAP'!M160</f>
        <v>0</v>
      </c>
      <c r="N38" s="7">
        <f t="shared" si="10"/>
        <v>0</v>
      </c>
    </row>
    <row r="39" spans="1:14" hidden="1" x14ac:dyDescent="0.35">
      <c r="A39" s="2" t="s">
        <v>36</v>
      </c>
      <c r="B39" s="7">
        <f>+'Sup. CECAP'!B166</f>
        <v>0</v>
      </c>
      <c r="C39" s="7">
        <f>+'Sup. CECAP'!C166</f>
        <v>0</v>
      </c>
      <c r="D39" s="7">
        <f>+'Sup. CECAP'!D166</f>
        <v>0</v>
      </c>
      <c r="E39" s="34">
        <f>+'Sup. CECAP'!E166</f>
        <v>0</v>
      </c>
      <c r="F39" s="7">
        <f>+'Sup. CECAP'!F166</f>
        <v>0</v>
      </c>
      <c r="G39" s="7">
        <f>+'Sup. CECAP'!G166</f>
        <v>0</v>
      </c>
      <c r="H39" s="7">
        <f>+'Sup. CECAP'!H166</f>
        <v>0</v>
      </c>
      <c r="I39" s="7">
        <f>+'Sup. CECAP'!I166</f>
        <v>0</v>
      </c>
      <c r="J39" s="7">
        <f>+'Sup. CECAP'!J166</f>
        <v>0</v>
      </c>
      <c r="K39" s="7">
        <f>+'Sup. CECAP'!K166</f>
        <v>0</v>
      </c>
      <c r="L39" s="7">
        <f>+'Sup. CECAP'!L166</f>
        <v>0</v>
      </c>
      <c r="M39" s="7">
        <f>+'Sup. CECAP'!M166</f>
        <v>0</v>
      </c>
      <c r="N39" s="7">
        <f t="shared" si="10"/>
        <v>0</v>
      </c>
    </row>
    <row r="40" spans="1:14" hidden="1" x14ac:dyDescent="0.35">
      <c r="A40" s="3" t="s">
        <v>37</v>
      </c>
      <c r="B40" s="8">
        <f>SUM(B41)</f>
        <v>0</v>
      </c>
      <c r="C40" s="8">
        <f t="shared" ref="C40:M40" si="11">SUM(C41)</f>
        <v>0</v>
      </c>
      <c r="D40" s="8">
        <f t="shared" si="11"/>
        <v>0</v>
      </c>
      <c r="E40" s="37">
        <f t="shared" si="11"/>
        <v>0</v>
      </c>
      <c r="F40" s="8">
        <f t="shared" si="11"/>
        <v>0</v>
      </c>
      <c r="G40" s="8">
        <f t="shared" si="11"/>
        <v>0</v>
      </c>
      <c r="H40" s="8">
        <f t="shared" si="11"/>
        <v>0</v>
      </c>
      <c r="I40" s="8">
        <f t="shared" si="11"/>
        <v>0</v>
      </c>
      <c r="J40" s="8">
        <f t="shared" si="11"/>
        <v>0</v>
      </c>
      <c r="K40" s="8">
        <f t="shared" si="11"/>
        <v>0</v>
      </c>
      <c r="L40" s="8">
        <f t="shared" si="11"/>
        <v>0</v>
      </c>
      <c r="M40" s="8">
        <f t="shared" si="11"/>
        <v>0</v>
      </c>
      <c r="N40" s="8">
        <f t="shared" si="10"/>
        <v>0</v>
      </c>
    </row>
    <row r="41" spans="1:14" hidden="1" x14ac:dyDescent="0.35">
      <c r="A41" s="2" t="s">
        <v>38</v>
      </c>
      <c r="B41" s="7">
        <f>+'Sup. CECAP'!B178</f>
        <v>0</v>
      </c>
      <c r="C41" s="7">
        <f>+'Sup. CECAP'!C178</f>
        <v>0</v>
      </c>
      <c r="D41" s="7">
        <f>+'Sup. CECAP'!D178</f>
        <v>0</v>
      </c>
      <c r="E41" s="34">
        <f>+'Sup. CECAP'!E178</f>
        <v>0</v>
      </c>
      <c r="F41" s="7">
        <f>+'Sup. CECAP'!F178</f>
        <v>0</v>
      </c>
      <c r="G41" s="7">
        <f>+'Sup. CECAP'!G178</f>
        <v>0</v>
      </c>
      <c r="H41" s="7">
        <f>+'Sup. CECAP'!H178</f>
        <v>0</v>
      </c>
      <c r="I41" s="7">
        <f>+'Sup. CECAP'!I178</f>
        <v>0</v>
      </c>
      <c r="J41" s="7">
        <f>+'Sup. CECAP'!J178</f>
        <v>0</v>
      </c>
      <c r="K41" s="7">
        <f>+'Sup. CECAP'!K178</f>
        <v>0</v>
      </c>
      <c r="L41" s="7">
        <f>+'Sup. CECAP'!L178</f>
        <v>0</v>
      </c>
      <c r="M41" s="7">
        <f>+'Sup. CECAP'!M178</f>
        <v>0</v>
      </c>
      <c r="N41" s="7">
        <f t="shared" si="10"/>
        <v>0</v>
      </c>
    </row>
    <row r="42" spans="1:14" x14ac:dyDescent="0.35">
      <c r="A42" s="3" t="s">
        <v>39</v>
      </c>
      <c r="B42" s="8">
        <f>SUM(B43:B50)</f>
        <v>416.66666666666669</v>
      </c>
      <c r="C42" s="8">
        <f t="shared" ref="C42:M42" si="12">SUM(C43:C50)</f>
        <v>416.66666666666669</v>
      </c>
      <c r="D42" s="8">
        <f t="shared" si="12"/>
        <v>416.66666666666669</v>
      </c>
      <c r="E42" s="50">
        <f t="shared" si="12"/>
        <v>416.66666666666669</v>
      </c>
      <c r="F42" s="8">
        <f t="shared" si="12"/>
        <v>416.66666666666669</v>
      </c>
      <c r="G42" s="8">
        <f t="shared" si="12"/>
        <v>416.66666666666669</v>
      </c>
      <c r="H42" s="8">
        <f t="shared" si="12"/>
        <v>416.66666666666669</v>
      </c>
      <c r="I42" s="8">
        <f t="shared" si="12"/>
        <v>416.66666666666669</v>
      </c>
      <c r="J42" s="8">
        <f t="shared" si="12"/>
        <v>416.66666666666669</v>
      </c>
      <c r="K42" s="8">
        <f t="shared" si="12"/>
        <v>416.66666666666669</v>
      </c>
      <c r="L42" s="8">
        <f t="shared" si="12"/>
        <v>416.66666666666669</v>
      </c>
      <c r="M42" s="8">
        <f t="shared" si="12"/>
        <v>416.66666666666669</v>
      </c>
      <c r="N42" s="8">
        <f t="shared" si="10"/>
        <v>5000</v>
      </c>
    </row>
    <row r="43" spans="1:14" hidden="1" x14ac:dyDescent="0.35">
      <c r="A43" s="2" t="s">
        <v>40</v>
      </c>
      <c r="B43" s="7">
        <f>+'Sup. CECAP'!B184</f>
        <v>0</v>
      </c>
      <c r="C43" s="7">
        <f>+'Sup. CECAP'!C184</f>
        <v>0</v>
      </c>
      <c r="D43" s="7">
        <f>+'Sup. CECAP'!D184</f>
        <v>0</v>
      </c>
      <c r="E43" s="34">
        <f>+'Sup. CECAP'!E184</f>
        <v>0</v>
      </c>
      <c r="F43" s="7">
        <f>+'Sup. CECAP'!F184</f>
        <v>0</v>
      </c>
      <c r="G43" s="7">
        <f>+'Sup. CECAP'!G184</f>
        <v>0</v>
      </c>
      <c r="H43" s="7">
        <f>+'Sup. CECAP'!H184</f>
        <v>0</v>
      </c>
      <c r="I43" s="7">
        <f>+'Sup. CECAP'!I184</f>
        <v>0</v>
      </c>
      <c r="J43" s="7">
        <f>+'Sup. CECAP'!J184</f>
        <v>0</v>
      </c>
      <c r="K43" s="7">
        <f>+'Sup. CECAP'!K184</f>
        <v>0</v>
      </c>
      <c r="L43" s="7">
        <f>+'Sup. CECAP'!L184</f>
        <v>0</v>
      </c>
      <c r="M43" s="7">
        <f>+'Sup. CECAP'!M184</f>
        <v>0</v>
      </c>
      <c r="N43" s="7">
        <f t="shared" ref="N43:N50" si="13">SUM(B43:M43)</f>
        <v>0</v>
      </c>
    </row>
    <row r="44" spans="1:14" hidden="1" x14ac:dyDescent="0.35">
      <c r="A44" s="2" t="s">
        <v>41</v>
      </c>
      <c r="B44" s="7">
        <f>+'Sup. CECAP'!B190</f>
        <v>0</v>
      </c>
      <c r="C44" s="7">
        <f>+'Sup. CECAP'!C190</f>
        <v>0</v>
      </c>
      <c r="D44" s="7">
        <f>+'Sup. CECAP'!D190</f>
        <v>0</v>
      </c>
      <c r="E44" s="34">
        <f>+'Sup. CECAP'!E190</f>
        <v>0</v>
      </c>
      <c r="F44" s="7">
        <f>+'Sup. CECAP'!F190</f>
        <v>0</v>
      </c>
      <c r="G44" s="7">
        <f>+'Sup. CECAP'!G190</f>
        <v>0</v>
      </c>
      <c r="H44" s="7">
        <f>+'Sup. CECAP'!H190</f>
        <v>0</v>
      </c>
      <c r="I44" s="7">
        <f>+'Sup. CECAP'!I190</f>
        <v>0</v>
      </c>
      <c r="J44" s="7">
        <f>+'Sup. CECAP'!J190</f>
        <v>0</v>
      </c>
      <c r="K44" s="7">
        <f>+'Sup. CECAP'!K190</f>
        <v>0</v>
      </c>
      <c r="L44" s="7">
        <f>+'Sup. CECAP'!L190</f>
        <v>0</v>
      </c>
      <c r="M44" s="7">
        <f>+'Sup. CECAP'!M190</f>
        <v>0</v>
      </c>
      <c r="N44" s="7">
        <f t="shared" si="13"/>
        <v>0</v>
      </c>
    </row>
    <row r="45" spans="1:14" x14ac:dyDescent="0.35">
      <c r="A45" s="2" t="s">
        <v>42</v>
      </c>
      <c r="B45" s="7">
        <f>+'Sup. CECAP'!B196</f>
        <v>416.66666666666669</v>
      </c>
      <c r="C45" s="7">
        <f>+'Sup. CECAP'!C196</f>
        <v>416.66666666666669</v>
      </c>
      <c r="D45" s="7">
        <f>+'Sup. CECAP'!D196</f>
        <v>416.66666666666669</v>
      </c>
      <c r="E45" s="20">
        <f>+'Sup. CECAP'!E196</f>
        <v>416.66666666666669</v>
      </c>
      <c r="F45" s="7">
        <f>+'Sup. CECAP'!F196</f>
        <v>416.66666666666669</v>
      </c>
      <c r="G45" s="7">
        <f>+'Sup. CECAP'!G196</f>
        <v>416.66666666666669</v>
      </c>
      <c r="H45" s="7">
        <f>+'Sup. CECAP'!H196</f>
        <v>416.66666666666669</v>
      </c>
      <c r="I45" s="7">
        <f>+'Sup. CECAP'!I196</f>
        <v>416.66666666666669</v>
      </c>
      <c r="J45" s="7">
        <f>+'Sup. CECAP'!J196</f>
        <v>416.66666666666669</v>
      </c>
      <c r="K45" s="7">
        <f>+'Sup. CECAP'!K196</f>
        <v>416.66666666666669</v>
      </c>
      <c r="L45" s="7">
        <f>+'Sup. CECAP'!L196</f>
        <v>416.66666666666669</v>
      </c>
      <c r="M45" s="7">
        <f>+'Sup. CECAP'!M196</f>
        <v>416.66666666666669</v>
      </c>
      <c r="N45" s="7">
        <f t="shared" si="13"/>
        <v>5000</v>
      </c>
    </row>
    <row r="46" spans="1:14" hidden="1" x14ac:dyDescent="0.35">
      <c r="A46" s="2" t="s">
        <v>43</v>
      </c>
      <c r="B46" s="7">
        <f>+'Sup. CECAP'!B202</f>
        <v>0</v>
      </c>
      <c r="C46" s="7">
        <f>+'Sup. CECAP'!C202</f>
        <v>0</v>
      </c>
      <c r="D46" s="7">
        <f>+'Sup. CECAP'!D202</f>
        <v>0</v>
      </c>
      <c r="E46" s="34">
        <f>+'Sup. CECAP'!E202</f>
        <v>0</v>
      </c>
      <c r="F46" s="7">
        <f>+'Sup. CECAP'!F202</f>
        <v>0</v>
      </c>
      <c r="G46" s="7">
        <f>+'Sup. CECAP'!G202</f>
        <v>0</v>
      </c>
      <c r="H46" s="7">
        <f>+'Sup. CECAP'!H202</f>
        <v>0</v>
      </c>
      <c r="I46" s="7">
        <f>+'Sup. CECAP'!I202</f>
        <v>0</v>
      </c>
      <c r="J46" s="7">
        <f>+'Sup. CECAP'!J202</f>
        <v>0</v>
      </c>
      <c r="K46" s="7">
        <f>+'Sup. CECAP'!K202</f>
        <v>0</v>
      </c>
      <c r="L46" s="7">
        <f>+'Sup. CECAP'!L202</f>
        <v>0</v>
      </c>
      <c r="M46" s="7">
        <f>+'Sup. CECAP'!M202</f>
        <v>0</v>
      </c>
      <c r="N46" s="7">
        <f t="shared" si="13"/>
        <v>0</v>
      </c>
    </row>
    <row r="47" spans="1:14" hidden="1" x14ac:dyDescent="0.35">
      <c r="A47" s="2" t="s">
        <v>44</v>
      </c>
      <c r="B47" s="7">
        <f>+'Sup. CECAP'!B208</f>
        <v>0</v>
      </c>
      <c r="C47" s="7">
        <f>+'Sup. CECAP'!C208</f>
        <v>0</v>
      </c>
      <c r="D47" s="7">
        <f>+'Sup. CECAP'!D208</f>
        <v>0</v>
      </c>
      <c r="E47" s="34">
        <f>+'Sup. CECAP'!E208</f>
        <v>0</v>
      </c>
      <c r="F47" s="7">
        <f>+'Sup. CECAP'!F208</f>
        <v>0</v>
      </c>
      <c r="G47" s="7">
        <f>+'Sup. CECAP'!G208</f>
        <v>0</v>
      </c>
      <c r="H47" s="7">
        <f>+'Sup. CECAP'!H208</f>
        <v>0</v>
      </c>
      <c r="I47" s="7">
        <f>+'Sup. CECAP'!I208</f>
        <v>0</v>
      </c>
      <c r="J47" s="7">
        <f>+'Sup. CECAP'!J208</f>
        <v>0</v>
      </c>
      <c r="K47" s="7">
        <f>+'Sup. CECAP'!K208</f>
        <v>0</v>
      </c>
      <c r="L47" s="7">
        <f>+'Sup. CECAP'!L208</f>
        <v>0</v>
      </c>
      <c r="M47" s="7">
        <f>+'Sup. CECAP'!M208</f>
        <v>0</v>
      </c>
      <c r="N47" s="7">
        <f t="shared" si="13"/>
        <v>0</v>
      </c>
    </row>
    <row r="48" spans="1:14" hidden="1" x14ac:dyDescent="0.35">
      <c r="A48" s="2" t="s">
        <v>45</v>
      </c>
      <c r="B48" s="7">
        <f>+'Sup. CECAP'!B214</f>
        <v>0</v>
      </c>
      <c r="C48" s="7">
        <f>+'Sup. CECAP'!C214</f>
        <v>0</v>
      </c>
      <c r="D48" s="7">
        <f>+'Sup. CECAP'!D214</f>
        <v>0</v>
      </c>
      <c r="E48" s="34">
        <f>+'Sup. CECAP'!E214</f>
        <v>0</v>
      </c>
      <c r="F48" s="7">
        <f>+'Sup. CECAP'!F214</f>
        <v>0</v>
      </c>
      <c r="G48" s="7">
        <f>+'Sup. CECAP'!G214</f>
        <v>0</v>
      </c>
      <c r="H48" s="7">
        <f>+'Sup. CECAP'!H214</f>
        <v>0</v>
      </c>
      <c r="I48" s="7">
        <f>+'Sup. CECAP'!I214</f>
        <v>0</v>
      </c>
      <c r="J48" s="7">
        <f>+'Sup. CECAP'!J214</f>
        <v>0</v>
      </c>
      <c r="K48" s="7">
        <f>+'Sup. CECAP'!K214</f>
        <v>0</v>
      </c>
      <c r="L48" s="7">
        <f>+'Sup. CECAP'!L214</f>
        <v>0</v>
      </c>
      <c r="M48" s="7">
        <f>+'Sup. CECAP'!M214</f>
        <v>0</v>
      </c>
      <c r="N48" s="7">
        <f t="shared" si="13"/>
        <v>0</v>
      </c>
    </row>
    <row r="49" spans="1:14" hidden="1" x14ac:dyDescent="0.35">
      <c r="A49" s="2" t="s">
        <v>46</v>
      </c>
      <c r="B49" s="7">
        <f>+'Sup. CECAP'!B220</f>
        <v>0</v>
      </c>
      <c r="C49" s="7">
        <f>+'Sup. CECAP'!C220</f>
        <v>0</v>
      </c>
      <c r="D49" s="7">
        <f>+'Sup. CECAP'!D220</f>
        <v>0</v>
      </c>
      <c r="E49" s="34">
        <f>+'Sup. CECAP'!E220</f>
        <v>0</v>
      </c>
      <c r="F49" s="7">
        <f>+'Sup. CECAP'!F220</f>
        <v>0</v>
      </c>
      <c r="G49" s="7">
        <f>+'Sup. CECAP'!G220</f>
        <v>0</v>
      </c>
      <c r="H49" s="7">
        <f>+'Sup. CECAP'!H220</f>
        <v>0</v>
      </c>
      <c r="I49" s="7">
        <f>+'Sup. CECAP'!I220</f>
        <v>0</v>
      </c>
      <c r="J49" s="7">
        <f>+'Sup. CECAP'!J220</f>
        <v>0</v>
      </c>
      <c r="K49" s="7">
        <f>+'Sup. CECAP'!K220</f>
        <v>0</v>
      </c>
      <c r="L49" s="7">
        <f>+'Sup. CECAP'!L220</f>
        <v>0</v>
      </c>
      <c r="M49" s="7">
        <f>+'Sup. CECAP'!M220</f>
        <v>0</v>
      </c>
      <c r="N49" s="7">
        <f t="shared" si="13"/>
        <v>0</v>
      </c>
    </row>
    <row r="50" spans="1:14" hidden="1" x14ac:dyDescent="0.35">
      <c r="A50" s="2" t="s">
        <v>47</v>
      </c>
      <c r="B50" s="7">
        <f>+'Sup. CECAP'!B226</f>
        <v>0</v>
      </c>
      <c r="C50" s="7">
        <f>+'Sup. CECAP'!C226</f>
        <v>0</v>
      </c>
      <c r="D50" s="7">
        <f>+'Sup. CECAP'!D226</f>
        <v>0</v>
      </c>
      <c r="E50" s="34">
        <f>+'Sup. CECAP'!E226</f>
        <v>0</v>
      </c>
      <c r="F50" s="7">
        <f>+'Sup. CECAP'!F226</f>
        <v>0</v>
      </c>
      <c r="G50" s="7">
        <f>+'Sup. CECAP'!G226</f>
        <v>0</v>
      </c>
      <c r="H50" s="7">
        <f>+'Sup. CECAP'!H226</f>
        <v>0</v>
      </c>
      <c r="I50" s="7">
        <f>+'Sup. CECAP'!I226</f>
        <v>0</v>
      </c>
      <c r="J50" s="7">
        <f>+'Sup. CECAP'!J226</f>
        <v>0</v>
      </c>
      <c r="K50" s="7">
        <f>+'Sup. CECAP'!K226</f>
        <v>0</v>
      </c>
      <c r="L50" s="7">
        <f>+'Sup. CECAP'!L226</f>
        <v>0</v>
      </c>
      <c r="M50" s="7">
        <f>+'Sup. CECAP'!M226</f>
        <v>0</v>
      </c>
      <c r="N50" s="7">
        <f t="shared" si="13"/>
        <v>0</v>
      </c>
    </row>
    <row r="51" spans="1:14" x14ac:dyDescent="0.35">
      <c r="A51" s="3" t="s">
        <v>48</v>
      </c>
      <c r="B51" s="8">
        <f>SUM(B52:B57)</f>
        <v>10017039.9901</v>
      </c>
      <c r="C51" s="8">
        <f t="shared" ref="C51:M51" si="14">SUM(C52:C57)</f>
        <v>10028630.870000001</v>
      </c>
      <c r="D51" s="8">
        <f t="shared" si="14"/>
        <v>10040221.749899998</v>
      </c>
      <c r="E51" s="50">
        <f t="shared" si="14"/>
        <v>10051812.629800001</v>
      </c>
      <c r="F51" s="8">
        <f t="shared" si="14"/>
        <v>10063403.5097</v>
      </c>
      <c r="G51" s="8">
        <f t="shared" si="14"/>
        <v>10074994.389599999</v>
      </c>
      <c r="H51" s="8">
        <f t="shared" si="14"/>
        <v>10086585.2695</v>
      </c>
      <c r="I51" s="8">
        <f t="shared" si="14"/>
        <v>10098176.1494</v>
      </c>
      <c r="J51" s="8">
        <f t="shared" si="14"/>
        <v>10109767.029300001</v>
      </c>
      <c r="K51" s="8">
        <f t="shared" si="14"/>
        <v>10121357.909200002</v>
      </c>
      <c r="L51" s="8">
        <f t="shared" si="14"/>
        <v>10132948.789100002</v>
      </c>
      <c r="M51" s="8">
        <f t="shared" si="14"/>
        <v>10144539.669000002</v>
      </c>
      <c r="N51" s="8">
        <f>SUM(B51:M51)</f>
        <v>120969477.95460001</v>
      </c>
    </row>
    <row r="52" spans="1:14" hidden="1" x14ac:dyDescent="0.35">
      <c r="A52" s="2" t="s">
        <v>49</v>
      </c>
      <c r="B52" s="7">
        <f>+'Sup. CECAP'!B232</f>
        <v>0</v>
      </c>
      <c r="C52" s="7">
        <f>+'Sup. CECAP'!C232</f>
        <v>0</v>
      </c>
      <c r="D52" s="7">
        <f>+'Sup. CECAP'!D232</f>
        <v>0</v>
      </c>
      <c r="E52" s="34">
        <f>+'Sup. CECAP'!E232</f>
        <v>0</v>
      </c>
      <c r="F52" s="7">
        <f>+'Sup. CECAP'!F232</f>
        <v>0</v>
      </c>
      <c r="G52" s="7">
        <f>+'Sup. CECAP'!G232</f>
        <v>0</v>
      </c>
      <c r="H52" s="7">
        <f>+'Sup. CECAP'!H232</f>
        <v>0</v>
      </c>
      <c r="I52" s="7">
        <f>+'Sup. CECAP'!I232</f>
        <v>0</v>
      </c>
      <c r="J52" s="7">
        <f>+'Sup. CECAP'!J232</f>
        <v>0</v>
      </c>
      <c r="K52" s="7">
        <f>+'Sup. CECAP'!K232</f>
        <v>0</v>
      </c>
      <c r="L52" s="7">
        <f>+'Sup. CECAP'!L232</f>
        <v>0</v>
      </c>
      <c r="M52" s="7">
        <f>+'Sup. CECAP'!M232</f>
        <v>0</v>
      </c>
      <c r="N52" s="7">
        <f t="shared" ref="N52:N57" si="15">SUM(B52:M52)</f>
        <v>0</v>
      </c>
    </row>
    <row r="53" spans="1:14" x14ac:dyDescent="0.35">
      <c r="A53" s="2" t="s">
        <v>50</v>
      </c>
      <c r="B53" s="7">
        <f>+'Sup. CECAP'!B238</f>
        <v>10017039.9901</v>
      </c>
      <c r="C53" s="7">
        <f>+'Sup. CECAP'!C238</f>
        <v>10028630.870000001</v>
      </c>
      <c r="D53" s="7">
        <f>+'Sup. CECAP'!D238</f>
        <v>10040221.749899998</v>
      </c>
      <c r="E53" s="20">
        <f>+'Sup. CECAP'!E238</f>
        <v>10051812.629800001</v>
      </c>
      <c r="F53" s="7">
        <f>+'Sup. CECAP'!F238</f>
        <v>10063403.5097</v>
      </c>
      <c r="G53" s="7">
        <f>+'Sup. CECAP'!G238</f>
        <v>10074994.389599999</v>
      </c>
      <c r="H53" s="7">
        <f>+'Sup. CECAP'!H238</f>
        <v>10086585.2695</v>
      </c>
      <c r="I53" s="7">
        <f>+'Sup. CECAP'!I238</f>
        <v>10098176.1494</v>
      </c>
      <c r="J53" s="7">
        <f>+'Sup. CECAP'!J238</f>
        <v>10109767.029300001</v>
      </c>
      <c r="K53" s="7">
        <f>+'Sup. CECAP'!K238</f>
        <v>10121357.909200002</v>
      </c>
      <c r="L53" s="7">
        <f>+'Sup. CECAP'!L238</f>
        <v>10132948.789100002</v>
      </c>
      <c r="M53" s="7">
        <f>+'Sup. CECAP'!M238</f>
        <v>10144539.669000002</v>
      </c>
      <c r="N53" s="7">
        <f t="shared" si="15"/>
        <v>120969477.95460001</v>
      </c>
    </row>
    <row r="54" spans="1:14" hidden="1" x14ac:dyDescent="0.35">
      <c r="A54" s="2" t="s">
        <v>51</v>
      </c>
      <c r="B54" s="7">
        <f>+'Sup. CECAP'!B244</f>
        <v>0</v>
      </c>
      <c r="C54" s="7">
        <f>+'Sup. CECAP'!C244</f>
        <v>0</v>
      </c>
      <c r="D54" s="7">
        <f>+'Sup. CECAP'!D244</f>
        <v>0</v>
      </c>
      <c r="E54" s="34">
        <f>+'Sup. CECAP'!E244</f>
        <v>0</v>
      </c>
      <c r="F54" s="7">
        <f>+'Sup. CECAP'!F244</f>
        <v>0</v>
      </c>
      <c r="G54" s="7">
        <f>+'Sup. CECAP'!G244</f>
        <v>0</v>
      </c>
      <c r="H54" s="7">
        <f>+'Sup. CECAP'!H244</f>
        <v>0</v>
      </c>
      <c r="I54" s="7">
        <f>+'Sup. CECAP'!I244</f>
        <v>0</v>
      </c>
      <c r="J54" s="7">
        <f>+'Sup. CECAP'!J244</f>
        <v>0</v>
      </c>
      <c r="K54" s="7">
        <f>+'Sup. CECAP'!K244</f>
        <v>0</v>
      </c>
      <c r="L54" s="7">
        <f>+'Sup. CECAP'!L244</f>
        <v>0</v>
      </c>
      <c r="M54" s="7">
        <f>+'Sup. CECAP'!M244</f>
        <v>0</v>
      </c>
      <c r="N54" s="7">
        <f t="shared" si="15"/>
        <v>0</v>
      </c>
    </row>
    <row r="55" spans="1:14" hidden="1" x14ac:dyDescent="0.35">
      <c r="A55" s="2" t="s">
        <v>52</v>
      </c>
      <c r="B55" s="7">
        <f>+'Sup. CECAP'!B250</f>
        <v>0</v>
      </c>
      <c r="C55" s="7">
        <f>+'Sup. CECAP'!C250</f>
        <v>0</v>
      </c>
      <c r="D55" s="7">
        <f>+'Sup. CECAP'!D250</f>
        <v>0</v>
      </c>
      <c r="E55" s="34">
        <f>+'Sup. CECAP'!E250</f>
        <v>0</v>
      </c>
      <c r="F55" s="7">
        <f>+'Sup. CECAP'!F250</f>
        <v>0</v>
      </c>
      <c r="G55" s="7">
        <f>+'Sup. CECAP'!G250</f>
        <v>0</v>
      </c>
      <c r="H55" s="7">
        <f>+'Sup. CECAP'!H250</f>
        <v>0</v>
      </c>
      <c r="I55" s="7">
        <f>+'Sup. CECAP'!I250</f>
        <v>0</v>
      </c>
      <c r="J55" s="7">
        <f>+'Sup. CECAP'!J250</f>
        <v>0</v>
      </c>
      <c r="K55" s="7">
        <f>+'Sup. CECAP'!K250</f>
        <v>0</v>
      </c>
      <c r="L55" s="7">
        <f>+'Sup. CECAP'!L250</f>
        <v>0</v>
      </c>
      <c r="M55" s="7">
        <f>+'Sup. CECAP'!M250</f>
        <v>0</v>
      </c>
      <c r="N55" s="7">
        <f t="shared" si="15"/>
        <v>0</v>
      </c>
    </row>
    <row r="56" spans="1:14" hidden="1" x14ac:dyDescent="0.35">
      <c r="A56" s="2" t="s">
        <v>53</v>
      </c>
      <c r="B56" s="7">
        <f>+'Sup. CECAP'!B256</f>
        <v>0</v>
      </c>
      <c r="C56" s="7">
        <f>+'Sup. CECAP'!C256</f>
        <v>0</v>
      </c>
      <c r="D56" s="7">
        <f>+'Sup. CECAP'!D256</f>
        <v>0</v>
      </c>
      <c r="E56" s="34">
        <f>+'Sup. CECAP'!E256</f>
        <v>0</v>
      </c>
      <c r="F56" s="7">
        <f>+'Sup. CECAP'!F256</f>
        <v>0</v>
      </c>
      <c r="G56" s="7">
        <f>+'Sup. CECAP'!G256</f>
        <v>0</v>
      </c>
      <c r="H56" s="7">
        <f>+'Sup. CECAP'!H256</f>
        <v>0</v>
      </c>
      <c r="I56" s="7">
        <f>+'Sup. CECAP'!I256</f>
        <v>0</v>
      </c>
      <c r="J56" s="7">
        <f>+'Sup. CECAP'!J256</f>
        <v>0</v>
      </c>
      <c r="K56" s="7">
        <f>+'Sup. CECAP'!K256</f>
        <v>0</v>
      </c>
      <c r="L56" s="7">
        <f>+'Sup. CECAP'!L256</f>
        <v>0</v>
      </c>
      <c r="M56" s="7">
        <f>+'Sup. CECAP'!M256</f>
        <v>0</v>
      </c>
      <c r="N56" s="7">
        <f t="shared" si="15"/>
        <v>0</v>
      </c>
    </row>
    <row r="57" spans="1:14" hidden="1" x14ac:dyDescent="0.35">
      <c r="A57" s="2" t="s">
        <v>54</v>
      </c>
      <c r="B57" s="7">
        <f>+'Sup. CECAP'!B262</f>
        <v>0</v>
      </c>
      <c r="C57" s="7">
        <f>+'Sup. CECAP'!C262</f>
        <v>0</v>
      </c>
      <c r="D57" s="7">
        <f>+'Sup. CECAP'!D262</f>
        <v>0</v>
      </c>
      <c r="E57" s="34">
        <f>+'Sup. CECAP'!E262</f>
        <v>0</v>
      </c>
      <c r="F57" s="7">
        <f>+'Sup. CECAP'!F262</f>
        <v>0</v>
      </c>
      <c r="G57" s="7">
        <f>+'Sup. CECAP'!G262</f>
        <v>0</v>
      </c>
      <c r="H57" s="7">
        <f>+'Sup. CECAP'!H262</f>
        <v>0</v>
      </c>
      <c r="I57" s="7">
        <f>+'Sup. CECAP'!I262</f>
        <v>0</v>
      </c>
      <c r="J57" s="7">
        <f>+'Sup. CECAP'!J262</f>
        <v>0</v>
      </c>
      <c r="K57" s="7">
        <f>+'Sup. CECAP'!K262</f>
        <v>0</v>
      </c>
      <c r="L57" s="7">
        <f>+'Sup. CECAP'!L262</f>
        <v>0</v>
      </c>
      <c r="M57" s="7">
        <f>+'Sup. CECAP'!M262</f>
        <v>0</v>
      </c>
      <c r="N57" s="7">
        <f t="shared" si="15"/>
        <v>0</v>
      </c>
    </row>
    <row r="58" spans="1:14" hidden="1" x14ac:dyDescent="0.35">
      <c r="A58" s="3" t="s">
        <v>55</v>
      </c>
      <c r="B58" s="8">
        <f>SUM(B59:B61)</f>
        <v>0</v>
      </c>
      <c r="C58" s="8">
        <f t="shared" ref="C58:M58" si="16">SUM(C59:C61)</f>
        <v>0</v>
      </c>
      <c r="D58" s="8">
        <f t="shared" si="16"/>
        <v>0</v>
      </c>
      <c r="E58" s="37">
        <f t="shared" si="16"/>
        <v>0</v>
      </c>
      <c r="F58" s="8">
        <f t="shared" si="16"/>
        <v>0</v>
      </c>
      <c r="G58" s="8">
        <f t="shared" si="16"/>
        <v>0</v>
      </c>
      <c r="H58" s="8">
        <f t="shared" si="16"/>
        <v>0</v>
      </c>
      <c r="I58" s="8">
        <f t="shared" si="16"/>
        <v>0</v>
      </c>
      <c r="J58" s="8">
        <f t="shared" si="16"/>
        <v>0</v>
      </c>
      <c r="K58" s="8">
        <f t="shared" si="16"/>
        <v>0</v>
      </c>
      <c r="L58" s="8">
        <f t="shared" si="16"/>
        <v>0</v>
      </c>
      <c r="M58" s="8">
        <f t="shared" si="16"/>
        <v>0</v>
      </c>
      <c r="N58" s="8">
        <f t="shared" ref="N58:N79" si="17">SUM(B58:M58)</f>
        <v>0</v>
      </c>
    </row>
    <row r="59" spans="1:14" hidden="1" x14ac:dyDescent="0.35">
      <c r="A59" s="2" t="s">
        <v>56</v>
      </c>
      <c r="B59" s="7">
        <f>+'Sup. CECAP'!B268</f>
        <v>0</v>
      </c>
      <c r="C59" s="7">
        <f>+'Sup. CECAP'!C268</f>
        <v>0</v>
      </c>
      <c r="D59" s="7">
        <f>+'Sup. CECAP'!D268</f>
        <v>0</v>
      </c>
      <c r="E59" s="34">
        <f>+'Sup. CECAP'!E268</f>
        <v>0</v>
      </c>
      <c r="F59" s="7">
        <f>+'Sup. CECAP'!F268</f>
        <v>0</v>
      </c>
      <c r="G59" s="7">
        <f>+'Sup. CECAP'!G268</f>
        <v>0</v>
      </c>
      <c r="H59" s="7">
        <f>+'Sup. CECAP'!H268</f>
        <v>0</v>
      </c>
      <c r="I59" s="7">
        <f>+'Sup. CECAP'!I268</f>
        <v>0</v>
      </c>
      <c r="J59" s="7">
        <f>+'Sup. CECAP'!J268</f>
        <v>0</v>
      </c>
      <c r="K59" s="7">
        <f>+'Sup. CECAP'!K268</f>
        <v>0</v>
      </c>
      <c r="L59" s="7">
        <f>+'Sup. CECAP'!L268</f>
        <v>0</v>
      </c>
      <c r="M59" s="7">
        <f>+'Sup. CECAP'!M268</f>
        <v>0</v>
      </c>
      <c r="N59" s="7">
        <f t="shared" si="17"/>
        <v>0</v>
      </c>
    </row>
    <row r="60" spans="1:14" hidden="1" x14ac:dyDescent="0.35">
      <c r="A60" s="2" t="s">
        <v>57</v>
      </c>
      <c r="B60" s="7">
        <f>+'Sup. CECAP'!B274</f>
        <v>0</v>
      </c>
      <c r="C60" s="7">
        <f>+'Sup. CECAP'!C274</f>
        <v>0</v>
      </c>
      <c r="D60" s="7">
        <f>+'Sup. CECAP'!D274</f>
        <v>0</v>
      </c>
      <c r="E60" s="34">
        <f>+'Sup. CECAP'!E274</f>
        <v>0</v>
      </c>
      <c r="F60" s="7">
        <f>+'Sup. CECAP'!F274</f>
        <v>0</v>
      </c>
      <c r="G60" s="7">
        <f>+'Sup. CECAP'!G274</f>
        <v>0</v>
      </c>
      <c r="H60" s="7">
        <f>+'Sup. CECAP'!H274</f>
        <v>0</v>
      </c>
      <c r="I60" s="7">
        <f>+'Sup. CECAP'!I274</f>
        <v>0</v>
      </c>
      <c r="J60" s="7">
        <f>+'Sup. CECAP'!J274</f>
        <v>0</v>
      </c>
      <c r="K60" s="7">
        <f>+'Sup. CECAP'!K274</f>
        <v>0</v>
      </c>
      <c r="L60" s="7">
        <f>+'Sup. CECAP'!L274</f>
        <v>0</v>
      </c>
      <c r="M60" s="7">
        <f>+'Sup. CECAP'!M274</f>
        <v>0</v>
      </c>
      <c r="N60" s="7">
        <f t="shared" si="17"/>
        <v>0</v>
      </c>
    </row>
    <row r="61" spans="1:14" hidden="1" x14ac:dyDescent="0.35">
      <c r="A61" s="2" t="s">
        <v>58</v>
      </c>
      <c r="B61" s="7">
        <f>+'Sup. CECAP'!B280</f>
        <v>0</v>
      </c>
      <c r="C61" s="7">
        <f>+'Sup. CECAP'!C280</f>
        <v>0</v>
      </c>
      <c r="D61" s="7">
        <f>+'Sup. CECAP'!D280</f>
        <v>0</v>
      </c>
      <c r="E61" s="34">
        <f>+'Sup. CECAP'!E280</f>
        <v>0</v>
      </c>
      <c r="F61" s="7">
        <f>+'Sup. CECAP'!F280</f>
        <v>0</v>
      </c>
      <c r="G61" s="7">
        <f>+'Sup. CECAP'!G280</f>
        <v>0</v>
      </c>
      <c r="H61" s="7">
        <f>+'Sup. CECAP'!H280</f>
        <v>0</v>
      </c>
      <c r="I61" s="7">
        <f>+'Sup. CECAP'!I280</f>
        <v>0</v>
      </c>
      <c r="J61" s="7">
        <f>+'Sup. CECAP'!J280</f>
        <v>0</v>
      </c>
      <c r="K61" s="7">
        <f>+'Sup. CECAP'!K280</f>
        <v>0</v>
      </c>
      <c r="L61" s="7">
        <f>+'Sup. CECAP'!L280</f>
        <v>0</v>
      </c>
      <c r="M61" s="7">
        <f>+'Sup. CECAP'!M280</f>
        <v>0</v>
      </c>
      <c r="N61" s="7">
        <f t="shared" si="17"/>
        <v>0</v>
      </c>
    </row>
    <row r="62" spans="1:14" x14ac:dyDescent="0.35">
      <c r="A62" s="3" t="s">
        <v>59</v>
      </c>
      <c r="B62" s="8">
        <f>SUM(B63:B65)</f>
        <v>1755163.2987500001</v>
      </c>
      <c r="C62" s="8">
        <f t="shared" ref="C62:M62" si="18">SUM(C63:C65)</f>
        <v>1755163.2987500001</v>
      </c>
      <c r="D62" s="8">
        <f t="shared" si="18"/>
        <v>1755163.2987500001</v>
      </c>
      <c r="E62" s="50">
        <f t="shared" si="18"/>
        <v>1755163.2987500001</v>
      </c>
      <c r="F62" s="8">
        <f t="shared" si="18"/>
        <v>1755163.2987500001</v>
      </c>
      <c r="G62" s="8">
        <f t="shared" si="18"/>
        <v>1755163.2987500001</v>
      </c>
      <c r="H62" s="8">
        <f t="shared" si="18"/>
        <v>1755163.2987500001</v>
      </c>
      <c r="I62" s="8">
        <f t="shared" si="18"/>
        <v>1755163.2987500001</v>
      </c>
      <c r="J62" s="8">
        <f t="shared" si="18"/>
        <v>1755163.2987500001</v>
      </c>
      <c r="K62" s="8">
        <f t="shared" si="18"/>
        <v>1755163.2987500001</v>
      </c>
      <c r="L62" s="8">
        <f t="shared" si="18"/>
        <v>1755163.2987500001</v>
      </c>
      <c r="M62" s="8">
        <f t="shared" si="18"/>
        <v>1755163.2987500001</v>
      </c>
      <c r="N62" s="8">
        <f t="shared" si="17"/>
        <v>21061959.585000001</v>
      </c>
    </row>
    <row r="63" spans="1:14" x14ac:dyDescent="0.35">
      <c r="A63" s="2" t="s">
        <v>60</v>
      </c>
      <c r="B63" s="7">
        <f>+'Sup. CECAP'!B286</f>
        <v>1755163.2987500001</v>
      </c>
      <c r="C63" s="7">
        <f>+'Sup. CECAP'!C286</f>
        <v>1755163.2987500001</v>
      </c>
      <c r="D63" s="7">
        <f>+'Sup. CECAP'!D286</f>
        <v>1755163.2987500001</v>
      </c>
      <c r="E63" s="20">
        <f>+'Sup. CECAP'!E286</f>
        <v>1755163.2987500001</v>
      </c>
      <c r="F63" s="7">
        <f>+'Sup. CECAP'!F286</f>
        <v>1755163.2987500001</v>
      </c>
      <c r="G63" s="7">
        <f>+'Sup. CECAP'!G286</f>
        <v>1755163.2987500001</v>
      </c>
      <c r="H63" s="7">
        <f>+'Sup. CECAP'!H286</f>
        <v>1755163.2987500001</v>
      </c>
      <c r="I63" s="7">
        <f>+'Sup. CECAP'!I286</f>
        <v>1755163.2987500001</v>
      </c>
      <c r="J63" s="7">
        <f>+'Sup. CECAP'!J286</f>
        <v>1755163.2987500001</v>
      </c>
      <c r="K63" s="7">
        <f>+'Sup. CECAP'!K286</f>
        <v>1755163.2987500001</v>
      </c>
      <c r="L63" s="7">
        <f>+'Sup. CECAP'!L286</f>
        <v>1755163.2987500001</v>
      </c>
      <c r="M63" s="7">
        <f>+'Sup. CECAP'!M286</f>
        <v>1755163.2987500001</v>
      </c>
      <c r="N63" s="7">
        <f t="shared" si="17"/>
        <v>21061959.585000001</v>
      </c>
    </row>
    <row r="64" spans="1:14" hidden="1" x14ac:dyDescent="0.35">
      <c r="A64" s="2" t="s">
        <v>61</v>
      </c>
      <c r="B64" s="7">
        <f>+'Sup. CECAP'!B292</f>
        <v>0</v>
      </c>
      <c r="C64" s="7">
        <f>+'Sup. CECAP'!C292</f>
        <v>0</v>
      </c>
      <c r="D64" s="7">
        <f>+'Sup. CECAP'!D292</f>
        <v>0</v>
      </c>
      <c r="E64" s="34">
        <f>+'Sup. CECAP'!E292</f>
        <v>0</v>
      </c>
      <c r="F64" s="7">
        <f>+'Sup. CECAP'!F292</f>
        <v>0</v>
      </c>
      <c r="G64" s="7">
        <f>+'Sup. CECAP'!G292</f>
        <v>0</v>
      </c>
      <c r="H64" s="7">
        <f>+'Sup. CECAP'!H292</f>
        <v>0</v>
      </c>
      <c r="I64" s="7">
        <f>+'Sup. CECAP'!I292</f>
        <v>0</v>
      </c>
      <c r="J64" s="7">
        <f>+'Sup. CECAP'!J292</f>
        <v>0</v>
      </c>
      <c r="K64" s="7">
        <f>+'Sup. CECAP'!K292</f>
        <v>0</v>
      </c>
      <c r="L64" s="7">
        <f>+'Sup. CECAP'!L292</f>
        <v>0</v>
      </c>
      <c r="M64" s="7">
        <f>+'Sup. CECAP'!M292</f>
        <v>0</v>
      </c>
      <c r="N64" s="7">
        <f t="shared" si="17"/>
        <v>0</v>
      </c>
    </row>
    <row r="65" spans="1:14" hidden="1" x14ac:dyDescent="0.35">
      <c r="A65" s="2" t="s">
        <v>62</v>
      </c>
      <c r="B65" s="7">
        <f>+'Sup. CECAP'!B298</f>
        <v>0</v>
      </c>
      <c r="C65" s="7">
        <f>+'Sup. CECAP'!C298</f>
        <v>0</v>
      </c>
      <c r="D65" s="7">
        <f>+'Sup. CECAP'!D298</f>
        <v>0</v>
      </c>
      <c r="E65" s="34">
        <f>+'Sup. CECAP'!E298</f>
        <v>0</v>
      </c>
      <c r="F65" s="7">
        <f>+'Sup. CECAP'!F298</f>
        <v>0</v>
      </c>
      <c r="G65" s="7">
        <f>+'Sup. CECAP'!G298</f>
        <v>0</v>
      </c>
      <c r="H65" s="7">
        <f>+'Sup. CECAP'!H298</f>
        <v>0</v>
      </c>
      <c r="I65" s="7">
        <f>+'Sup. CECAP'!I298</f>
        <v>0</v>
      </c>
      <c r="J65" s="7">
        <f>+'Sup. CECAP'!J298</f>
        <v>0</v>
      </c>
      <c r="K65" s="7">
        <f>+'Sup. CECAP'!K298</f>
        <v>0</v>
      </c>
      <c r="L65" s="7">
        <f>+'Sup. CECAP'!L298</f>
        <v>0</v>
      </c>
      <c r="M65" s="7">
        <f>+'Sup. CECAP'!M298</f>
        <v>0</v>
      </c>
      <c r="N65" s="7">
        <f t="shared" si="17"/>
        <v>0</v>
      </c>
    </row>
    <row r="66" spans="1:14" hidden="1" x14ac:dyDescent="0.35">
      <c r="A66" s="3" t="s">
        <v>63</v>
      </c>
      <c r="B66" s="8">
        <f>SUM(B67:B71)</f>
        <v>0</v>
      </c>
      <c r="C66" s="8">
        <f t="shared" ref="C66:M66" si="19">SUM(C67:C71)</f>
        <v>0</v>
      </c>
      <c r="D66" s="8">
        <f t="shared" si="19"/>
        <v>0</v>
      </c>
      <c r="E66" s="37">
        <f t="shared" si="19"/>
        <v>0</v>
      </c>
      <c r="F66" s="8">
        <f t="shared" si="19"/>
        <v>0</v>
      </c>
      <c r="G66" s="8">
        <f t="shared" si="19"/>
        <v>0</v>
      </c>
      <c r="H66" s="8">
        <f t="shared" si="19"/>
        <v>0</v>
      </c>
      <c r="I66" s="8">
        <f t="shared" si="19"/>
        <v>0</v>
      </c>
      <c r="J66" s="8">
        <f t="shared" si="19"/>
        <v>0</v>
      </c>
      <c r="K66" s="8">
        <f t="shared" si="19"/>
        <v>0</v>
      </c>
      <c r="L66" s="8">
        <f t="shared" si="19"/>
        <v>0</v>
      </c>
      <c r="M66" s="8">
        <f t="shared" si="19"/>
        <v>0</v>
      </c>
      <c r="N66" s="8">
        <f t="shared" si="17"/>
        <v>0</v>
      </c>
    </row>
    <row r="67" spans="1:14" hidden="1" x14ac:dyDescent="0.35">
      <c r="A67" s="2" t="s">
        <v>64</v>
      </c>
      <c r="B67" s="7">
        <f>+'Sup. CECAP'!B304</f>
        <v>0</v>
      </c>
      <c r="C67" s="7">
        <f>+'Sup. CECAP'!C304</f>
        <v>0</v>
      </c>
      <c r="D67" s="7">
        <f>+'Sup. CECAP'!D304</f>
        <v>0</v>
      </c>
      <c r="E67" s="34">
        <f>+'Sup. CECAP'!E304</f>
        <v>0</v>
      </c>
      <c r="F67" s="7">
        <f>+'Sup. CECAP'!F304</f>
        <v>0</v>
      </c>
      <c r="G67" s="7">
        <f>+'Sup. CECAP'!G304</f>
        <v>0</v>
      </c>
      <c r="H67" s="7">
        <f>+'Sup. CECAP'!H304</f>
        <v>0</v>
      </c>
      <c r="I67" s="7">
        <f>+'Sup. CECAP'!I304</f>
        <v>0</v>
      </c>
      <c r="J67" s="7">
        <f>+'Sup. CECAP'!J304</f>
        <v>0</v>
      </c>
      <c r="K67" s="7">
        <f>+'Sup. CECAP'!K304</f>
        <v>0</v>
      </c>
      <c r="L67" s="7">
        <f>+'Sup. CECAP'!L304</f>
        <v>0</v>
      </c>
      <c r="M67" s="7">
        <f>+'Sup. CECAP'!M304</f>
        <v>0</v>
      </c>
      <c r="N67" s="7">
        <f t="shared" si="17"/>
        <v>0</v>
      </c>
    </row>
    <row r="68" spans="1:14" hidden="1" x14ac:dyDescent="0.35">
      <c r="A68" s="2" t="s">
        <v>65</v>
      </c>
      <c r="B68" s="7">
        <f>+'Sup. CECAP'!B310</f>
        <v>0</v>
      </c>
      <c r="C68" s="7">
        <f>+'Sup. CECAP'!C310</f>
        <v>0</v>
      </c>
      <c r="D68" s="7">
        <f>+'Sup. CECAP'!D310</f>
        <v>0</v>
      </c>
      <c r="E68" s="34">
        <f>+'Sup. CECAP'!E310</f>
        <v>0</v>
      </c>
      <c r="F68" s="7">
        <f>+'Sup. CECAP'!F310</f>
        <v>0</v>
      </c>
      <c r="G68" s="7">
        <f>+'Sup. CECAP'!G310</f>
        <v>0</v>
      </c>
      <c r="H68" s="7">
        <f>+'Sup. CECAP'!H310</f>
        <v>0</v>
      </c>
      <c r="I68" s="7">
        <f>+'Sup. CECAP'!I310</f>
        <v>0</v>
      </c>
      <c r="J68" s="7">
        <f>+'Sup. CECAP'!J310</f>
        <v>0</v>
      </c>
      <c r="K68" s="7">
        <f>+'Sup. CECAP'!K310</f>
        <v>0</v>
      </c>
      <c r="L68" s="7">
        <f>+'Sup. CECAP'!L310</f>
        <v>0</v>
      </c>
      <c r="M68" s="7">
        <f>+'Sup. CECAP'!M310</f>
        <v>0</v>
      </c>
      <c r="N68" s="7">
        <f t="shared" si="17"/>
        <v>0</v>
      </c>
    </row>
    <row r="69" spans="1:14" hidden="1" x14ac:dyDescent="0.35">
      <c r="A69" s="2" t="s">
        <v>66</v>
      </c>
      <c r="B69" s="7">
        <f>+'Sup. CECAP'!B316</f>
        <v>0</v>
      </c>
      <c r="C69" s="7">
        <f>+'Sup. CECAP'!C316</f>
        <v>0</v>
      </c>
      <c r="D69" s="7">
        <f>+'Sup. CECAP'!D316</f>
        <v>0</v>
      </c>
      <c r="E69" s="34">
        <f>+'Sup. CECAP'!E316</f>
        <v>0</v>
      </c>
      <c r="F69" s="7">
        <f>+'Sup. CECAP'!F316</f>
        <v>0</v>
      </c>
      <c r="G69" s="7">
        <f>+'Sup. CECAP'!G316</f>
        <v>0</v>
      </c>
      <c r="H69" s="7">
        <f>+'Sup. CECAP'!H316</f>
        <v>0</v>
      </c>
      <c r="I69" s="7">
        <f>+'Sup. CECAP'!I316</f>
        <v>0</v>
      </c>
      <c r="J69" s="7">
        <f>+'Sup. CECAP'!J316</f>
        <v>0</v>
      </c>
      <c r="K69" s="7">
        <f>+'Sup. CECAP'!K316</f>
        <v>0</v>
      </c>
      <c r="L69" s="7">
        <f>+'Sup. CECAP'!L316</f>
        <v>0</v>
      </c>
      <c r="M69" s="7">
        <f>+'Sup. CECAP'!M316</f>
        <v>0</v>
      </c>
      <c r="N69" s="7">
        <f t="shared" si="17"/>
        <v>0</v>
      </c>
    </row>
    <row r="70" spans="1:14" hidden="1" x14ac:dyDescent="0.35">
      <c r="A70" s="2" t="s">
        <v>67</v>
      </c>
      <c r="B70" s="7">
        <f>+'Sup. CECAP'!B322</f>
        <v>0</v>
      </c>
      <c r="C70" s="7">
        <f>+'Sup. CECAP'!C322</f>
        <v>0</v>
      </c>
      <c r="D70" s="7">
        <f>+'Sup. CECAP'!D322</f>
        <v>0</v>
      </c>
      <c r="E70" s="34">
        <f>+'Sup. CECAP'!E322</f>
        <v>0</v>
      </c>
      <c r="F70" s="7">
        <f>+'Sup. CECAP'!F322</f>
        <v>0</v>
      </c>
      <c r="G70" s="7">
        <f>+'Sup. CECAP'!G322</f>
        <v>0</v>
      </c>
      <c r="H70" s="7">
        <f>+'Sup. CECAP'!H322</f>
        <v>0</v>
      </c>
      <c r="I70" s="7">
        <f>+'Sup. CECAP'!I322</f>
        <v>0</v>
      </c>
      <c r="J70" s="7">
        <f>+'Sup. CECAP'!J322</f>
        <v>0</v>
      </c>
      <c r="K70" s="7">
        <f>+'Sup. CECAP'!K322</f>
        <v>0</v>
      </c>
      <c r="L70" s="7">
        <f>+'Sup. CECAP'!L322</f>
        <v>0</v>
      </c>
      <c r="M70" s="7">
        <f>+'Sup. CECAP'!M322</f>
        <v>0</v>
      </c>
      <c r="N70" s="7">
        <f t="shared" si="17"/>
        <v>0</v>
      </c>
    </row>
    <row r="71" spans="1:14" hidden="1" x14ac:dyDescent="0.35">
      <c r="A71" s="2" t="s">
        <v>68</v>
      </c>
      <c r="B71" s="7">
        <f>+'Sup. CECAP'!B328</f>
        <v>0</v>
      </c>
      <c r="C71" s="7">
        <f>+'Sup. CECAP'!C328</f>
        <v>0</v>
      </c>
      <c r="D71" s="7">
        <f>+'Sup. CECAP'!D328</f>
        <v>0</v>
      </c>
      <c r="E71" s="34">
        <f>+'Sup. CECAP'!E328</f>
        <v>0</v>
      </c>
      <c r="F71" s="7">
        <f>+'Sup. CECAP'!F328</f>
        <v>0</v>
      </c>
      <c r="G71" s="7">
        <f>+'Sup. CECAP'!G328</f>
        <v>0</v>
      </c>
      <c r="H71" s="7">
        <f>+'Sup. CECAP'!H328</f>
        <v>0</v>
      </c>
      <c r="I71" s="7">
        <f>+'Sup. CECAP'!I328</f>
        <v>0</v>
      </c>
      <c r="J71" s="7">
        <f>+'Sup. CECAP'!J328</f>
        <v>0</v>
      </c>
      <c r="K71" s="7">
        <f>+'Sup. CECAP'!K328</f>
        <v>0</v>
      </c>
      <c r="L71" s="7">
        <f>+'Sup. CECAP'!L328</f>
        <v>0</v>
      </c>
      <c r="M71" s="7">
        <f>+'Sup. CECAP'!M328</f>
        <v>0</v>
      </c>
      <c r="N71" s="7">
        <f t="shared" si="17"/>
        <v>0</v>
      </c>
    </row>
    <row r="72" spans="1:14" hidden="1" x14ac:dyDescent="0.35">
      <c r="A72" s="3" t="s">
        <v>69</v>
      </c>
      <c r="B72" s="8">
        <f>SUM(B73:B74)</f>
        <v>0</v>
      </c>
      <c r="C72" s="8">
        <f t="shared" ref="C72:M72" si="20">SUM(C73:C74)</f>
        <v>0</v>
      </c>
      <c r="D72" s="8">
        <f t="shared" si="20"/>
        <v>0</v>
      </c>
      <c r="E72" s="37">
        <f t="shared" si="20"/>
        <v>0</v>
      </c>
      <c r="F72" s="8">
        <f t="shared" si="20"/>
        <v>0</v>
      </c>
      <c r="G72" s="8">
        <f t="shared" si="20"/>
        <v>0</v>
      </c>
      <c r="H72" s="8">
        <f t="shared" si="20"/>
        <v>0</v>
      </c>
      <c r="I72" s="8">
        <f t="shared" si="20"/>
        <v>0</v>
      </c>
      <c r="J72" s="8">
        <f t="shared" si="20"/>
        <v>0</v>
      </c>
      <c r="K72" s="8">
        <f t="shared" si="20"/>
        <v>0</v>
      </c>
      <c r="L72" s="8">
        <f t="shared" si="20"/>
        <v>0</v>
      </c>
      <c r="M72" s="8">
        <f t="shared" si="20"/>
        <v>0</v>
      </c>
      <c r="N72" s="8">
        <f t="shared" si="17"/>
        <v>0</v>
      </c>
    </row>
    <row r="73" spans="1:14" hidden="1" x14ac:dyDescent="0.35">
      <c r="A73" s="2" t="s">
        <v>70</v>
      </c>
      <c r="B73" s="7">
        <f>+'Sup. CECAP'!B334</f>
        <v>0</v>
      </c>
      <c r="C73" s="7">
        <f>+'Sup. CECAP'!C334</f>
        <v>0</v>
      </c>
      <c r="D73" s="7">
        <f>+'Sup. CECAP'!D334</f>
        <v>0</v>
      </c>
      <c r="E73" s="34">
        <f>+'Sup. CECAP'!E334</f>
        <v>0</v>
      </c>
      <c r="F73" s="7">
        <f>+'Sup. CECAP'!F334</f>
        <v>0</v>
      </c>
      <c r="G73" s="7">
        <f>+'Sup. CECAP'!G334</f>
        <v>0</v>
      </c>
      <c r="H73" s="7">
        <f>+'Sup. CECAP'!H334</f>
        <v>0</v>
      </c>
      <c r="I73" s="7">
        <f>+'Sup. CECAP'!I334</f>
        <v>0</v>
      </c>
      <c r="J73" s="7">
        <f>+'Sup. CECAP'!J334</f>
        <v>0</v>
      </c>
      <c r="K73" s="7">
        <f>+'Sup. CECAP'!K334</f>
        <v>0</v>
      </c>
      <c r="L73" s="7">
        <f>+'Sup. CECAP'!L334</f>
        <v>0</v>
      </c>
      <c r="M73" s="7">
        <f>+'Sup. CECAP'!M334</f>
        <v>0</v>
      </c>
      <c r="N73" s="7">
        <f t="shared" si="17"/>
        <v>0</v>
      </c>
    </row>
    <row r="74" spans="1:14" hidden="1" x14ac:dyDescent="0.35">
      <c r="A74" s="2" t="s">
        <v>71</v>
      </c>
      <c r="B74" s="7">
        <f>+'Sup. CECAP'!B340</f>
        <v>0</v>
      </c>
      <c r="C74" s="7">
        <f>+'Sup. CECAP'!C340</f>
        <v>0</v>
      </c>
      <c r="D74" s="7">
        <f>+'Sup. CECAP'!D340</f>
        <v>0</v>
      </c>
      <c r="E74" s="34">
        <f>+'Sup. CECAP'!E340</f>
        <v>0</v>
      </c>
      <c r="F74" s="7">
        <f>+'Sup. CECAP'!F340</f>
        <v>0</v>
      </c>
      <c r="G74" s="7">
        <f>+'Sup. CECAP'!G340</f>
        <v>0</v>
      </c>
      <c r="H74" s="7">
        <f>+'Sup. CECAP'!H340</f>
        <v>0</v>
      </c>
      <c r="I74" s="7">
        <f>+'Sup. CECAP'!I340</f>
        <v>0</v>
      </c>
      <c r="J74" s="7">
        <f>+'Sup. CECAP'!J340</f>
        <v>0</v>
      </c>
      <c r="K74" s="7">
        <f>+'Sup. CECAP'!K340</f>
        <v>0</v>
      </c>
      <c r="L74" s="7">
        <f>+'Sup. CECAP'!L340</f>
        <v>0</v>
      </c>
      <c r="M74" s="7">
        <f>+'Sup. CECAP'!M340</f>
        <v>0</v>
      </c>
      <c r="N74" s="7">
        <f t="shared" si="17"/>
        <v>0</v>
      </c>
    </row>
    <row r="75" spans="1:14" x14ac:dyDescent="0.35">
      <c r="A75" s="3" t="s">
        <v>72</v>
      </c>
      <c r="B75" s="8">
        <f>+B76+B86</f>
        <v>24350182.879807558</v>
      </c>
      <c r="C75" s="8">
        <f t="shared" ref="C75:M75" si="21">+C76+C86</f>
        <v>23480788.479807559</v>
      </c>
      <c r="D75" s="8">
        <f t="shared" si="21"/>
        <v>24867665.919807561</v>
      </c>
      <c r="E75" s="50">
        <f t="shared" si="21"/>
        <v>21059304.559807561</v>
      </c>
      <c r="F75" s="8">
        <f t="shared" si="21"/>
        <v>23480788.479807559</v>
      </c>
      <c r="G75" s="8">
        <f t="shared" si="21"/>
        <v>24350182.879807558</v>
      </c>
      <c r="H75" s="8">
        <f t="shared" si="21"/>
        <v>28270985.728078667</v>
      </c>
      <c r="I75" s="8">
        <f t="shared" si="21"/>
        <v>22867315.100807559</v>
      </c>
      <c r="J75" s="8">
        <f t="shared" si="21"/>
        <v>22867315.100807559</v>
      </c>
      <c r="K75" s="8">
        <f t="shared" si="21"/>
        <v>22898239.372807559</v>
      </c>
      <c r="L75" s="8">
        <f t="shared" si="21"/>
        <v>22898239.372807559</v>
      </c>
      <c r="M75" s="8">
        <f t="shared" si="21"/>
        <v>15701787.590189382</v>
      </c>
      <c r="N75" s="8">
        <f t="shared" si="17"/>
        <v>277092795.46434361</v>
      </c>
    </row>
    <row r="76" spans="1:14" x14ac:dyDescent="0.35">
      <c r="A76" s="3" t="s">
        <v>73</v>
      </c>
      <c r="B76" s="8">
        <f>+B77+B79+B82+B84</f>
        <v>363636.36363636365</v>
      </c>
      <c r="C76" s="8">
        <f t="shared" ref="C76:M76" si="22">+C77+C79+C82+C84</f>
        <v>363636.36363636365</v>
      </c>
      <c r="D76" s="8">
        <f t="shared" si="22"/>
        <v>363636.36363636365</v>
      </c>
      <c r="E76" s="50">
        <f t="shared" si="22"/>
        <v>272727.27363636403</v>
      </c>
      <c r="F76" s="8">
        <f t="shared" si="22"/>
        <v>363636.36363636365</v>
      </c>
      <c r="G76" s="8">
        <f t="shared" si="22"/>
        <v>363636.36363636365</v>
      </c>
      <c r="H76" s="8">
        <f t="shared" si="22"/>
        <v>363636.36363636365</v>
      </c>
      <c r="I76" s="8">
        <f t="shared" si="22"/>
        <v>363636.36363636365</v>
      </c>
      <c r="J76" s="8">
        <f t="shared" si="22"/>
        <v>363636.36363636365</v>
      </c>
      <c r="K76" s="8">
        <f t="shared" si="22"/>
        <v>363636.36363636365</v>
      </c>
      <c r="L76" s="8">
        <f t="shared" si="22"/>
        <v>363636.36363636365</v>
      </c>
      <c r="M76" s="8">
        <f t="shared" si="22"/>
        <v>90909.09</v>
      </c>
      <c r="N76" s="8">
        <f t="shared" si="17"/>
        <v>4000000.0000000009</v>
      </c>
    </row>
    <row r="77" spans="1:14" x14ac:dyDescent="0.35">
      <c r="A77" s="3" t="s">
        <v>74</v>
      </c>
      <c r="B77" s="8">
        <f>SUM(B78)</f>
        <v>363636.36363636365</v>
      </c>
      <c r="C77" s="8">
        <f t="shared" ref="C77:M77" si="23">SUM(C78)</f>
        <v>363636.36363636365</v>
      </c>
      <c r="D77" s="8">
        <f t="shared" si="23"/>
        <v>363636.36363636365</v>
      </c>
      <c r="E77" s="50">
        <f t="shared" si="23"/>
        <v>272727.27363636403</v>
      </c>
      <c r="F77" s="8">
        <f t="shared" si="23"/>
        <v>363636.36363636365</v>
      </c>
      <c r="G77" s="8">
        <f t="shared" si="23"/>
        <v>363636.36363636365</v>
      </c>
      <c r="H77" s="8">
        <f t="shared" si="23"/>
        <v>363636.36363636365</v>
      </c>
      <c r="I77" s="8">
        <f t="shared" si="23"/>
        <v>363636.36363636365</v>
      </c>
      <c r="J77" s="8">
        <f t="shared" si="23"/>
        <v>363636.36363636365</v>
      </c>
      <c r="K77" s="8">
        <f t="shared" si="23"/>
        <v>363636.36363636365</v>
      </c>
      <c r="L77" s="8">
        <f t="shared" si="23"/>
        <v>363636.36363636365</v>
      </c>
      <c r="M77" s="8">
        <f t="shared" si="23"/>
        <v>90909.09</v>
      </c>
      <c r="N77" s="8">
        <f t="shared" si="17"/>
        <v>4000000.0000000009</v>
      </c>
    </row>
    <row r="78" spans="1:14" x14ac:dyDescent="0.35">
      <c r="A78" s="2" t="s">
        <v>75</v>
      </c>
      <c r="B78" s="7">
        <f>+'Sup. CECAP'!B351</f>
        <v>363636.36363636365</v>
      </c>
      <c r="C78" s="7">
        <f>+'Sup. CECAP'!C351</f>
        <v>363636.36363636365</v>
      </c>
      <c r="D78" s="7">
        <f>+'Sup. CECAP'!D351</f>
        <v>363636.36363636365</v>
      </c>
      <c r="E78" s="20">
        <f>+'Sup. CECAP'!E351</f>
        <v>272727.27363636403</v>
      </c>
      <c r="F78" s="7">
        <f>+'Sup. CECAP'!F351</f>
        <v>363636.36363636365</v>
      </c>
      <c r="G78" s="7">
        <f>+'Sup. CECAP'!G351</f>
        <v>363636.36363636365</v>
      </c>
      <c r="H78" s="7">
        <f>+'Sup. CECAP'!H351</f>
        <v>363636.36363636365</v>
      </c>
      <c r="I78" s="7">
        <f>+'Sup. CECAP'!I351</f>
        <v>363636.36363636365</v>
      </c>
      <c r="J78" s="7">
        <f>+'Sup. CECAP'!J351</f>
        <v>363636.36363636365</v>
      </c>
      <c r="K78" s="7">
        <f>+'Sup. CECAP'!K351</f>
        <v>363636.36363636365</v>
      </c>
      <c r="L78" s="7">
        <f>+'Sup. CECAP'!L351</f>
        <v>363636.36363636365</v>
      </c>
      <c r="M78" s="7">
        <f>+'Sup. CECAP'!M351</f>
        <v>90909.09</v>
      </c>
      <c r="N78" s="7">
        <f t="shared" si="17"/>
        <v>4000000.0000000009</v>
      </c>
    </row>
    <row r="79" spans="1:14" hidden="1" x14ac:dyDescent="0.35">
      <c r="A79" s="3" t="s">
        <v>76</v>
      </c>
      <c r="B79" s="8">
        <f>SUM(B80:B81)</f>
        <v>0</v>
      </c>
      <c r="C79" s="8">
        <f t="shared" ref="C79:M79" si="24">SUM(C80:C81)</f>
        <v>0</v>
      </c>
      <c r="D79" s="8">
        <f t="shared" si="24"/>
        <v>0</v>
      </c>
      <c r="E79" s="37">
        <f t="shared" si="24"/>
        <v>0</v>
      </c>
      <c r="F79" s="8">
        <f t="shared" si="24"/>
        <v>0</v>
      </c>
      <c r="G79" s="8">
        <f t="shared" si="24"/>
        <v>0</v>
      </c>
      <c r="H79" s="8">
        <f t="shared" si="24"/>
        <v>0</v>
      </c>
      <c r="I79" s="8">
        <f t="shared" si="24"/>
        <v>0</v>
      </c>
      <c r="J79" s="8">
        <f t="shared" si="24"/>
        <v>0</v>
      </c>
      <c r="K79" s="8">
        <f t="shared" si="24"/>
        <v>0</v>
      </c>
      <c r="L79" s="8">
        <f t="shared" si="24"/>
        <v>0</v>
      </c>
      <c r="M79" s="8">
        <f t="shared" si="24"/>
        <v>0</v>
      </c>
      <c r="N79" s="8">
        <f t="shared" si="17"/>
        <v>0</v>
      </c>
    </row>
    <row r="80" spans="1:14" hidden="1" x14ac:dyDescent="0.35">
      <c r="A80" s="2" t="s">
        <v>77</v>
      </c>
      <c r="B80" s="7">
        <f>+'Sup. CECAP'!B357</f>
        <v>0</v>
      </c>
      <c r="C80" s="7">
        <f>+'Sup. CECAP'!C357</f>
        <v>0</v>
      </c>
      <c r="D80" s="7">
        <f>+'Sup. CECAP'!D357</f>
        <v>0</v>
      </c>
      <c r="E80" s="34">
        <f>+'Sup. CECAP'!E357</f>
        <v>0</v>
      </c>
      <c r="F80" s="7">
        <f>+'Sup. CECAP'!F357</f>
        <v>0</v>
      </c>
      <c r="G80" s="7">
        <f>+'Sup. CECAP'!G357</f>
        <v>0</v>
      </c>
      <c r="H80" s="7">
        <f>+'Sup. CECAP'!H357</f>
        <v>0</v>
      </c>
      <c r="I80" s="7">
        <f>+'Sup. CECAP'!I357</f>
        <v>0</v>
      </c>
      <c r="J80" s="7">
        <f>+'Sup. CECAP'!J357</f>
        <v>0</v>
      </c>
      <c r="K80" s="7">
        <f>+'Sup. CECAP'!K357</f>
        <v>0</v>
      </c>
      <c r="L80" s="7">
        <f>+'Sup. CECAP'!L357</f>
        <v>0</v>
      </c>
      <c r="M80" s="7">
        <f>+'Sup. CECAP'!M357</f>
        <v>0</v>
      </c>
      <c r="N80" s="7">
        <f t="shared" ref="N80:N87" si="25">SUM(B80:M80)</f>
        <v>0</v>
      </c>
    </row>
    <row r="81" spans="1:14" hidden="1" x14ac:dyDescent="0.35">
      <c r="A81" s="2" t="s">
        <v>78</v>
      </c>
      <c r="B81" s="7">
        <f>+'Sup. CECAP'!B363</f>
        <v>0</v>
      </c>
      <c r="C81" s="7">
        <f>+'Sup. CECAP'!C363</f>
        <v>0</v>
      </c>
      <c r="D81" s="7">
        <f>+'Sup. CECAP'!D363</f>
        <v>0</v>
      </c>
      <c r="E81" s="34">
        <f>+'Sup. CECAP'!E363</f>
        <v>0</v>
      </c>
      <c r="F81" s="7">
        <f>+'Sup. CECAP'!F363</f>
        <v>0</v>
      </c>
      <c r="G81" s="7">
        <f>+'Sup. CECAP'!G363</f>
        <v>0</v>
      </c>
      <c r="H81" s="7">
        <f>+'Sup. CECAP'!H363</f>
        <v>0</v>
      </c>
      <c r="I81" s="7">
        <f>+'Sup. CECAP'!I363</f>
        <v>0</v>
      </c>
      <c r="J81" s="7">
        <f>+'Sup. CECAP'!J363</f>
        <v>0</v>
      </c>
      <c r="K81" s="7">
        <f>+'Sup. CECAP'!K363</f>
        <v>0</v>
      </c>
      <c r="L81" s="7">
        <f>+'Sup. CECAP'!L363</f>
        <v>0</v>
      </c>
      <c r="M81" s="7">
        <f>+'Sup. CECAP'!M363</f>
        <v>0</v>
      </c>
      <c r="N81" s="7">
        <f t="shared" si="25"/>
        <v>0</v>
      </c>
    </row>
    <row r="82" spans="1:14" hidden="1" x14ac:dyDescent="0.35">
      <c r="A82" s="3" t="s">
        <v>79</v>
      </c>
      <c r="B82" s="8">
        <f>SUM(B83)</f>
        <v>0</v>
      </c>
      <c r="C82" s="8">
        <f t="shared" ref="C82:M82" si="26">SUM(C83)</f>
        <v>0</v>
      </c>
      <c r="D82" s="8">
        <f t="shared" si="26"/>
        <v>0</v>
      </c>
      <c r="E82" s="37">
        <f t="shared" si="26"/>
        <v>0</v>
      </c>
      <c r="F82" s="8">
        <f t="shared" si="26"/>
        <v>0</v>
      </c>
      <c r="G82" s="8">
        <f t="shared" si="26"/>
        <v>0</v>
      </c>
      <c r="H82" s="8">
        <f t="shared" si="26"/>
        <v>0</v>
      </c>
      <c r="I82" s="8">
        <f t="shared" si="26"/>
        <v>0</v>
      </c>
      <c r="J82" s="8">
        <f t="shared" si="26"/>
        <v>0</v>
      </c>
      <c r="K82" s="8">
        <f t="shared" si="26"/>
        <v>0</v>
      </c>
      <c r="L82" s="8">
        <f t="shared" si="26"/>
        <v>0</v>
      </c>
      <c r="M82" s="8">
        <f t="shared" si="26"/>
        <v>0</v>
      </c>
      <c r="N82" s="8">
        <f t="shared" si="25"/>
        <v>0</v>
      </c>
    </row>
    <row r="83" spans="1:14" hidden="1" x14ac:dyDescent="0.35">
      <c r="A83" s="2" t="s">
        <v>80</v>
      </c>
      <c r="B83" s="7">
        <f>+'Sup. CECAP'!B369</f>
        <v>0</v>
      </c>
      <c r="C83" s="7">
        <f>+'Sup. CECAP'!C369</f>
        <v>0</v>
      </c>
      <c r="D83" s="7">
        <f>+'Sup. CECAP'!D369</f>
        <v>0</v>
      </c>
      <c r="E83" s="34">
        <f>+'Sup. CECAP'!E369</f>
        <v>0</v>
      </c>
      <c r="F83" s="7">
        <f>+'Sup. CECAP'!F369</f>
        <v>0</v>
      </c>
      <c r="G83" s="7">
        <f>+'Sup. CECAP'!G369</f>
        <v>0</v>
      </c>
      <c r="H83" s="7">
        <f>+'Sup. CECAP'!H369</f>
        <v>0</v>
      </c>
      <c r="I83" s="7">
        <f>+'Sup. CECAP'!I369</f>
        <v>0</v>
      </c>
      <c r="J83" s="7">
        <f>+'Sup. CECAP'!J369</f>
        <v>0</v>
      </c>
      <c r="K83" s="7">
        <f>+'Sup. CECAP'!K369</f>
        <v>0</v>
      </c>
      <c r="L83" s="7">
        <f>+'Sup. CECAP'!L369</f>
        <v>0</v>
      </c>
      <c r="M83" s="7">
        <f>+'Sup. CECAP'!M369</f>
        <v>0</v>
      </c>
      <c r="N83" s="7">
        <f t="shared" si="25"/>
        <v>0</v>
      </c>
    </row>
    <row r="84" spans="1:14" hidden="1" x14ac:dyDescent="0.35">
      <c r="A84" s="3" t="s">
        <v>81</v>
      </c>
      <c r="B84" s="8">
        <f>SUM(B85)</f>
        <v>0</v>
      </c>
      <c r="C84" s="8">
        <f t="shared" ref="C84:M84" si="27">SUM(C85)</f>
        <v>0</v>
      </c>
      <c r="D84" s="8">
        <f t="shared" si="27"/>
        <v>0</v>
      </c>
      <c r="E84" s="37">
        <f t="shared" si="27"/>
        <v>0</v>
      </c>
      <c r="F84" s="8">
        <f t="shared" si="27"/>
        <v>0</v>
      </c>
      <c r="G84" s="8">
        <f t="shared" si="27"/>
        <v>0</v>
      </c>
      <c r="H84" s="8">
        <f t="shared" si="27"/>
        <v>0</v>
      </c>
      <c r="I84" s="8">
        <f t="shared" si="27"/>
        <v>0</v>
      </c>
      <c r="J84" s="8">
        <f t="shared" si="27"/>
        <v>0</v>
      </c>
      <c r="K84" s="8">
        <f t="shared" si="27"/>
        <v>0</v>
      </c>
      <c r="L84" s="8">
        <f t="shared" si="27"/>
        <v>0</v>
      </c>
      <c r="M84" s="8">
        <f t="shared" si="27"/>
        <v>0</v>
      </c>
      <c r="N84" s="8">
        <f t="shared" si="25"/>
        <v>0</v>
      </c>
    </row>
    <row r="85" spans="1:14" hidden="1" x14ac:dyDescent="0.35">
      <c r="A85" s="2" t="s">
        <v>82</v>
      </c>
      <c r="B85" s="7">
        <f>+'Sup. CECAP'!B375</f>
        <v>0</v>
      </c>
      <c r="C85" s="7">
        <f>+'Sup. CECAP'!C375</f>
        <v>0</v>
      </c>
      <c r="D85" s="7">
        <f>+'Sup. CECAP'!D375</f>
        <v>0</v>
      </c>
      <c r="E85" s="34">
        <f>+'Sup. CECAP'!E375</f>
        <v>0</v>
      </c>
      <c r="F85" s="7">
        <f>+'Sup. CECAP'!F375</f>
        <v>0</v>
      </c>
      <c r="G85" s="7">
        <f>+'Sup. CECAP'!G375</f>
        <v>0</v>
      </c>
      <c r="H85" s="7">
        <f>+'Sup. CECAP'!H375</f>
        <v>0</v>
      </c>
      <c r="I85" s="7">
        <f>+'Sup. CECAP'!I375</f>
        <v>0</v>
      </c>
      <c r="J85" s="7">
        <f>+'Sup. CECAP'!J375</f>
        <v>0</v>
      </c>
      <c r="K85" s="7">
        <f>+'Sup. CECAP'!K375</f>
        <v>0</v>
      </c>
      <c r="L85" s="7">
        <f>+'Sup. CECAP'!L375</f>
        <v>0</v>
      </c>
      <c r="M85" s="7">
        <f>+'Sup. CECAP'!M375</f>
        <v>0</v>
      </c>
      <c r="N85" s="7">
        <f t="shared" si="25"/>
        <v>0</v>
      </c>
    </row>
    <row r="86" spans="1:14" x14ac:dyDescent="0.35">
      <c r="A86" s="3" t="s">
        <v>83</v>
      </c>
      <c r="B86" s="8">
        <f>+B87+B92+B102+B104+B108+B114+B120+B125+B130+B133+B139+B141+B144+B154+B156+B173+B177+B181+B188+B194+B197+B199+B202+B207+B209+B215+B221+B226+B233+B236+B241</f>
        <v>23986546.516171195</v>
      </c>
      <c r="C86" s="8">
        <f>+C87+C92+C102+C104+C108+C114+C120+C125+C130+C133+C139+C141+C144+C154+C156+C173+C177+C181+C188+C194+C197+C199+C202+C207+C209+C215+C221+C226+C233+C236+C241</f>
        <v>23117152.116171196</v>
      </c>
      <c r="D86" s="8">
        <f t="shared" ref="D86:M86" si="28">+D87+D92+D102+D104+D108+D114+D120+D125+D130+D133+D139+D141+D144+D154+D156+D173+D177+D181+D188+D194+D197+D199+D202+D207+D209+D215+D221+D226+D233+D236+D241</f>
        <v>24504029.556171197</v>
      </c>
      <c r="E86" s="50">
        <f t="shared" si="28"/>
        <v>20786577.286171198</v>
      </c>
      <c r="F86" s="8">
        <f t="shared" si="28"/>
        <v>23117152.116171196</v>
      </c>
      <c r="G86" s="8">
        <f t="shared" si="28"/>
        <v>23986546.516171195</v>
      </c>
      <c r="H86" s="8">
        <f t="shared" si="28"/>
        <v>27907349.364442304</v>
      </c>
      <c r="I86" s="8">
        <f t="shared" si="28"/>
        <v>22503678.737171195</v>
      </c>
      <c r="J86" s="8">
        <f t="shared" si="28"/>
        <v>22503678.737171195</v>
      </c>
      <c r="K86" s="8">
        <f t="shared" si="28"/>
        <v>22534603.009171195</v>
      </c>
      <c r="L86" s="8">
        <f t="shared" si="28"/>
        <v>22534603.009171195</v>
      </c>
      <c r="M86" s="8">
        <f t="shared" si="28"/>
        <v>15610878.500189383</v>
      </c>
      <c r="N86" s="8">
        <f t="shared" si="25"/>
        <v>273092795.46434361</v>
      </c>
    </row>
    <row r="87" spans="1:14" x14ac:dyDescent="0.35">
      <c r="A87" s="3" t="s">
        <v>84</v>
      </c>
      <c r="B87" s="8">
        <f>SUM(B88:B91)</f>
        <v>155217.61333333334</v>
      </c>
      <c r="C87" s="8">
        <f t="shared" ref="C87:M87" si="29">SUM(C88:C91)</f>
        <v>155217.61333333334</v>
      </c>
      <c r="D87" s="8">
        <f t="shared" si="29"/>
        <v>155217.61333333334</v>
      </c>
      <c r="E87" s="50">
        <f t="shared" si="29"/>
        <v>155217.61333333334</v>
      </c>
      <c r="F87" s="8">
        <f t="shared" si="29"/>
        <v>155217.61333333334</v>
      </c>
      <c r="G87" s="8">
        <f t="shared" si="29"/>
        <v>155217.61333333334</v>
      </c>
      <c r="H87" s="8">
        <f t="shared" si="29"/>
        <v>155217.46333333335</v>
      </c>
      <c r="I87" s="8">
        <f t="shared" si="29"/>
        <v>155217.61333333334</v>
      </c>
      <c r="J87" s="8">
        <f t="shared" si="29"/>
        <v>155217.61333333334</v>
      </c>
      <c r="K87" s="8">
        <f t="shared" si="29"/>
        <v>155217.61333333334</v>
      </c>
      <c r="L87" s="8">
        <f t="shared" si="29"/>
        <v>155217.61333333334</v>
      </c>
      <c r="M87" s="8">
        <f t="shared" si="29"/>
        <v>155217.61333333334</v>
      </c>
      <c r="N87" s="8">
        <f t="shared" si="25"/>
        <v>1862611.2099999997</v>
      </c>
    </row>
    <row r="88" spans="1:14" hidden="1" x14ac:dyDescent="0.35">
      <c r="A88" s="2" t="s">
        <v>85</v>
      </c>
      <c r="B88" s="7">
        <f>+'Sup. CECAP'!B386</f>
        <v>0</v>
      </c>
      <c r="C88" s="7">
        <f>+'Sup. CECAP'!C386</f>
        <v>0</v>
      </c>
      <c r="D88" s="7">
        <f>+'Sup. CECAP'!D386</f>
        <v>0</v>
      </c>
      <c r="E88" s="34">
        <f>+'Sup. CECAP'!E386</f>
        <v>0</v>
      </c>
      <c r="F88" s="7">
        <f>+'Sup. CECAP'!F386</f>
        <v>0</v>
      </c>
      <c r="G88" s="7">
        <f>+'Sup. CECAP'!G386</f>
        <v>0</v>
      </c>
      <c r="H88" s="7">
        <f>+'Sup. CECAP'!H386</f>
        <v>0</v>
      </c>
      <c r="I88" s="7">
        <f>+'Sup. CECAP'!I386</f>
        <v>0</v>
      </c>
      <c r="J88" s="7">
        <f>+'Sup. CECAP'!J386</f>
        <v>0</v>
      </c>
      <c r="K88" s="7">
        <f>+'Sup. CECAP'!K386</f>
        <v>0</v>
      </c>
      <c r="L88" s="7">
        <f>+'Sup. CECAP'!L386</f>
        <v>0</v>
      </c>
      <c r="M88" s="7">
        <f>+'Sup. CECAP'!M386</f>
        <v>0</v>
      </c>
      <c r="N88" s="7">
        <f>SUM(B88:M88)</f>
        <v>0</v>
      </c>
    </row>
    <row r="89" spans="1:14" hidden="1" x14ac:dyDescent="0.35">
      <c r="A89" s="2" t="s">
        <v>86</v>
      </c>
      <c r="B89" s="7">
        <f>+'Sup. CECAP'!B395</f>
        <v>0</v>
      </c>
      <c r="C89" s="7">
        <f>+'Sup. CECAP'!C395</f>
        <v>0</v>
      </c>
      <c r="D89" s="7">
        <f>+'Sup. CECAP'!D395</f>
        <v>0</v>
      </c>
      <c r="E89" s="34">
        <f>+'Sup. CECAP'!E395</f>
        <v>0</v>
      </c>
      <c r="F89" s="7">
        <f>+'Sup. CECAP'!F395</f>
        <v>0</v>
      </c>
      <c r="G89" s="7">
        <f>+'Sup. CECAP'!G395</f>
        <v>0</v>
      </c>
      <c r="H89" s="7">
        <f>+'Sup. CECAP'!H395</f>
        <v>0</v>
      </c>
      <c r="I89" s="7">
        <f>+'Sup. CECAP'!I395</f>
        <v>0</v>
      </c>
      <c r="J89" s="7">
        <f>+'Sup. CECAP'!J395</f>
        <v>0</v>
      </c>
      <c r="K89" s="7">
        <f>+'Sup. CECAP'!K395</f>
        <v>0</v>
      </c>
      <c r="L89" s="7">
        <f>+'Sup. CECAP'!L395</f>
        <v>0</v>
      </c>
      <c r="M89" s="7">
        <f>+'Sup. CECAP'!M395</f>
        <v>0</v>
      </c>
      <c r="N89" s="7">
        <f>SUM(B89:M89)</f>
        <v>0</v>
      </c>
    </row>
    <row r="90" spans="1:14" x14ac:dyDescent="0.35">
      <c r="A90" s="2" t="s">
        <v>87</v>
      </c>
      <c r="B90" s="7">
        <f>+'Sup. CECAP'!B404</f>
        <v>155217.61333333334</v>
      </c>
      <c r="C90" s="7">
        <f>+'Sup. CECAP'!C404</f>
        <v>155217.61333333334</v>
      </c>
      <c r="D90" s="7">
        <f>+'Sup. CECAP'!D404</f>
        <v>155217.61333333334</v>
      </c>
      <c r="E90" s="20">
        <f>+'Sup. CECAP'!E404</f>
        <v>155217.61333333334</v>
      </c>
      <c r="F90" s="7">
        <f>+'Sup. CECAP'!F404</f>
        <v>155217.61333333334</v>
      </c>
      <c r="G90" s="7">
        <f>+'Sup. CECAP'!G404</f>
        <v>155217.61333333334</v>
      </c>
      <c r="H90" s="7">
        <f>+'Sup. CECAP'!H404-0.15</f>
        <v>155217.46333333335</v>
      </c>
      <c r="I90" s="7">
        <f>+'Sup. CECAP'!I404</f>
        <v>155217.61333333334</v>
      </c>
      <c r="J90" s="7">
        <f>+'Sup. CECAP'!J404</f>
        <v>155217.61333333334</v>
      </c>
      <c r="K90" s="7">
        <f>+'Sup. CECAP'!K404</f>
        <v>155217.61333333334</v>
      </c>
      <c r="L90" s="7">
        <f>+'Sup. CECAP'!L404</f>
        <v>155217.61333333334</v>
      </c>
      <c r="M90" s="7">
        <f>+'Sup. CECAP'!M404</f>
        <v>155217.61333333334</v>
      </c>
      <c r="N90" s="7">
        <f>SUM(B90:M90)</f>
        <v>1862611.2099999997</v>
      </c>
    </row>
    <row r="91" spans="1:14" hidden="1" x14ac:dyDescent="0.35">
      <c r="A91" s="2" t="s">
        <v>254</v>
      </c>
      <c r="B91" s="7">
        <f>+'Sup. CECAP'!B410</f>
        <v>0</v>
      </c>
      <c r="C91" s="7">
        <f>+'Sup. CECAP'!C410</f>
        <v>0</v>
      </c>
      <c r="D91" s="7">
        <f>+'Sup. CECAP'!D410</f>
        <v>0</v>
      </c>
      <c r="E91" s="34">
        <f>+'Sup. CECAP'!E410</f>
        <v>0</v>
      </c>
      <c r="F91" s="7">
        <f>+'Sup. CECAP'!F410</f>
        <v>0</v>
      </c>
      <c r="G91" s="7">
        <f>+'Sup. CECAP'!G410</f>
        <v>0</v>
      </c>
      <c r="H91" s="7">
        <f>+'Sup. CECAP'!H410</f>
        <v>0</v>
      </c>
      <c r="I91" s="7">
        <f>+'Sup. CECAP'!I410</f>
        <v>0</v>
      </c>
      <c r="J91" s="7">
        <f>+'Sup. CECAP'!J410</f>
        <v>0</v>
      </c>
      <c r="K91" s="7">
        <f>+'Sup. CECAP'!K410</f>
        <v>0</v>
      </c>
      <c r="L91" s="7">
        <f>+'Sup. CECAP'!L410</f>
        <v>0</v>
      </c>
      <c r="M91" s="7">
        <f>+'Sup. CECAP'!M410</f>
        <v>0</v>
      </c>
      <c r="N91" s="7">
        <f>SUM(B91:M91)</f>
        <v>0</v>
      </c>
    </row>
    <row r="92" spans="1:14" x14ac:dyDescent="0.35">
      <c r="A92" s="3" t="s">
        <v>89</v>
      </c>
      <c r="B92" s="8">
        <f>SUM(B93:B101)</f>
        <v>10748528.563648485</v>
      </c>
      <c r="C92" s="8">
        <f t="shared" ref="C92:M92" si="30">SUM(C93:C101)</f>
        <v>10748528.563648485</v>
      </c>
      <c r="D92" s="8">
        <f t="shared" si="30"/>
        <v>10748528.563648485</v>
      </c>
      <c r="E92" s="50">
        <f t="shared" si="30"/>
        <v>8417953.7036484852</v>
      </c>
      <c r="F92" s="8">
        <f t="shared" si="30"/>
        <v>10748528.563648485</v>
      </c>
      <c r="G92" s="8">
        <f t="shared" si="30"/>
        <v>10748528.563648485</v>
      </c>
      <c r="H92" s="8">
        <f t="shared" si="30"/>
        <v>10748528.563648485</v>
      </c>
      <c r="I92" s="8">
        <f t="shared" si="30"/>
        <v>10748528.563648485</v>
      </c>
      <c r="J92" s="8">
        <f t="shared" si="30"/>
        <v>10748528.563648485</v>
      </c>
      <c r="K92" s="8">
        <f t="shared" si="30"/>
        <v>10748528.563648485</v>
      </c>
      <c r="L92" s="8">
        <f t="shared" si="30"/>
        <v>10748528.563648485</v>
      </c>
      <c r="M92" s="8">
        <f t="shared" si="30"/>
        <v>3774804.0166666666</v>
      </c>
      <c r="N92" s="8">
        <f>SUM(B92:M92)</f>
        <v>119678043.35680003</v>
      </c>
    </row>
    <row r="93" spans="1:14" x14ac:dyDescent="0.35">
      <c r="A93" s="2" t="s">
        <v>429</v>
      </c>
      <c r="B93" s="7">
        <f>+'Sup. CECAP'!B416</f>
        <v>428400</v>
      </c>
      <c r="C93" s="7">
        <f>+'Sup. CECAP'!C416</f>
        <v>428400</v>
      </c>
      <c r="D93" s="7">
        <f>+'Sup. CECAP'!D416</f>
        <v>428400</v>
      </c>
      <c r="E93" s="20">
        <f>+'Sup. CECAP'!E416</f>
        <v>428400</v>
      </c>
      <c r="F93" s="7">
        <f>+'Sup. CECAP'!F416</f>
        <v>428400</v>
      </c>
      <c r="G93" s="7">
        <f>+'Sup. CECAP'!G416</f>
        <v>428400</v>
      </c>
      <c r="H93" s="7">
        <f>+'Sup. CECAP'!H416</f>
        <v>428400</v>
      </c>
      <c r="I93" s="7">
        <f>+'Sup. CECAP'!I416</f>
        <v>428400</v>
      </c>
      <c r="J93" s="7">
        <f>+'Sup. CECAP'!J416</f>
        <v>428400</v>
      </c>
      <c r="K93" s="7">
        <f>+'Sup. CECAP'!K416</f>
        <v>428400</v>
      </c>
      <c r="L93" s="7">
        <f>+'Sup. CECAP'!L416</f>
        <v>428400</v>
      </c>
      <c r="M93" s="7">
        <f>+'Sup. CECAP'!M416</f>
        <v>428400</v>
      </c>
      <c r="N93" s="7">
        <f t="shared" ref="N93:N101" si="31">SUM(B93:M93)</f>
        <v>5140800</v>
      </c>
    </row>
    <row r="94" spans="1:14" x14ac:dyDescent="0.35">
      <c r="A94" s="2" t="s">
        <v>91</v>
      </c>
      <c r="B94" s="7">
        <f>+'Sup. CECAP'!B422</f>
        <v>709090.90909090906</v>
      </c>
      <c r="C94" s="7">
        <f>+'Sup. CECAP'!C422</f>
        <v>709090.90909090906</v>
      </c>
      <c r="D94" s="7">
        <f>+'Sup. CECAP'!D422</f>
        <v>709090.90909090906</v>
      </c>
      <c r="E94" s="20">
        <f>+'Sup. CECAP'!E422</f>
        <v>531818.17909090896</v>
      </c>
      <c r="F94" s="7">
        <f>+'Sup. CECAP'!F422</f>
        <v>709090.90909090906</v>
      </c>
      <c r="G94" s="7">
        <f>+'Sup. CECAP'!G422</f>
        <v>709090.90909090906</v>
      </c>
      <c r="H94" s="7">
        <f>+'Sup. CECAP'!H422</f>
        <v>709090.90909090906</v>
      </c>
      <c r="I94" s="7">
        <f>+'Sup. CECAP'!I422</f>
        <v>709090.90909090906</v>
      </c>
      <c r="J94" s="7">
        <f>+'Sup. CECAP'!J422</f>
        <v>709090.90909090906</v>
      </c>
      <c r="K94" s="7">
        <f>+'Sup. CECAP'!K422</f>
        <v>709090.90909090906</v>
      </c>
      <c r="L94" s="7">
        <f>+'Sup. CECAP'!L422</f>
        <v>709090.90909090906</v>
      </c>
      <c r="M94" s="7">
        <f>+'Sup. CECAP'!M422</f>
        <v>177272.72750000001</v>
      </c>
      <c r="N94" s="7">
        <f t="shared" si="31"/>
        <v>7799999.9975000005</v>
      </c>
    </row>
    <row r="95" spans="1:14" x14ac:dyDescent="0.35">
      <c r="A95" s="2" t="s">
        <v>92</v>
      </c>
      <c r="B95" s="7">
        <f>+'Sup. CECAP'!B428</f>
        <v>280000</v>
      </c>
      <c r="C95" s="7">
        <f>+'Sup. CECAP'!C428</f>
        <v>280000</v>
      </c>
      <c r="D95" s="7">
        <f>+'Sup. CECAP'!D428</f>
        <v>280000</v>
      </c>
      <c r="E95" s="20">
        <f>+'Sup. CECAP'!E428</f>
        <v>210000</v>
      </c>
      <c r="F95" s="7">
        <f>+'Sup. CECAP'!F428</f>
        <v>280000</v>
      </c>
      <c r="G95" s="7">
        <f>+'Sup. CECAP'!G428</f>
        <v>280000</v>
      </c>
      <c r="H95" s="7">
        <f>+'Sup. CECAP'!H428</f>
        <v>280000</v>
      </c>
      <c r="I95" s="7">
        <f>+'Sup. CECAP'!I428</f>
        <v>280000</v>
      </c>
      <c r="J95" s="7">
        <f>+'Sup. CECAP'!J428</f>
        <v>280000</v>
      </c>
      <c r="K95" s="7">
        <f>+'Sup. CECAP'!K428</f>
        <v>280000</v>
      </c>
      <c r="L95" s="7">
        <f>+'Sup. CECAP'!L428</f>
        <v>280000</v>
      </c>
      <c r="M95" s="7">
        <f>+'Sup. CECAP'!M428</f>
        <v>70000</v>
      </c>
      <c r="N95" s="7">
        <f t="shared" si="31"/>
        <v>3080000</v>
      </c>
    </row>
    <row r="96" spans="1:14" x14ac:dyDescent="0.35">
      <c r="A96" s="2" t="s">
        <v>93</v>
      </c>
      <c r="B96" s="7">
        <f>+'Sup. CECAP'!B434</f>
        <v>5458727.2727272725</v>
      </c>
      <c r="C96" s="7">
        <f>+'Sup. CECAP'!C434</f>
        <v>5458727.2727272725</v>
      </c>
      <c r="D96" s="7">
        <f>+'Sup. CECAP'!D434</f>
        <v>5458727.2727272725</v>
      </c>
      <c r="E96" s="20">
        <f>+'Sup. CECAP'!E434</f>
        <v>4094045.4527272694</v>
      </c>
      <c r="F96" s="7">
        <f>+'Sup. CECAP'!F434</f>
        <v>5458727.2727272725</v>
      </c>
      <c r="G96" s="7">
        <f>+'Sup. CECAP'!G434</f>
        <v>5458727.2727272725</v>
      </c>
      <c r="H96" s="7">
        <f>+'Sup. CECAP'!H434</f>
        <v>5458727.2727272725</v>
      </c>
      <c r="I96" s="7">
        <f>+'Sup. CECAP'!I434</f>
        <v>5458727.2727272725</v>
      </c>
      <c r="J96" s="7">
        <f>+'Sup. CECAP'!J434</f>
        <v>5458727.2727272725</v>
      </c>
      <c r="K96" s="7">
        <f>+'Sup. CECAP'!K434</f>
        <v>5458727.2727272725</v>
      </c>
      <c r="L96" s="7">
        <f>+'Sup. CECAP'!L434</f>
        <v>5458727.2727272725</v>
      </c>
      <c r="M96" s="7">
        <f>+'Sup. CECAP'!M434</f>
        <v>1364681.8174999999</v>
      </c>
      <c r="N96" s="7">
        <f t="shared" si="31"/>
        <v>60045999.997500002</v>
      </c>
    </row>
    <row r="97" spans="1:14" x14ac:dyDescent="0.35">
      <c r="A97" s="2" t="s">
        <v>94</v>
      </c>
      <c r="B97" s="7">
        <f>+'Sup. CECAP'!B440</f>
        <v>1942561.2151636363</v>
      </c>
      <c r="C97" s="7">
        <f>+'Sup. CECAP'!C440</f>
        <v>1942561.2151636363</v>
      </c>
      <c r="D97" s="7">
        <f>+'Sup. CECAP'!D440</f>
        <v>1942561.2151636363</v>
      </c>
      <c r="E97" s="20">
        <f>+'Sup. CECAP'!E440</f>
        <v>1456920.9051636399</v>
      </c>
      <c r="F97" s="7">
        <f>+'Sup. CECAP'!F440</f>
        <v>1942561.2151636363</v>
      </c>
      <c r="G97" s="7">
        <f>+'Sup. CECAP'!G440</f>
        <v>1942561.2151636363</v>
      </c>
      <c r="H97" s="7">
        <f>+'Sup. CECAP'!H440</f>
        <v>1942561.2151636363</v>
      </c>
      <c r="I97" s="7">
        <f>+'Sup. CECAP'!I440</f>
        <v>1942561.2151636363</v>
      </c>
      <c r="J97" s="7">
        <f>+'Sup. CECAP'!J440</f>
        <v>1942561.2151636363</v>
      </c>
      <c r="K97" s="7">
        <f>+'Sup. CECAP'!K440</f>
        <v>1942561.2151636363</v>
      </c>
      <c r="L97" s="7">
        <f>+'Sup. CECAP'!L440</f>
        <v>1942561.2151636363</v>
      </c>
      <c r="M97" s="7">
        <f>+'Sup. CECAP'!M440</f>
        <v>485640.30499999999</v>
      </c>
      <c r="N97" s="7">
        <f t="shared" si="31"/>
        <v>21368173.361800008</v>
      </c>
    </row>
    <row r="98" spans="1:14" x14ac:dyDescent="0.35">
      <c r="A98" s="2" t="s">
        <v>95</v>
      </c>
      <c r="B98" s="7">
        <f>+'Sup. CECAP'!B446</f>
        <v>913920</v>
      </c>
      <c r="C98" s="7">
        <f>+'Sup. CECAP'!C446</f>
        <v>913920</v>
      </c>
      <c r="D98" s="7">
        <f>+'Sup. CECAP'!D446</f>
        <v>913920</v>
      </c>
      <c r="E98" s="20">
        <f>+'Sup. CECAP'!E446</f>
        <v>680940</v>
      </c>
      <c r="F98" s="7">
        <f>+'Sup. CECAP'!F446</f>
        <v>913920</v>
      </c>
      <c r="G98" s="7">
        <f>+'Sup. CECAP'!G446</f>
        <v>913920</v>
      </c>
      <c r="H98" s="7">
        <f>+'Sup. CECAP'!H446</f>
        <v>913920</v>
      </c>
      <c r="I98" s="7">
        <f>+'Sup. CECAP'!I446</f>
        <v>913920</v>
      </c>
      <c r="J98" s="7">
        <f>+'Sup. CECAP'!J446</f>
        <v>913920</v>
      </c>
      <c r="K98" s="7">
        <f>+'Sup. CECAP'!K446</f>
        <v>913920</v>
      </c>
      <c r="L98" s="7">
        <f>+'Sup. CECAP'!L446</f>
        <v>913920</v>
      </c>
      <c r="M98" s="7">
        <f>+'Sup. CECAP'!M446</f>
        <v>232980</v>
      </c>
      <c r="N98" s="7">
        <f t="shared" si="31"/>
        <v>10053120</v>
      </c>
    </row>
    <row r="99" spans="1:14" x14ac:dyDescent="0.35">
      <c r="A99" s="2" t="s">
        <v>96</v>
      </c>
      <c r="B99" s="7">
        <f>+'Sup. CECAP'!B452</f>
        <v>227162.5</v>
      </c>
      <c r="C99" s="7">
        <f>+'Sup. CECAP'!C452</f>
        <v>227162.5</v>
      </c>
      <c r="D99" s="7">
        <f>+'Sup. CECAP'!D452</f>
        <v>227162.5</v>
      </c>
      <c r="E99" s="20">
        <f>+'Sup. CECAP'!E452</f>
        <v>227162.5</v>
      </c>
      <c r="F99" s="7">
        <f>+'Sup. CECAP'!F452</f>
        <v>227162.5</v>
      </c>
      <c r="G99" s="7">
        <f>+'Sup. CECAP'!G452</f>
        <v>227162.5</v>
      </c>
      <c r="H99" s="7">
        <f>+'Sup. CECAP'!H452</f>
        <v>227162.5</v>
      </c>
      <c r="I99" s="7">
        <f>+'Sup. CECAP'!I452</f>
        <v>227162.5</v>
      </c>
      <c r="J99" s="7">
        <f>+'Sup. CECAP'!J452</f>
        <v>227162.5</v>
      </c>
      <c r="K99" s="7">
        <f>+'Sup. CECAP'!K452</f>
        <v>227162.5</v>
      </c>
      <c r="L99" s="7">
        <f>+'Sup. CECAP'!L452</f>
        <v>227162.5</v>
      </c>
      <c r="M99" s="7">
        <f>+'Sup. CECAP'!M452</f>
        <v>227162.5</v>
      </c>
      <c r="N99" s="7">
        <f t="shared" si="31"/>
        <v>2725950</v>
      </c>
    </row>
    <row r="100" spans="1:14" x14ac:dyDescent="0.35">
      <c r="A100" s="2" t="s">
        <v>428</v>
      </c>
      <c r="B100" s="7">
        <f>+'Sup. CECAP'!B458</f>
        <v>372000</v>
      </c>
      <c r="C100" s="7">
        <f>+'Sup. CECAP'!C458</f>
        <v>372000</v>
      </c>
      <c r="D100" s="7">
        <f>+'Sup. CECAP'!D458</f>
        <v>372000</v>
      </c>
      <c r="E100" s="20">
        <f>+'Sup. CECAP'!E458</f>
        <v>372000</v>
      </c>
      <c r="F100" s="7">
        <f>+'Sup. CECAP'!F458</f>
        <v>372000</v>
      </c>
      <c r="G100" s="7">
        <f>+'Sup. CECAP'!G458</f>
        <v>372000</v>
      </c>
      <c r="H100" s="7">
        <f>+'Sup. CECAP'!H458</f>
        <v>372000</v>
      </c>
      <c r="I100" s="7">
        <f>+'Sup. CECAP'!I458</f>
        <v>372000</v>
      </c>
      <c r="J100" s="7">
        <f>+'Sup. CECAP'!J458</f>
        <v>372000</v>
      </c>
      <c r="K100" s="7">
        <f>+'Sup. CECAP'!K458</f>
        <v>372000</v>
      </c>
      <c r="L100" s="7">
        <f>+'Sup. CECAP'!L458</f>
        <v>372000</v>
      </c>
      <c r="M100" s="7">
        <f>+'Sup. CECAP'!M458</f>
        <v>372000</v>
      </c>
      <c r="N100" s="7">
        <f t="shared" si="31"/>
        <v>4464000</v>
      </c>
    </row>
    <row r="101" spans="1:14" x14ac:dyDescent="0.35">
      <c r="A101" s="2" t="s">
        <v>98</v>
      </c>
      <c r="B101" s="7">
        <f>+'Sup. CECAP'!B464</f>
        <v>416666.66666666669</v>
      </c>
      <c r="C101" s="7">
        <f>+'Sup. CECAP'!C464</f>
        <v>416666.66666666669</v>
      </c>
      <c r="D101" s="7">
        <f>+'Sup. CECAP'!D464</f>
        <v>416666.66666666669</v>
      </c>
      <c r="E101" s="20">
        <f>+'Sup. CECAP'!E464</f>
        <v>416666.66666666669</v>
      </c>
      <c r="F101" s="7">
        <f>+'Sup. CECAP'!F464</f>
        <v>416666.66666666669</v>
      </c>
      <c r="G101" s="7">
        <f>+'Sup. CECAP'!G464</f>
        <v>416666.66666666669</v>
      </c>
      <c r="H101" s="7">
        <f>+'Sup. CECAP'!H464</f>
        <v>416666.66666666669</v>
      </c>
      <c r="I101" s="7">
        <f>+'Sup. CECAP'!I464</f>
        <v>416666.66666666669</v>
      </c>
      <c r="J101" s="7">
        <f>+'Sup. CECAP'!J464</f>
        <v>416666.66666666669</v>
      </c>
      <c r="K101" s="7">
        <f>+'Sup. CECAP'!K464</f>
        <v>416666.66666666669</v>
      </c>
      <c r="L101" s="7">
        <f>+'Sup. CECAP'!L464</f>
        <v>416666.66666666669</v>
      </c>
      <c r="M101" s="7">
        <f>+'Sup. CECAP'!M464</f>
        <v>416666.66666666669</v>
      </c>
      <c r="N101" s="7">
        <f t="shared" si="31"/>
        <v>5000000</v>
      </c>
    </row>
    <row r="102" spans="1:14" hidden="1" x14ac:dyDescent="0.35">
      <c r="A102" s="3" t="s">
        <v>99</v>
      </c>
      <c r="B102" s="8">
        <f>SUM(B103)</f>
        <v>0</v>
      </c>
      <c r="C102" s="8">
        <f t="shared" ref="C102:M102" si="32">SUM(C103)</f>
        <v>0</v>
      </c>
      <c r="D102" s="8">
        <f t="shared" si="32"/>
        <v>0</v>
      </c>
      <c r="E102" s="37">
        <f t="shared" si="32"/>
        <v>0</v>
      </c>
      <c r="F102" s="8">
        <f t="shared" si="32"/>
        <v>0</v>
      </c>
      <c r="G102" s="8">
        <f t="shared" si="32"/>
        <v>0</v>
      </c>
      <c r="H102" s="8">
        <f t="shared" si="32"/>
        <v>0</v>
      </c>
      <c r="I102" s="8">
        <f t="shared" si="32"/>
        <v>0</v>
      </c>
      <c r="J102" s="8">
        <f t="shared" si="32"/>
        <v>0</v>
      </c>
      <c r="K102" s="8">
        <f t="shared" si="32"/>
        <v>0</v>
      </c>
      <c r="L102" s="8">
        <f t="shared" si="32"/>
        <v>0</v>
      </c>
      <c r="M102" s="8">
        <f t="shared" si="32"/>
        <v>0</v>
      </c>
      <c r="N102" s="8">
        <f t="shared" ref="N102:N144" si="33">SUM(B102:M102)</f>
        <v>0</v>
      </c>
    </row>
    <row r="103" spans="1:14" hidden="1" x14ac:dyDescent="0.35">
      <c r="A103" s="2" t="s">
        <v>100</v>
      </c>
      <c r="B103" s="7">
        <f>+'Sup. CECAP'!B470</f>
        <v>0</v>
      </c>
      <c r="C103" s="7">
        <f>+'Sup. CECAP'!C470</f>
        <v>0</v>
      </c>
      <c r="D103" s="7">
        <f>+'Sup. CECAP'!D470</f>
        <v>0</v>
      </c>
      <c r="E103" s="34">
        <f>+'Sup. CECAP'!E470</f>
        <v>0</v>
      </c>
      <c r="F103" s="7">
        <f>+'Sup. CECAP'!F470</f>
        <v>0</v>
      </c>
      <c r="G103" s="7">
        <f>+'Sup. CECAP'!G470</f>
        <v>0</v>
      </c>
      <c r="H103" s="7">
        <f>+'Sup. CECAP'!H470</f>
        <v>0</v>
      </c>
      <c r="I103" s="7">
        <f>+'Sup. CECAP'!I470</f>
        <v>0</v>
      </c>
      <c r="J103" s="7">
        <f>+'Sup. CECAP'!J470</f>
        <v>0</v>
      </c>
      <c r="K103" s="7">
        <f>+'Sup. CECAP'!K470</f>
        <v>0</v>
      </c>
      <c r="L103" s="7">
        <f>+'Sup. CECAP'!L470</f>
        <v>0</v>
      </c>
      <c r="M103" s="7">
        <f>+'Sup. CECAP'!M470</f>
        <v>0</v>
      </c>
      <c r="N103" s="7">
        <f t="shared" si="33"/>
        <v>0</v>
      </c>
    </row>
    <row r="104" spans="1:14" hidden="1" x14ac:dyDescent="0.35">
      <c r="A104" s="3" t="s">
        <v>101</v>
      </c>
      <c r="B104" s="8">
        <f>SUM(B105:B107)</f>
        <v>0</v>
      </c>
      <c r="C104" s="8">
        <f t="shared" ref="C104:M104" si="34">SUM(C105:C107)</f>
        <v>0</v>
      </c>
      <c r="D104" s="8">
        <f t="shared" si="34"/>
        <v>0</v>
      </c>
      <c r="E104" s="37">
        <f t="shared" si="34"/>
        <v>0</v>
      </c>
      <c r="F104" s="8">
        <f t="shared" si="34"/>
        <v>0</v>
      </c>
      <c r="G104" s="8">
        <f t="shared" si="34"/>
        <v>0</v>
      </c>
      <c r="H104" s="8">
        <f t="shared" si="34"/>
        <v>0</v>
      </c>
      <c r="I104" s="8">
        <f t="shared" si="34"/>
        <v>0</v>
      </c>
      <c r="J104" s="8">
        <f t="shared" si="34"/>
        <v>0</v>
      </c>
      <c r="K104" s="8">
        <f t="shared" si="34"/>
        <v>0</v>
      </c>
      <c r="L104" s="8">
        <f t="shared" si="34"/>
        <v>0</v>
      </c>
      <c r="M104" s="8">
        <f t="shared" si="34"/>
        <v>0</v>
      </c>
      <c r="N104" s="8">
        <f t="shared" si="33"/>
        <v>0</v>
      </c>
    </row>
    <row r="105" spans="1:14" hidden="1" x14ac:dyDescent="0.35">
      <c r="A105" s="2" t="s">
        <v>102</v>
      </c>
      <c r="B105" s="7">
        <f>+'Sup. CECAP'!B483</f>
        <v>0</v>
      </c>
      <c r="C105" s="7">
        <f>+'Sup. CECAP'!C483</f>
        <v>0</v>
      </c>
      <c r="D105" s="7">
        <f>+'Sup. CECAP'!D483</f>
        <v>0</v>
      </c>
      <c r="E105" s="34">
        <f>+'Sup. CECAP'!E483</f>
        <v>0</v>
      </c>
      <c r="F105" s="7">
        <f>+'Sup. CECAP'!F483</f>
        <v>0</v>
      </c>
      <c r="G105" s="7">
        <f>+'Sup. CECAP'!G483</f>
        <v>0</v>
      </c>
      <c r="H105" s="7">
        <f>+'Sup. CECAP'!H483</f>
        <v>0</v>
      </c>
      <c r="I105" s="7">
        <f>+'Sup. CECAP'!I483</f>
        <v>0</v>
      </c>
      <c r="J105" s="7">
        <f>+'Sup. CECAP'!J483</f>
        <v>0</v>
      </c>
      <c r="K105" s="7">
        <f>+'Sup. CECAP'!K483</f>
        <v>0</v>
      </c>
      <c r="L105" s="7">
        <f>+'Sup. CECAP'!L483</f>
        <v>0</v>
      </c>
      <c r="M105" s="7">
        <f>+'Sup. CECAP'!M483</f>
        <v>0</v>
      </c>
      <c r="N105" s="7">
        <f t="shared" si="33"/>
        <v>0</v>
      </c>
    </row>
    <row r="106" spans="1:14" hidden="1" x14ac:dyDescent="0.35">
      <c r="A106" s="2" t="s">
        <v>103</v>
      </c>
      <c r="B106" s="7">
        <f>+'Sup. CECAP'!B489</f>
        <v>0</v>
      </c>
      <c r="C106" s="7">
        <f>+'Sup. CECAP'!C489</f>
        <v>0</v>
      </c>
      <c r="D106" s="7">
        <f>+'Sup. CECAP'!D489</f>
        <v>0</v>
      </c>
      <c r="E106" s="34">
        <f>+'Sup. CECAP'!E489</f>
        <v>0</v>
      </c>
      <c r="F106" s="7">
        <f>+'Sup. CECAP'!F489</f>
        <v>0</v>
      </c>
      <c r="G106" s="7">
        <f>+'Sup. CECAP'!G489</f>
        <v>0</v>
      </c>
      <c r="H106" s="7">
        <f>+'Sup. CECAP'!H489</f>
        <v>0</v>
      </c>
      <c r="I106" s="7">
        <f>+'Sup. CECAP'!I489</f>
        <v>0</v>
      </c>
      <c r="J106" s="7">
        <f>+'Sup. CECAP'!J489</f>
        <v>0</v>
      </c>
      <c r="K106" s="7">
        <f>+'Sup. CECAP'!K489</f>
        <v>0</v>
      </c>
      <c r="L106" s="7">
        <f>+'Sup. CECAP'!L489</f>
        <v>0</v>
      </c>
      <c r="M106" s="7">
        <f>+'Sup. CECAP'!M489</f>
        <v>0</v>
      </c>
      <c r="N106" s="7">
        <f t="shared" si="33"/>
        <v>0</v>
      </c>
    </row>
    <row r="107" spans="1:14" hidden="1" x14ac:dyDescent="0.35">
      <c r="A107" s="2" t="s">
        <v>104</v>
      </c>
      <c r="B107" s="7">
        <f>+'Sup. CECAP'!B495</f>
        <v>0</v>
      </c>
      <c r="C107" s="7">
        <f>+'Sup. CECAP'!C495</f>
        <v>0</v>
      </c>
      <c r="D107" s="7">
        <f>+'Sup. CECAP'!D495</f>
        <v>0</v>
      </c>
      <c r="E107" s="34">
        <f>+'Sup. CECAP'!E495</f>
        <v>0</v>
      </c>
      <c r="F107" s="7">
        <f>+'Sup. CECAP'!F495</f>
        <v>0</v>
      </c>
      <c r="G107" s="7">
        <f>+'Sup. CECAP'!G495</f>
        <v>0</v>
      </c>
      <c r="H107" s="7">
        <f>+'Sup. CECAP'!H495</f>
        <v>0</v>
      </c>
      <c r="I107" s="7">
        <f>+'Sup. CECAP'!I495</f>
        <v>0</v>
      </c>
      <c r="J107" s="7">
        <f>+'Sup. CECAP'!J495</f>
        <v>0</v>
      </c>
      <c r="K107" s="7">
        <f>+'Sup. CECAP'!K495</f>
        <v>0</v>
      </c>
      <c r="L107" s="7">
        <f>+'Sup. CECAP'!L495</f>
        <v>0</v>
      </c>
      <c r="M107" s="7">
        <f>+'Sup. CECAP'!M495</f>
        <v>0</v>
      </c>
      <c r="N107" s="7">
        <f t="shared" si="33"/>
        <v>0</v>
      </c>
    </row>
    <row r="108" spans="1:14" x14ac:dyDescent="0.35">
      <c r="A108" s="3" t="s">
        <v>105</v>
      </c>
      <c r="B108" s="8">
        <f>SUM(B109:B113)</f>
        <v>333028.76047716732</v>
      </c>
      <c r="C108" s="8">
        <f t="shared" ref="C108:M108" si="35">SUM(C109:C113)</f>
        <v>333028.76047716732</v>
      </c>
      <c r="D108" s="8">
        <f t="shared" si="35"/>
        <v>333028.76047716732</v>
      </c>
      <c r="E108" s="50">
        <f t="shared" si="35"/>
        <v>333028.76047716732</v>
      </c>
      <c r="F108" s="8">
        <f t="shared" si="35"/>
        <v>333028.76047716732</v>
      </c>
      <c r="G108" s="8">
        <f t="shared" si="35"/>
        <v>333028.76047716732</v>
      </c>
      <c r="H108" s="8">
        <f t="shared" si="35"/>
        <v>333028.76047716732</v>
      </c>
      <c r="I108" s="8">
        <f t="shared" si="35"/>
        <v>333028.76047716732</v>
      </c>
      <c r="J108" s="8">
        <f t="shared" si="35"/>
        <v>333028.76047716732</v>
      </c>
      <c r="K108" s="8">
        <f t="shared" si="35"/>
        <v>333028.76047716732</v>
      </c>
      <c r="L108" s="8">
        <f t="shared" si="35"/>
        <v>333028.76047716732</v>
      </c>
      <c r="M108" s="8">
        <f t="shared" si="35"/>
        <v>333028.76047716732</v>
      </c>
      <c r="N108" s="8">
        <f t="shared" si="33"/>
        <v>3996345.1257260088</v>
      </c>
    </row>
    <row r="109" spans="1:14" x14ac:dyDescent="0.35">
      <c r="A109" s="2" t="s">
        <v>106</v>
      </c>
      <c r="B109" s="7">
        <f>+'Sup. CECAP'!B501</f>
        <v>99931.926300666993</v>
      </c>
      <c r="C109" s="7">
        <f>+'Sup. CECAP'!C501</f>
        <v>99931.926300666993</v>
      </c>
      <c r="D109" s="7">
        <f>+'Sup. CECAP'!D501</f>
        <v>99931.926300666993</v>
      </c>
      <c r="E109" s="20">
        <f>+'Sup. CECAP'!E501</f>
        <v>99931.926300666993</v>
      </c>
      <c r="F109" s="7">
        <f>+'Sup. CECAP'!F501</f>
        <v>99931.926300666993</v>
      </c>
      <c r="G109" s="7">
        <f>+'Sup. CECAP'!G501</f>
        <v>99931.926300666993</v>
      </c>
      <c r="H109" s="7">
        <f>+'Sup. CECAP'!H501</f>
        <v>99931.926300666993</v>
      </c>
      <c r="I109" s="7">
        <f>+'Sup. CECAP'!I501</f>
        <v>99931.926300666993</v>
      </c>
      <c r="J109" s="7">
        <f>+'Sup. CECAP'!J501</f>
        <v>99931.926300666993</v>
      </c>
      <c r="K109" s="7">
        <f>+'Sup. CECAP'!K501</f>
        <v>99931.926300666993</v>
      </c>
      <c r="L109" s="7">
        <f>+'Sup. CECAP'!L501</f>
        <v>99931.926300666993</v>
      </c>
      <c r="M109" s="7">
        <f>+'Sup. CECAP'!M501</f>
        <v>99931.926300666993</v>
      </c>
      <c r="N109" s="7">
        <f t="shared" si="33"/>
        <v>1199183.1156080039</v>
      </c>
    </row>
    <row r="110" spans="1:14" x14ac:dyDescent="0.35">
      <c r="A110" s="2" t="s">
        <v>107</v>
      </c>
      <c r="B110" s="7">
        <f>+'Sup. CECAP'!B507</f>
        <v>74948.944725499998</v>
      </c>
      <c r="C110" s="7">
        <f>+'Sup. CECAP'!C507</f>
        <v>74948.944725499998</v>
      </c>
      <c r="D110" s="7">
        <f>+'Sup. CECAP'!D507</f>
        <v>74948.944725499998</v>
      </c>
      <c r="E110" s="20">
        <f>+'Sup. CECAP'!E507</f>
        <v>74948.944725499998</v>
      </c>
      <c r="F110" s="7">
        <f>+'Sup. CECAP'!F507</f>
        <v>74948.944725499998</v>
      </c>
      <c r="G110" s="7">
        <f>+'Sup. CECAP'!G507</f>
        <v>74948.944725499998</v>
      </c>
      <c r="H110" s="7">
        <f>+'Sup. CECAP'!H507</f>
        <v>74948.944725499998</v>
      </c>
      <c r="I110" s="7">
        <f>+'Sup. CECAP'!I507</f>
        <v>74948.944725499998</v>
      </c>
      <c r="J110" s="7">
        <f>+'Sup. CECAP'!J507</f>
        <v>74948.944725499998</v>
      </c>
      <c r="K110" s="7">
        <f>+'Sup. CECAP'!K507</f>
        <v>74948.944725499998</v>
      </c>
      <c r="L110" s="7">
        <f>+'Sup. CECAP'!L507</f>
        <v>74948.944725499998</v>
      </c>
      <c r="M110" s="7">
        <f>+'Sup. CECAP'!M507</f>
        <v>74948.944725499998</v>
      </c>
      <c r="N110" s="7">
        <f t="shared" si="33"/>
        <v>899387.3367059998</v>
      </c>
    </row>
    <row r="111" spans="1:14" x14ac:dyDescent="0.35">
      <c r="A111" s="2" t="s">
        <v>108</v>
      </c>
      <c r="B111" s="7">
        <f>+'Sup. CECAP'!B513</f>
        <v>99931.926300666993</v>
      </c>
      <c r="C111" s="7">
        <f>+'Sup. CECAP'!C513</f>
        <v>99931.926300666993</v>
      </c>
      <c r="D111" s="7">
        <f>+'Sup. CECAP'!D513</f>
        <v>99931.926300666993</v>
      </c>
      <c r="E111" s="20">
        <f>+'Sup. CECAP'!E513</f>
        <v>99931.926300666993</v>
      </c>
      <c r="F111" s="7">
        <f>+'Sup. CECAP'!F513</f>
        <v>99931.926300666993</v>
      </c>
      <c r="G111" s="7">
        <f>+'Sup. CECAP'!G513</f>
        <v>99931.926300666993</v>
      </c>
      <c r="H111" s="7">
        <f>+'Sup. CECAP'!H513</f>
        <v>99931.926300666993</v>
      </c>
      <c r="I111" s="7">
        <f>+'Sup. CECAP'!I513</f>
        <v>99931.926300666993</v>
      </c>
      <c r="J111" s="7">
        <f>+'Sup. CECAP'!J513</f>
        <v>99931.926300666993</v>
      </c>
      <c r="K111" s="7">
        <f>+'Sup. CECAP'!K513</f>
        <v>99931.926300666993</v>
      </c>
      <c r="L111" s="7">
        <f>+'Sup. CECAP'!L513</f>
        <v>99931.926300666993</v>
      </c>
      <c r="M111" s="7">
        <f>+'Sup. CECAP'!M513</f>
        <v>99931.926300666993</v>
      </c>
      <c r="N111" s="7">
        <f t="shared" si="33"/>
        <v>1199183.1156080039</v>
      </c>
    </row>
    <row r="112" spans="1:14" x14ac:dyDescent="0.35">
      <c r="A112" s="2" t="s">
        <v>109</v>
      </c>
      <c r="B112" s="7">
        <f>+'Sup. CECAP'!B519</f>
        <v>58215.9631503333</v>
      </c>
      <c r="C112" s="7">
        <f>+'Sup. CECAP'!C519</f>
        <v>58215.9631503333</v>
      </c>
      <c r="D112" s="7">
        <f>+'Sup. CECAP'!D519</f>
        <v>58215.9631503333</v>
      </c>
      <c r="E112" s="20">
        <f>+'Sup. CECAP'!E519</f>
        <v>58215.9631503333</v>
      </c>
      <c r="F112" s="7">
        <f>+'Sup. CECAP'!F519</f>
        <v>58215.9631503333</v>
      </c>
      <c r="G112" s="7">
        <f>+'Sup. CECAP'!G519</f>
        <v>58215.9631503333</v>
      </c>
      <c r="H112" s="7">
        <f>+'Sup. CECAP'!H519</f>
        <v>58215.9631503333</v>
      </c>
      <c r="I112" s="7">
        <f>+'Sup. CECAP'!I519</f>
        <v>58215.9631503333</v>
      </c>
      <c r="J112" s="7">
        <f>+'Sup. CECAP'!J519</f>
        <v>58215.9631503333</v>
      </c>
      <c r="K112" s="7">
        <f>+'Sup. CECAP'!K519</f>
        <v>58215.9631503333</v>
      </c>
      <c r="L112" s="7">
        <f>+'Sup. CECAP'!L519</f>
        <v>58215.9631503333</v>
      </c>
      <c r="M112" s="7">
        <f>+'Sup. CECAP'!M519</f>
        <v>58215.9631503333</v>
      </c>
      <c r="N112" s="7">
        <f t="shared" si="33"/>
        <v>698591.55780399963</v>
      </c>
    </row>
    <row r="113" spans="1:14" hidden="1" x14ac:dyDescent="0.35">
      <c r="A113" s="2" t="s">
        <v>110</v>
      </c>
      <c r="B113" s="7">
        <f>+'Sup. CECAP'!B525</f>
        <v>0</v>
      </c>
      <c r="C113" s="7">
        <f>+'Sup. CECAP'!C525</f>
        <v>0</v>
      </c>
      <c r="D113" s="7">
        <f>+'Sup. CECAP'!D525</f>
        <v>0</v>
      </c>
      <c r="E113" s="34">
        <f>+'Sup. CECAP'!E525</f>
        <v>0</v>
      </c>
      <c r="F113" s="7">
        <f>+'Sup. CECAP'!F525</f>
        <v>0</v>
      </c>
      <c r="G113" s="7">
        <f>+'Sup. CECAP'!G525</f>
        <v>0</v>
      </c>
      <c r="H113" s="7">
        <f>+'Sup. CECAP'!H525</f>
        <v>0</v>
      </c>
      <c r="I113" s="7">
        <f>+'Sup. CECAP'!I525</f>
        <v>0</v>
      </c>
      <c r="J113" s="7">
        <f>+'Sup. CECAP'!J525</f>
        <v>0</v>
      </c>
      <c r="K113" s="7">
        <f>+'Sup. CECAP'!K525</f>
        <v>0</v>
      </c>
      <c r="L113" s="7">
        <f>+'Sup. CECAP'!L525</f>
        <v>0</v>
      </c>
      <c r="M113" s="7">
        <f>+'Sup. CECAP'!M525</f>
        <v>0</v>
      </c>
      <c r="N113" s="7">
        <f t="shared" si="33"/>
        <v>0</v>
      </c>
    </row>
    <row r="114" spans="1:14" x14ac:dyDescent="0.35">
      <c r="A114" s="3" t="s">
        <v>111</v>
      </c>
      <c r="B114" s="8">
        <f>SUM(B115:B119)</f>
        <v>980601.26403283398</v>
      </c>
      <c r="C114" s="8">
        <f t="shared" ref="C114:M114" si="36">SUM(C115:C119)</f>
        <v>980601.26403283398</v>
      </c>
      <c r="D114" s="8">
        <f t="shared" si="36"/>
        <v>980601.26403283398</v>
      </c>
      <c r="E114" s="50">
        <f t="shared" si="36"/>
        <v>980601.294032834</v>
      </c>
      <c r="F114" s="8">
        <f t="shared" si="36"/>
        <v>980601.26403283398</v>
      </c>
      <c r="G114" s="8">
        <f t="shared" si="36"/>
        <v>980601.26403283398</v>
      </c>
      <c r="H114" s="8">
        <f t="shared" si="36"/>
        <v>980601.26403283398</v>
      </c>
      <c r="I114" s="8">
        <f t="shared" si="36"/>
        <v>980601.26403283398</v>
      </c>
      <c r="J114" s="8">
        <f t="shared" si="36"/>
        <v>980601.26403283398</v>
      </c>
      <c r="K114" s="8">
        <f t="shared" si="36"/>
        <v>980601.26403283398</v>
      </c>
      <c r="L114" s="8">
        <f t="shared" si="36"/>
        <v>980601.26403283398</v>
      </c>
      <c r="M114" s="8">
        <f t="shared" si="36"/>
        <v>980601.294032834</v>
      </c>
      <c r="N114" s="8">
        <f t="shared" si="33"/>
        <v>11767215.228394007</v>
      </c>
    </row>
    <row r="115" spans="1:14" x14ac:dyDescent="0.35">
      <c r="A115" s="2" t="s">
        <v>112</v>
      </c>
      <c r="B115" s="7">
        <f>+'Sup. CECAP'!B532</f>
        <v>302079.81575166702</v>
      </c>
      <c r="C115" s="7">
        <f>+'Sup. CECAP'!C532</f>
        <v>302079.81575166702</v>
      </c>
      <c r="D115" s="7">
        <f>+'Sup. CECAP'!D532</f>
        <v>302079.81575166702</v>
      </c>
      <c r="E115" s="20">
        <f>+'Sup. CECAP'!E532</f>
        <v>302079.81575166702</v>
      </c>
      <c r="F115" s="7">
        <f>+'Sup. CECAP'!F532</f>
        <v>302079.81575166702</v>
      </c>
      <c r="G115" s="7">
        <f>+'Sup. CECAP'!G532</f>
        <v>302079.81575166702</v>
      </c>
      <c r="H115" s="7">
        <f>+'Sup. CECAP'!H532</f>
        <v>302079.81575166702</v>
      </c>
      <c r="I115" s="7">
        <f>+'Sup. CECAP'!I532</f>
        <v>302079.81575166702</v>
      </c>
      <c r="J115" s="7">
        <f>+'Sup. CECAP'!J532</f>
        <v>302079.81575166702</v>
      </c>
      <c r="K115" s="7">
        <f>+'Sup. CECAP'!K532</f>
        <v>302079.81575166702</v>
      </c>
      <c r="L115" s="7">
        <f>+'Sup. CECAP'!L532</f>
        <v>302079.81575166702</v>
      </c>
      <c r="M115" s="7">
        <f>+'Sup. CECAP'!M532</f>
        <v>302079.81575166702</v>
      </c>
      <c r="N115" s="7">
        <f t="shared" si="33"/>
        <v>3624957.7890200051</v>
      </c>
    </row>
    <row r="116" spans="1:14" x14ac:dyDescent="0.35">
      <c r="A116" s="2" t="s">
        <v>113</v>
      </c>
      <c r="B116" s="7">
        <f>+'Sup. CECAP'!B538</f>
        <v>299329.81575166702</v>
      </c>
      <c r="C116" s="7">
        <f>+'Sup. CECAP'!C538</f>
        <v>299329.81575166702</v>
      </c>
      <c r="D116" s="7">
        <f>+'Sup. CECAP'!D538</f>
        <v>299329.81575166702</v>
      </c>
      <c r="E116" s="20">
        <f>+'Sup. CECAP'!E538</f>
        <v>299329.81575166702</v>
      </c>
      <c r="F116" s="7">
        <f>+'Sup. CECAP'!F538</f>
        <v>299329.81575166702</v>
      </c>
      <c r="G116" s="7">
        <f>+'Sup. CECAP'!G538</f>
        <v>299329.81575166702</v>
      </c>
      <c r="H116" s="7">
        <f>+'Sup. CECAP'!H538</f>
        <v>299329.81575166702</v>
      </c>
      <c r="I116" s="7">
        <f>+'Sup. CECAP'!I538</f>
        <v>299329.81575166702</v>
      </c>
      <c r="J116" s="7">
        <f>+'Sup. CECAP'!J538</f>
        <v>299329.81575166702</v>
      </c>
      <c r="K116" s="7">
        <f>+'Sup. CECAP'!K538</f>
        <v>299329.81575166702</v>
      </c>
      <c r="L116" s="7">
        <f>+'Sup. CECAP'!L538</f>
        <v>299329.81575166702</v>
      </c>
      <c r="M116" s="7">
        <f>+'Sup. CECAP'!M538</f>
        <v>299329.81575166702</v>
      </c>
      <c r="N116" s="7">
        <f t="shared" si="33"/>
        <v>3591957.7890200051</v>
      </c>
    </row>
    <row r="117" spans="1:14" x14ac:dyDescent="0.35">
      <c r="A117" s="2" t="s">
        <v>114</v>
      </c>
      <c r="B117" s="7">
        <f>+'Sup. CECAP'!B544</f>
        <v>74948.944725499998</v>
      </c>
      <c r="C117" s="7">
        <f>+'Sup. CECAP'!C544</f>
        <v>74948.944725499998</v>
      </c>
      <c r="D117" s="7">
        <f>+'Sup. CECAP'!D544</f>
        <v>74948.944725499998</v>
      </c>
      <c r="E117" s="20">
        <f>+'Sup. CECAP'!E544</f>
        <v>74948.944725499998</v>
      </c>
      <c r="F117" s="7">
        <f>+'Sup. CECAP'!F544</f>
        <v>74948.944725499998</v>
      </c>
      <c r="G117" s="7">
        <f>+'Sup. CECAP'!G544</f>
        <v>74948.944725499998</v>
      </c>
      <c r="H117" s="7">
        <f>+'Sup. CECAP'!H544</f>
        <v>74948.944725499998</v>
      </c>
      <c r="I117" s="7">
        <f>+'Sup. CECAP'!I544</f>
        <v>74948.944725499998</v>
      </c>
      <c r="J117" s="7">
        <f>+'Sup. CECAP'!J544</f>
        <v>74948.944725499998</v>
      </c>
      <c r="K117" s="7">
        <f>+'Sup. CECAP'!K544</f>
        <v>74948.944725499998</v>
      </c>
      <c r="L117" s="7">
        <f>+'Sup. CECAP'!L544</f>
        <v>74948.944725499998</v>
      </c>
      <c r="M117" s="7">
        <f>+'Sup. CECAP'!M544</f>
        <v>74948.944725499998</v>
      </c>
      <c r="N117" s="7">
        <f t="shared" si="33"/>
        <v>899387.3367059998</v>
      </c>
    </row>
    <row r="118" spans="1:14" x14ac:dyDescent="0.35">
      <c r="A118" s="2" t="s">
        <v>115</v>
      </c>
      <c r="B118" s="7">
        <f>+'Sup. CECAP'!B550</f>
        <v>249829.81575166702</v>
      </c>
      <c r="C118" s="7">
        <f>+'Sup. CECAP'!C550</f>
        <v>249829.81575166702</v>
      </c>
      <c r="D118" s="7">
        <f>+'Sup. CECAP'!D550</f>
        <v>249829.81575166702</v>
      </c>
      <c r="E118" s="20">
        <f>+'Sup. CECAP'!E550</f>
        <v>249829.81575166702</v>
      </c>
      <c r="F118" s="7">
        <f>+'Sup. CECAP'!F550</f>
        <v>249829.81575166702</v>
      </c>
      <c r="G118" s="7">
        <f>+'Sup. CECAP'!G550</f>
        <v>249829.81575166702</v>
      </c>
      <c r="H118" s="7">
        <f>+'Sup. CECAP'!H550</f>
        <v>249829.81575166702</v>
      </c>
      <c r="I118" s="7">
        <f>+'Sup. CECAP'!I550</f>
        <v>249829.81575166702</v>
      </c>
      <c r="J118" s="7">
        <f>+'Sup. CECAP'!J550</f>
        <v>249829.81575166702</v>
      </c>
      <c r="K118" s="7">
        <f>+'Sup. CECAP'!K550</f>
        <v>249829.81575166702</v>
      </c>
      <c r="L118" s="7">
        <f>+'Sup. CECAP'!L550</f>
        <v>249829.81575166702</v>
      </c>
      <c r="M118" s="7">
        <f>+'Sup. CECAP'!M550</f>
        <v>249829.81575166702</v>
      </c>
      <c r="N118" s="7">
        <f t="shared" si="33"/>
        <v>2997957.7890200051</v>
      </c>
    </row>
    <row r="119" spans="1:14" x14ac:dyDescent="0.35">
      <c r="A119" s="2" t="s">
        <v>116</v>
      </c>
      <c r="B119" s="7">
        <f>+'Sup. CECAP'!B556</f>
        <v>54412.872052332983</v>
      </c>
      <c r="C119" s="7">
        <f>+'Sup. CECAP'!C556</f>
        <v>54412.872052332983</v>
      </c>
      <c r="D119" s="7">
        <f>+'Sup. CECAP'!D556</f>
        <v>54412.872052332983</v>
      </c>
      <c r="E119" s="20">
        <f>+'Sup. CECAP'!E556</f>
        <v>54412.902052332982</v>
      </c>
      <c r="F119" s="7">
        <f>+'Sup. CECAP'!F556</f>
        <v>54412.872052332983</v>
      </c>
      <c r="G119" s="7">
        <f>+'Sup. CECAP'!G556</f>
        <v>54412.872052332983</v>
      </c>
      <c r="H119" s="7">
        <f>+'Sup. CECAP'!H556</f>
        <v>54412.872052332983</v>
      </c>
      <c r="I119" s="7">
        <f>+'Sup. CECAP'!I556</f>
        <v>54412.872052332983</v>
      </c>
      <c r="J119" s="7">
        <f>+'Sup. CECAP'!J556</f>
        <v>54412.872052332983</v>
      </c>
      <c r="K119" s="7">
        <f>+'Sup. CECAP'!K556</f>
        <v>54412.872052332983</v>
      </c>
      <c r="L119" s="7">
        <f>+'Sup. CECAP'!L556</f>
        <v>54412.872052332983</v>
      </c>
      <c r="M119" s="7">
        <f>+'Sup. CECAP'!M556</f>
        <v>54412.902052332982</v>
      </c>
      <c r="N119" s="7">
        <f t="shared" si="33"/>
        <v>652954.52462799579</v>
      </c>
    </row>
    <row r="120" spans="1:14" hidden="1" x14ac:dyDescent="0.35">
      <c r="A120" s="3" t="s">
        <v>118</v>
      </c>
      <c r="B120" s="8">
        <f>SUM(B121:B124)</f>
        <v>0</v>
      </c>
      <c r="C120" s="8">
        <f t="shared" ref="C120:M120" si="37">SUM(C121:C124)</f>
        <v>0</v>
      </c>
      <c r="D120" s="8">
        <f t="shared" si="37"/>
        <v>0</v>
      </c>
      <c r="E120" s="37">
        <f t="shared" si="37"/>
        <v>0</v>
      </c>
      <c r="F120" s="8">
        <f t="shared" si="37"/>
        <v>0</v>
      </c>
      <c r="G120" s="8">
        <f t="shared" si="37"/>
        <v>0</v>
      </c>
      <c r="H120" s="8">
        <f t="shared" si="37"/>
        <v>0</v>
      </c>
      <c r="I120" s="8">
        <f t="shared" si="37"/>
        <v>0</v>
      </c>
      <c r="J120" s="8">
        <f t="shared" si="37"/>
        <v>0</v>
      </c>
      <c r="K120" s="8">
        <f t="shared" si="37"/>
        <v>0</v>
      </c>
      <c r="L120" s="8">
        <f t="shared" si="37"/>
        <v>0</v>
      </c>
      <c r="M120" s="8">
        <f t="shared" si="37"/>
        <v>0</v>
      </c>
      <c r="N120" s="8">
        <f t="shared" si="33"/>
        <v>0</v>
      </c>
    </row>
    <row r="121" spans="1:14" hidden="1" x14ac:dyDescent="0.35">
      <c r="A121" s="2" t="s">
        <v>119</v>
      </c>
      <c r="B121" s="7">
        <f>+'Sup. CECAP'!B562</f>
        <v>0</v>
      </c>
      <c r="C121" s="7">
        <f>+'Sup. CECAP'!C562</f>
        <v>0</v>
      </c>
      <c r="D121" s="7">
        <f>+'Sup. CECAP'!D562</f>
        <v>0</v>
      </c>
      <c r="E121" s="34">
        <f>+'Sup. CECAP'!E562</f>
        <v>0</v>
      </c>
      <c r="F121" s="7">
        <f>+'Sup. CECAP'!F562</f>
        <v>0</v>
      </c>
      <c r="G121" s="7">
        <f>+'Sup. CECAP'!G562</f>
        <v>0</v>
      </c>
      <c r="H121" s="7">
        <f>+'Sup. CECAP'!H562</f>
        <v>0</v>
      </c>
      <c r="I121" s="7">
        <f>+'Sup. CECAP'!I562</f>
        <v>0</v>
      </c>
      <c r="J121" s="7">
        <f>+'Sup. CECAP'!J562</f>
        <v>0</v>
      </c>
      <c r="K121" s="7">
        <f>+'Sup. CECAP'!K562</f>
        <v>0</v>
      </c>
      <c r="L121" s="7">
        <f>+'Sup. CECAP'!L562</f>
        <v>0</v>
      </c>
      <c r="M121" s="7">
        <f>+'Sup. CECAP'!M562</f>
        <v>0</v>
      </c>
      <c r="N121" s="7">
        <f t="shared" si="33"/>
        <v>0</v>
      </c>
    </row>
    <row r="122" spans="1:14" hidden="1" x14ac:dyDescent="0.35">
      <c r="A122" s="2" t="s">
        <v>120</v>
      </c>
      <c r="B122" s="7">
        <f>+'Sup. CECAP'!B568</f>
        <v>0</v>
      </c>
      <c r="C122" s="7">
        <f>+'Sup. CECAP'!C568</f>
        <v>0</v>
      </c>
      <c r="D122" s="7">
        <f>+'Sup. CECAP'!D568</f>
        <v>0</v>
      </c>
      <c r="E122" s="34">
        <f>+'Sup. CECAP'!E568</f>
        <v>0</v>
      </c>
      <c r="F122" s="7">
        <f>+'Sup. CECAP'!F568</f>
        <v>0</v>
      </c>
      <c r="G122" s="7">
        <f>+'Sup. CECAP'!G568</f>
        <v>0</v>
      </c>
      <c r="H122" s="7">
        <f>+'Sup. CECAP'!H568</f>
        <v>0</v>
      </c>
      <c r="I122" s="7">
        <f>+'Sup. CECAP'!I568</f>
        <v>0</v>
      </c>
      <c r="J122" s="7">
        <f>+'Sup. CECAP'!J568</f>
        <v>0</v>
      </c>
      <c r="K122" s="7">
        <f>+'Sup. CECAP'!K568</f>
        <v>0</v>
      </c>
      <c r="L122" s="7">
        <f>+'Sup. CECAP'!L568</f>
        <v>0</v>
      </c>
      <c r="M122" s="7">
        <f>+'Sup. CECAP'!M568</f>
        <v>0</v>
      </c>
      <c r="N122" s="7">
        <f t="shared" si="33"/>
        <v>0</v>
      </c>
    </row>
    <row r="123" spans="1:14" hidden="1" x14ac:dyDescent="0.35">
      <c r="A123" s="2" t="s">
        <v>121</v>
      </c>
      <c r="B123" s="7">
        <f>+'Sup. CECAP'!B574</f>
        <v>0</v>
      </c>
      <c r="C123" s="7">
        <f>+'Sup. CECAP'!C574</f>
        <v>0</v>
      </c>
      <c r="D123" s="7">
        <f>+'Sup. CECAP'!D574</f>
        <v>0</v>
      </c>
      <c r="E123" s="34">
        <f>+'Sup. CECAP'!E574</f>
        <v>0</v>
      </c>
      <c r="F123" s="7">
        <f>+'Sup. CECAP'!F574</f>
        <v>0</v>
      </c>
      <c r="G123" s="7">
        <f>+'Sup. CECAP'!G574</f>
        <v>0</v>
      </c>
      <c r="H123" s="7">
        <f>+'Sup. CECAP'!H574</f>
        <v>0</v>
      </c>
      <c r="I123" s="7">
        <f>+'Sup. CECAP'!I574</f>
        <v>0</v>
      </c>
      <c r="J123" s="7">
        <f>+'Sup. CECAP'!J574</f>
        <v>0</v>
      </c>
      <c r="K123" s="7">
        <f>+'Sup. CECAP'!K574</f>
        <v>0</v>
      </c>
      <c r="L123" s="7">
        <f>+'Sup. CECAP'!L574</f>
        <v>0</v>
      </c>
      <c r="M123" s="7">
        <f>+'Sup. CECAP'!M574</f>
        <v>0</v>
      </c>
      <c r="N123" s="7">
        <f t="shared" si="33"/>
        <v>0</v>
      </c>
    </row>
    <row r="124" spans="1:14" hidden="1" x14ac:dyDescent="0.35">
      <c r="A124" s="2" t="s">
        <v>122</v>
      </c>
      <c r="B124" s="7">
        <f>+'Sup. CECAP'!B581</f>
        <v>0</v>
      </c>
      <c r="C124" s="7">
        <f>+'Sup. CECAP'!C581</f>
        <v>0</v>
      </c>
      <c r="D124" s="7">
        <f>+'Sup. CECAP'!D581</f>
        <v>0</v>
      </c>
      <c r="E124" s="34">
        <f>+'Sup. CECAP'!E581</f>
        <v>0</v>
      </c>
      <c r="F124" s="7">
        <f>+'Sup. CECAP'!F581</f>
        <v>0</v>
      </c>
      <c r="G124" s="7">
        <f>+'Sup. CECAP'!G581</f>
        <v>0</v>
      </c>
      <c r="H124" s="7">
        <f>+'Sup. CECAP'!H581</f>
        <v>0</v>
      </c>
      <c r="I124" s="7">
        <f>+'Sup. CECAP'!I581</f>
        <v>0</v>
      </c>
      <c r="J124" s="7">
        <f>+'Sup. CECAP'!J581</f>
        <v>0</v>
      </c>
      <c r="K124" s="7">
        <f>+'Sup. CECAP'!K581</f>
        <v>0</v>
      </c>
      <c r="L124" s="7">
        <f>+'Sup. CECAP'!L581</f>
        <v>0</v>
      </c>
      <c r="M124" s="7">
        <f>+'Sup. CECAP'!M581</f>
        <v>0</v>
      </c>
      <c r="N124" s="7">
        <f t="shared" si="33"/>
        <v>0</v>
      </c>
    </row>
    <row r="125" spans="1:14" hidden="1" x14ac:dyDescent="0.35">
      <c r="A125" s="3" t="s">
        <v>123</v>
      </c>
      <c r="B125" s="8">
        <f>SUM(B126:B129)</f>
        <v>0</v>
      </c>
      <c r="C125" s="8">
        <f t="shared" ref="C125:M125" si="38">SUM(C126:C129)</f>
        <v>0</v>
      </c>
      <c r="D125" s="8">
        <f t="shared" si="38"/>
        <v>0</v>
      </c>
      <c r="E125" s="37">
        <f t="shared" si="38"/>
        <v>0</v>
      </c>
      <c r="F125" s="8">
        <f t="shared" si="38"/>
        <v>0</v>
      </c>
      <c r="G125" s="8">
        <f t="shared" si="38"/>
        <v>0</v>
      </c>
      <c r="H125" s="8">
        <f t="shared" si="38"/>
        <v>0</v>
      </c>
      <c r="I125" s="8">
        <f t="shared" si="38"/>
        <v>0</v>
      </c>
      <c r="J125" s="8">
        <f t="shared" si="38"/>
        <v>0</v>
      </c>
      <c r="K125" s="8">
        <f t="shared" si="38"/>
        <v>0</v>
      </c>
      <c r="L125" s="8">
        <f t="shared" si="38"/>
        <v>0</v>
      </c>
      <c r="M125" s="8">
        <f t="shared" si="38"/>
        <v>0</v>
      </c>
      <c r="N125" s="8">
        <f t="shared" si="33"/>
        <v>0</v>
      </c>
    </row>
    <row r="126" spans="1:14" hidden="1" x14ac:dyDescent="0.35">
      <c r="A126" s="2" t="s">
        <v>350</v>
      </c>
      <c r="B126" s="7">
        <f>+'Sup. CECAP'!B587</f>
        <v>0</v>
      </c>
      <c r="C126" s="7">
        <f>+'Sup. CECAP'!C587</f>
        <v>0</v>
      </c>
      <c r="D126" s="7">
        <f>+'Sup. CECAP'!D587</f>
        <v>0</v>
      </c>
      <c r="E126" s="34">
        <f>+'Sup. CECAP'!E587</f>
        <v>0</v>
      </c>
      <c r="F126" s="7">
        <f>+'Sup. CECAP'!F587</f>
        <v>0</v>
      </c>
      <c r="G126" s="7">
        <f>+'Sup. CECAP'!G587</f>
        <v>0</v>
      </c>
      <c r="H126" s="7">
        <f>+'Sup. CECAP'!H587</f>
        <v>0</v>
      </c>
      <c r="I126" s="7">
        <f>+'Sup. CECAP'!I587</f>
        <v>0</v>
      </c>
      <c r="J126" s="7">
        <f>+'Sup. CECAP'!J587</f>
        <v>0</v>
      </c>
      <c r="K126" s="7">
        <f>+'Sup. CECAP'!K587</f>
        <v>0</v>
      </c>
      <c r="L126" s="7">
        <f>+'Sup. CECAP'!L587</f>
        <v>0</v>
      </c>
      <c r="M126" s="7">
        <f>+'Sup. CECAP'!M587</f>
        <v>0</v>
      </c>
      <c r="N126" s="7">
        <f t="shared" si="33"/>
        <v>0</v>
      </c>
    </row>
    <row r="127" spans="1:14" hidden="1" x14ac:dyDescent="0.35">
      <c r="A127" s="2" t="s">
        <v>256</v>
      </c>
      <c r="B127" s="7">
        <f>+'Sup. CECAP'!B593</f>
        <v>0</v>
      </c>
      <c r="C127" s="7">
        <f>+'Sup. CECAP'!C593</f>
        <v>0</v>
      </c>
      <c r="D127" s="7">
        <f>+'Sup. CECAP'!D593</f>
        <v>0</v>
      </c>
      <c r="E127" s="34">
        <f>+'Sup. CECAP'!E593</f>
        <v>0</v>
      </c>
      <c r="F127" s="7">
        <f>+'Sup. CECAP'!F593</f>
        <v>0</v>
      </c>
      <c r="G127" s="7">
        <f>+'Sup. CECAP'!G593</f>
        <v>0</v>
      </c>
      <c r="H127" s="7">
        <f>+'Sup. CECAP'!H593</f>
        <v>0</v>
      </c>
      <c r="I127" s="7">
        <f>+'Sup. CECAP'!I593</f>
        <v>0</v>
      </c>
      <c r="J127" s="7">
        <f>+'Sup. CECAP'!J593</f>
        <v>0</v>
      </c>
      <c r="K127" s="7">
        <f>+'Sup. CECAP'!K593</f>
        <v>0</v>
      </c>
      <c r="L127" s="7">
        <f>+'Sup. CECAP'!L593</f>
        <v>0</v>
      </c>
      <c r="M127" s="7">
        <f>+'Sup. CECAP'!M593</f>
        <v>0</v>
      </c>
      <c r="N127" s="7">
        <f t="shared" si="33"/>
        <v>0</v>
      </c>
    </row>
    <row r="128" spans="1:14" hidden="1" x14ac:dyDescent="0.35">
      <c r="A128" s="2" t="s">
        <v>257</v>
      </c>
      <c r="B128" s="7">
        <f>+'Sup. CECAP'!B599</f>
        <v>0</v>
      </c>
      <c r="C128" s="7">
        <f>+'Sup. CECAP'!C599</f>
        <v>0</v>
      </c>
      <c r="D128" s="7">
        <f>+'Sup. CECAP'!D599</f>
        <v>0</v>
      </c>
      <c r="E128" s="34">
        <f>+'Sup. CECAP'!E599</f>
        <v>0</v>
      </c>
      <c r="F128" s="7">
        <f>+'Sup. CECAP'!F599</f>
        <v>0</v>
      </c>
      <c r="G128" s="7">
        <f>+'Sup. CECAP'!G599</f>
        <v>0</v>
      </c>
      <c r="H128" s="7">
        <f>+'Sup. CECAP'!H599</f>
        <v>0</v>
      </c>
      <c r="I128" s="7">
        <f>+'Sup. CECAP'!I599</f>
        <v>0</v>
      </c>
      <c r="J128" s="7">
        <f>+'Sup. CECAP'!J599</f>
        <v>0</v>
      </c>
      <c r="K128" s="7">
        <f>+'Sup. CECAP'!K599</f>
        <v>0</v>
      </c>
      <c r="L128" s="7">
        <f>+'Sup. CECAP'!L599</f>
        <v>0</v>
      </c>
      <c r="M128" s="7">
        <f>+'Sup. CECAP'!M599</f>
        <v>0</v>
      </c>
      <c r="N128" s="7">
        <f t="shared" si="33"/>
        <v>0</v>
      </c>
    </row>
    <row r="129" spans="1:14" hidden="1" x14ac:dyDescent="0.35">
      <c r="A129" s="2" t="s">
        <v>127</v>
      </c>
      <c r="B129" s="7">
        <f>+'Sup. CECAP'!B605</f>
        <v>0</v>
      </c>
      <c r="C129" s="7">
        <f>+'Sup. CECAP'!C605</f>
        <v>0</v>
      </c>
      <c r="D129" s="7">
        <f>+'Sup. CECAP'!D605</f>
        <v>0</v>
      </c>
      <c r="E129" s="34">
        <f>+'Sup. CECAP'!E605</f>
        <v>0</v>
      </c>
      <c r="F129" s="7">
        <f>+'Sup. CECAP'!F605</f>
        <v>0</v>
      </c>
      <c r="G129" s="7">
        <f>+'Sup. CECAP'!G605</f>
        <v>0</v>
      </c>
      <c r="H129" s="7">
        <f>+'Sup. CECAP'!H605</f>
        <v>0</v>
      </c>
      <c r="I129" s="7">
        <f>+'Sup. CECAP'!I605</f>
        <v>0</v>
      </c>
      <c r="J129" s="7">
        <f>+'Sup. CECAP'!J605</f>
        <v>0</v>
      </c>
      <c r="K129" s="7">
        <f>+'Sup. CECAP'!K605</f>
        <v>0</v>
      </c>
      <c r="L129" s="7">
        <f>+'Sup. CECAP'!L605</f>
        <v>0</v>
      </c>
      <c r="M129" s="7">
        <f>+'Sup. CECAP'!M605</f>
        <v>0</v>
      </c>
      <c r="N129" s="7">
        <f t="shared" si="33"/>
        <v>0</v>
      </c>
    </row>
    <row r="130" spans="1:14" hidden="1" x14ac:dyDescent="0.35">
      <c r="A130" s="3" t="s">
        <v>128</v>
      </c>
      <c r="B130" s="8">
        <f>SUM(B131:B132)</f>
        <v>0</v>
      </c>
      <c r="C130" s="8">
        <f t="shared" ref="C130:M130" si="39">SUM(C131:C132)</f>
        <v>0</v>
      </c>
      <c r="D130" s="8">
        <f t="shared" si="39"/>
        <v>0</v>
      </c>
      <c r="E130" s="37">
        <f t="shared" si="39"/>
        <v>0</v>
      </c>
      <c r="F130" s="8">
        <f t="shared" si="39"/>
        <v>0</v>
      </c>
      <c r="G130" s="8">
        <f t="shared" si="39"/>
        <v>0</v>
      </c>
      <c r="H130" s="8">
        <f t="shared" si="39"/>
        <v>0</v>
      </c>
      <c r="I130" s="8">
        <f t="shared" si="39"/>
        <v>0</v>
      </c>
      <c r="J130" s="8">
        <f t="shared" si="39"/>
        <v>0</v>
      </c>
      <c r="K130" s="8">
        <f t="shared" si="39"/>
        <v>0</v>
      </c>
      <c r="L130" s="8">
        <f t="shared" si="39"/>
        <v>0</v>
      </c>
      <c r="M130" s="8">
        <f t="shared" si="39"/>
        <v>0</v>
      </c>
      <c r="N130" s="8">
        <f t="shared" si="33"/>
        <v>0</v>
      </c>
    </row>
    <row r="131" spans="1:14" hidden="1" x14ac:dyDescent="0.35">
      <c r="A131" s="2" t="s">
        <v>129</v>
      </c>
      <c r="B131" s="7">
        <f>+'Sup. CECAP'!B611</f>
        <v>0</v>
      </c>
      <c r="C131" s="7">
        <f>+'Sup. CECAP'!C611</f>
        <v>0</v>
      </c>
      <c r="D131" s="7">
        <f>+'Sup. CECAP'!D611</f>
        <v>0</v>
      </c>
      <c r="E131" s="34">
        <f>+'Sup. CECAP'!E611</f>
        <v>0</v>
      </c>
      <c r="F131" s="7">
        <f>+'Sup. CECAP'!F611</f>
        <v>0</v>
      </c>
      <c r="G131" s="7">
        <f>+'Sup. CECAP'!G611</f>
        <v>0</v>
      </c>
      <c r="H131" s="7">
        <f>+'Sup. CECAP'!H611</f>
        <v>0</v>
      </c>
      <c r="I131" s="7">
        <f>+'Sup. CECAP'!I611</f>
        <v>0</v>
      </c>
      <c r="J131" s="7">
        <f>+'Sup. CECAP'!J611</f>
        <v>0</v>
      </c>
      <c r="K131" s="7">
        <f>+'Sup. CECAP'!K611</f>
        <v>0</v>
      </c>
      <c r="L131" s="7">
        <f>+'Sup. CECAP'!L611</f>
        <v>0</v>
      </c>
      <c r="M131" s="7">
        <f>+'Sup. CECAP'!M611</f>
        <v>0</v>
      </c>
      <c r="N131" s="7">
        <f t="shared" si="33"/>
        <v>0</v>
      </c>
    </row>
    <row r="132" spans="1:14" hidden="1" x14ac:dyDescent="0.35">
      <c r="A132" s="2" t="s">
        <v>130</v>
      </c>
      <c r="B132" s="7">
        <f>+'Sup. CECAP'!B617</f>
        <v>0</v>
      </c>
      <c r="C132" s="7">
        <f>+'Sup. CECAP'!C617</f>
        <v>0</v>
      </c>
      <c r="D132" s="7">
        <f>+'Sup. CECAP'!D617</f>
        <v>0</v>
      </c>
      <c r="E132" s="34">
        <f>+'Sup. CECAP'!E617</f>
        <v>0</v>
      </c>
      <c r="F132" s="7">
        <f>+'Sup. CECAP'!F617</f>
        <v>0</v>
      </c>
      <c r="G132" s="7">
        <f>+'Sup. CECAP'!G617</f>
        <v>0</v>
      </c>
      <c r="H132" s="7">
        <f>+'Sup. CECAP'!H617</f>
        <v>0</v>
      </c>
      <c r="I132" s="7">
        <f>+'Sup. CECAP'!I617</f>
        <v>0</v>
      </c>
      <c r="J132" s="7">
        <f>+'Sup. CECAP'!J617</f>
        <v>0</v>
      </c>
      <c r="K132" s="7">
        <f>+'Sup. CECAP'!K617</f>
        <v>0</v>
      </c>
      <c r="L132" s="7">
        <f>+'Sup. CECAP'!L617</f>
        <v>0</v>
      </c>
      <c r="M132" s="7">
        <f>+'Sup. CECAP'!M617</f>
        <v>0</v>
      </c>
      <c r="N132" s="7">
        <f t="shared" si="33"/>
        <v>0</v>
      </c>
    </row>
    <row r="133" spans="1:14" hidden="1" x14ac:dyDescent="0.35">
      <c r="A133" s="3" t="s">
        <v>131</v>
      </c>
      <c r="B133" s="8">
        <f>SUM(B134:B138)</f>
        <v>0</v>
      </c>
      <c r="C133" s="8">
        <f t="shared" ref="C133:M133" si="40">SUM(C134:C138)</f>
        <v>0</v>
      </c>
      <c r="D133" s="8">
        <f t="shared" si="40"/>
        <v>0</v>
      </c>
      <c r="E133" s="37">
        <f t="shared" si="40"/>
        <v>0</v>
      </c>
      <c r="F133" s="8">
        <f t="shared" si="40"/>
        <v>0</v>
      </c>
      <c r="G133" s="8">
        <f t="shared" si="40"/>
        <v>0</v>
      </c>
      <c r="H133" s="8">
        <f t="shared" si="40"/>
        <v>0</v>
      </c>
      <c r="I133" s="8">
        <f t="shared" si="40"/>
        <v>0</v>
      </c>
      <c r="J133" s="8">
        <f t="shared" si="40"/>
        <v>0</v>
      </c>
      <c r="K133" s="8">
        <f t="shared" si="40"/>
        <v>0</v>
      </c>
      <c r="L133" s="8">
        <f t="shared" si="40"/>
        <v>0</v>
      </c>
      <c r="M133" s="8">
        <f t="shared" si="40"/>
        <v>0</v>
      </c>
      <c r="N133" s="8">
        <f t="shared" si="33"/>
        <v>0</v>
      </c>
    </row>
    <row r="134" spans="1:14" hidden="1" x14ac:dyDescent="0.35">
      <c r="A134" s="2" t="s">
        <v>132</v>
      </c>
      <c r="B134" s="7">
        <f>+'Sup. CECAP'!B623</f>
        <v>0</v>
      </c>
      <c r="C134" s="7">
        <f>+'Sup. CECAP'!C623</f>
        <v>0</v>
      </c>
      <c r="D134" s="7">
        <f>+'Sup. CECAP'!D623</f>
        <v>0</v>
      </c>
      <c r="E134" s="34">
        <f>+'Sup. CECAP'!E623</f>
        <v>0</v>
      </c>
      <c r="F134" s="7">
        <f>+'Sup. CECAP'!F623</f>
        <v>0</v>
      </c>
      <c r="G134" s="7">
        <f>+'Sup. CECAP'!G623</f>
        <v>0</v>
      </c>
      <c r="H134" s="7">
        <f>+'Sup. CECAP'!H623</f>
        <v>0</v>
      </c>
      <c r="I134" s="7">
        <f>+'Sup. CECAP'!I623</f>
        <v>0</v>
      </c>
      <c r="J134" s="7">
        <f>+'Sup. CECAP'!J623</f>
        <v>0</v>
      </c>
      <c r="K134" s="7">
        <f>+'Sup. CECAP'!K623</f>
        <v>0</v>
      </c>
      <c r="L134" s="7">
        <f>+'Sup. CECAP'!L623</f>
        <v>0</v>
      </c>
      <c r="M134" s="7">
        <f>+'Sup. CECAP'!M623</f>
        <v>0</v>
      </c>
      <c r="N134" s="7">
        <f t="shared" si="33"/>
        <v>0</v>
      </c>
    </row>
    <row r="135" spans="1:14" hidden="1" x14ac:dyDescent="0.35">
      <c r="A135" s="2" t="s">
        <v>133</v>
      </c>
      <c r="B135" s="7">
        <f>+'Sup. CECAP'!B629</f>
        <v>0</v>
      </c>
      <c r="C135" s="7">
        <f>+'Sup. CECAP'!C629</f>
        <v>0</v>
      </c>
      <c r="D135" s="7">
        <f>+'Sup. CECAP'!D629</f>
        <v>0</v>
      </c>
      <c r="E135" s="34">
        <f>+'Sup. CECAP'!E629</f>
        <v>0</v>
      </c>
      <c r="F135" s="7">
        <f>+'Sup. CECAP'!F629</f>
        <v>0</v>
      </c>
      <c r="G135" s="7">
        <f>+'Sup. CECAP'!G629</f>
        <v>0</v>
      </c>
      <c r="H135" s="7">
        <f>+'Sup. CECAP'!H629</f>
        <v>0</v>
      </c>
      <c r="I135" s="7">
        <f>+'Sup. CECAP'!I629</f>
        <v>0</v>
      </c>
      <c r="J135" s="7">
        <f>+'Sup. CECAP'!J629</f>
        <v>0</v>
      </c>
      <c r="K135" s="7">
        <f>+'Sup. CECAP'!K629</f>
        <v>0</v>
      </c>
      <c r="L135" s="7">
        <f>+'Sup. CECAP'!L629</f>
        <v>0</v>
      </c>
      <c r="M135" s="7">
        <f>+'Sup. CECAP'!M629</f>
        <v>0</v>
      </c>
      <c r="N135" s="7">
        <f t="shared" si="33"/>
        <v>0</v>
      </c>
    </row>
    <row r="136" spans="1:14" hidden="1" x14ac:dyDescent="0.35">
      <c r="A136" s="2" t="s">
        <v>134</v>
      </c>
      <c r="B136" s="7">
        <f>+'Sup. CECAP'!B635</f>
        <v>0</v>
      </c>
      <c r="C136" s="7">
        <f>+'Sup. CECAP'!C635</f>
        <v>0</v>
      </c>
      <c r="D136" s="7">
        <f>+'Sup. CECAP'!D635</f>
        <v>0</v>
      </c>
      <c r="E136" s="34">
        <f>+'Sup. CECAP'!E635</f>
        <v>0</v>
      </c>
      <c r="F136" s="7">
        <f>+'Sup. CECAP'!F635</f>
        <v>0</v>
      </c>
      <c r="G136" s="7">
        <f>+'Sup. CECAP'!G635</f>
        <v>0</v>
      </c>
      <c r="H136" s="7">
        <f>+'Sup. CECAP'!H635</f>
        <v>0</v>
      </c>
      <c r="I136" s="7">
        <f>+'Sup. CECAP'!I635</f>
        <v>0</v>
      </c>
      <c r="J136" s="7">
        <f>+'Sup. CECAP'!J635</f>
        <v>0</v>
      </c>
      <c r="K136" s="7">
        <f>+'Sup. CECAP'!K635</f>
        <v>0</v>
      </c>
      <c r="L136" s="7">
        <f>+'Sup. CECAP'!L635</f>
        <v>0</v>
      </c>
      <c r="M136" s="7">
        <f>+'Sup. CECAP'!M635</f>
        <v>0</v>
      </c>
      <c r="N136" s="7">
        <f t="shared" si="33"/>
        <v>0</v>
      </c>
    </row>
    <row r="137" spans="1:14" hidden="1" x14ac:dyDescent="0.35">
      <c r="A137" s="2" t="s">
        <v>135</v>
      </c>
      <c r="B137" s="7">
        <f>+'Sup. CECAP'!B641</f>
        <v>0</v>
      </c>
      <c r="C137" s="7">
        <f>+'Sup. CECAP'!C641</f>
        <v>0</v>
      </c>
      <c r="D137" s="7">
        <f>+'Sup. CECAP'!D641</f>
        <v>0</v>
      </c>
      <c r="E137" s="34">
        <f>+'Sup. CECAP'!E641</f>
        <v>0</v>
      </c>
      <c r="F137" s="7">
        <f>+'Sup. CECAP'!F641</f>
        <v>0</v>
      </c>
      <c r="G137" s="7">
        <f>+'Sup. CECAP'!G641</f>
        <v>0</v>
      </c>
      <c r="H137" s="7">
        <f>+'Sup. CECAP'!H641</f>
        <v>0</v>
      </c>
      <c r="I137" s="7">
        <f>+'Sup. CECAP'!I641</f>
        <v>0</v>
      </c>
      <c r="J137" s="7">
        <f>+'Sup. CECAP'!J641</f>
        <v>0</v>
      </c>
      <c r="K137" s="7">
        <f>+'Sup. CECAP'!K641</f>
        <v>0</v>
      </c>
      <c r="L137" s="7">
        <f>+'Sup. CECAP'!L641</f>
        <v>0</v>
      </c>
      <c r="M137" s="7">
        <f>+'Sup. CECAP'!M641</f>
        <v>0</v>
      </c>
      <c r="N137" s="7">
        <f t="shared" si="33"/>
        <v>0</v>
      </c>
    </row>
    <row r="138" spans="1:14" hidden="1" x14ac:dyDescent="0.35">
      <c r="A138" s="2" t="s">
        <v>136</v>
      </c>
      <c r="B138" s="7">
        <f>+'Sup. CECAP'!B647</f>
        <v>0</v>
      </c>
      <c r="C138" s="7">
        <f>+'Sup. CECAP'!C647</f>
        <v>0</v>
      </c>
      <c r="D138" s="7">
        <f>+'Sup. CECAP'!D647</f>
        <v>0</v>
      </c>
      <c r="E138" s="34">
        <f>+'Sup. CECAP'!E647</f>
        <v>0</v>
      </c>
      <c r="F138" s="7">
        <f>+'Sup. CECAP'!F647</f>
        <v>0</v>
      </c>
      <c r="G138" s="7">
        <f>+'Sup. CECAP'!G647</f>
        <v>0</v>
      </c>
      <c r="H138" s="7">
        <f>+'Sup. CECAP'!H647</f>
        <v>0</v>
      </c>
      <c r="I138" s="7">
        <f>+'Sup. CECAP'!I647</f>
        <v>0</v>
      </c>
      <c r="J138" s="7">
        <f>+'Sup. CECAP'!J647</f>
        <v>0</v>
      </c>
      <c r="K138" s="7">
        <f>+'Sup. CECAP'!K647</f>
        <v>0</v>
      </c>
      <c r="L138" s="7">
        <f>+'Sup. CECAP'!L647</f>
        <v>0</v>
      </c>
      <c r="M138" s="7">
        <f>+'Sup. CECAP'!M647</f>
        <v>0</v>
      </c>
      <c r="N138" s="7">
        <f t="shared" si="33"/>
        <v>0</v>
      </c>
    </row>
    <row r="139" spans="1:14" hidden="1" x14ac:dyDescent="0.35">
      <c r="A139" s="3" t="s">
        <v>137</v>
      </c>
      <c r="B139" s="8">
        <f>SUM(B140)</f>
        <v>0</v>
      </c>
      <c r="C139" s="8">
        <f t="shared" ref="C139:M139" si="41">SUM(C140)</f>
        <v>0</v>
      </c>
      <c r="D139" s="8">
        <f t="shared" si="41"/>
        <v>0</v>
      </c>
      <c r="E139" s="37">
        <f t="shared" si="41"/>
        <v>0</v>
      </c>
      <c r="F139" s="8">
        <f t="shared" si="41"/>
        <v>0</v>
      </c>
      <c r="G139" s="8">
        <f t="shared" si="41"/>
        <v>0</v>
      </c>
      <c r="H139" s="8">
        <f t="shared" si="41"/>
        <v>0</v>
      </c>
      <c r="I139" s="8">
        <f t="shared" si="41"/>
        <v>0</v>
      </c>
      <c r="J139" s="8">
        <f t="shared" si="41"/>
        <v>0</v>
      </c>
      <c r="K139" s="8">
        <f t="shared" si="41"/>
        <v>0</v>
      </c>
      <c r="L139" s="8">
        <f t="shared" si="41"/>
        <v>0</v>
      </c>
      <c r="M139" s="8">
        <f t="shared" si="41"/>
        <v>0</v>
      </c>
      <c r="N139" s="8">
        <f t="shared" si="33"/>
        <v>0</v>
      </c>
    </row>
    <row r="140" spans="1:14" hidden="1" x14ac:dyDescent="0.35">
      <c r="A140" s="2" t="s">
        <v>138</v>
      </c>
      <c r="B140" s="7">
        <f>+'Sup. CECAP'!B654</f>
        <v>0</v>
      </c>
      <c r="C140" s="7">
        <f>+'Sup. CECAP'!C654</f>
        <v>0</v>
      </c>
      <c r="D140" s="7">
        <f>+'Sup. CECAP'!D654</f>
        <v>0</v>
      </c>
      <c r="E140" s="34">
        <f>+'Sup. CECAP'!E654</f>
        <v>0</v>
      </c>
      <c r="F140" s="7">
        <f>+'Sup. CECAP'!F654</f>
        <v>0</v>
      </c>
      <c r="G140" s="7">
        <f>+'Sup. CECAP'!G654</f>
        <v>0</v>
      </c>
      <c r="H140" s="7">
        <f>+'Sup. CECAP'!H654</f>
        <v>0</v>
      </c>
      <c r="I140" s="7">
        <f>+'Sup. CECAP'!I654</f>
        <v>0</v>
      </c>
      <c r="J140" s="7">
        <f>+'Sup. CECAP'!J654</f>
        <v>0</v>
      </c>
      <c r="K140" s="7">
        <f>+'Sup. CECAP'!K654</f>
        <v>0</v>
      </c>
      <c r="L140" s="7">
        <f>+'Sup. CECAP'!L654</f>
        <v>0</v>
      </c>
      <c r="M140" s="7">
        <f>+'Sup. CECAP'!M654</f>
        <v>0</v>
      </c>
      <c r="N140" s="7">
        <f t="shared" si="33"/>
        <v>0</v>
      </c>
    </row>
    <row r="141" spans="1:14" hidden="1" x14ac:dyDescent="0.35">
      <c r="A141" s="3" t="s">
        <v>139</v>
      </c>
      <c r="B141" s="8">
        <f>SUM(B142:B143)</f>
        <v>0</v>
      </c>
      <c r="C141" s="8">
        <f t="shared" ref="C141:M141" si="42">SUM(C142:C143)</f>
        <v>0</v>
      </c>
      <c r="D141" s="8">
        <f t="shared" si="42"/>
        <v>0</v>
      </c>
      <c r="E141" s="37">
        <f t="shared" si="42"/>
        <v>0</v>
      </c>
      <c r="F141" s="8">
        <f t="shared" si="42"/>
        <v>0</v>
      </c>
      <c r="G141" s="8">
        <f t="shared" si="42"/>
        <v>0</v>
      </c>
      <c r="H141" s="8">
        <f t="shared" si="42"/>
        <v>0</v>
      </c>
      <c r="I141" s="8">
        <f t="shared" si="42"/>
        <v>0</v>
      </c>
      <c r="J141" s="8">
        <f t="shared" si="42"/>
        <v>0</v>
      </c>
      <c r="K141" s="8">
        <f t="shared" si="42"/>
        <v>0</v>
      </c>
      <c r="L141" s="8">
        <f t="shared" si="42"/>
        <v>0</v>
      </c>
      <c r="M141" s="8">
        <f t="shared" si="42"/>
        <v>0</v>
      </c>
      <c r="N141" s="8">
        <f t="shared" si="33"/>
        <v>0</v>
      </c>
    </row>
    <row r="142" spans="1:14" hidden="1" x14ac:dyDescent="0.35">
      <c r="A142" s="2" t="s">
        <v>140</v>
      </c>
      <c r="B142" s="7">
        <f>+'Sup. CECAP'!B660</f>
        <v>0</v>
      </c>
      <c r="C142" s="7">
        <f>+'Sup. CECAP'!C660</f>
        <v>0</v>
      </c>
      <c r="D142" s="7">
        <f>+'Sup. CECAP'!D660</f>
        <v>0</v>
      </c>
      <c r="E142" s="34">
        <f>+'Sup. CECAP'!E660</f>
        <v>0</v>
      </c>
      <c r="F142" s="7">
        <f>+'Sup. CECAP'!F660</f>
        <v>0</v>
      </c>
      <c r="G142" s="7">
        <f>+'Sup. CECAP'!G660</f>
        <v>0</v>
      </c>
      <c r="H142" s="7">
        <f>+'Sup. CECAP'!H660</f>
        <v>0</v>
      </c>
      <c r="I142" s="7">
        <f>+'Sup. CECAP'!I660</f>
        <v>0</v>
      </c>
      <c r="J142" s="7">
        <f>+'Sup. CECAP'!J660</f>
        <v>0</v>
      </c>
      <c r="K142" s="7">
        <f>+'Sup. CECAP'!K660</f>
        <v>0</v>
      </c>
      <c r="L142" s="7">
        <f>+'Sup. CECAP'!L660</f>
        <v>0</v>
      </c>
      <c r="M142" s="7">
        <f>+'Sup. CECAP'!M660</f>
        <v>0</v>
      </c>
      <c r="N142" s="7">
        <f t="shared" si="33"/>
        <v>0</v>
      </c>
    </row>
    <row r="143" spans="1:14" hidden="1" x14ac:dyDescent="0.35">
      <c r="A143" s="2" t="s">
        <v>141</v>
      </c>
      <c r="B143" s="7">
        <f>+'Sup. CECAP'!B666</f>
        <v>0</v>
      </c>
      <c r="C143" s="7">
        <f>+'Sup. CECAP'!C666</f>
        <v>0</v>
      </c>
      <c r="D143" s="7">
        <f>+'Sup. CECAP'!D666</f>
        <v>0</v>
      </c>
      <c r="E143" s="34">
        <f>+'Sup. CECAP'!E666</f>
        <v>0</v>
      </c>
      <c r="F143" s="7">
        <f>+'Sup. CECAP'!F666</f>
        <v>0</v>
      </c>
      <c r="G143" s="7">
        <f>+'Sup. CECAP'!G666</f>
        <v>0</v>
      </c>
      <c r="H143" s="7">
        <f>+'Sup. CECAP'!H666</f>
        <v>0</v>
      </c>
      <c r="I143" s="7">
        <f>+'Sup. CECAP'!I666</f>
        <v>0</v>
      </c>
      <c r="J143" s="7">
        <f>+'Sup. CECAP'!J666</f>
        <v>0</v>
      </c>
      <c r="K143" s="7">
        <f>+'Sup. CECAP'!K666</f>
        <v>0</v>
      </c>
      <c r="L143" s="7">
        <f>+'Sup. CECAP'!L666</f>
        <v>0</v>
      </c>
      <c r="M143" s="7">
        <f>+'Sup. CECAP'!M666</f>
        <v>0</v>
      </c>
      <c r="N143" s="7">
        <f t="shared" si="33"/>
        <v>0</v>
      </c>
    </row>
    <row r="144" spans="1:14" x14ac:dyDescent="0.35">
      <c r="A144" s="3" t="s">
        <v>142</v>
      </c>
      <c r="B144" s="8">
        <f>SUM(B145:B153)</f>
        <v>144164.93</v>
      </c>
      <c r="C144" s="8">
        <f t="shared" ref="C144:M144" si="43">SUM(C145:C153)</f>
        <v>144164.93</v>
      </c>
      <c r="D144" s="8">
        <f t="shared" si="43"/>
        <v>144164.93</v>
      </c>
      <c r="E144" s="50">
        <f t="shared" si="43"/>
        <v>144164.93</v>
      </c>
      <c r="F144" s="8">
        <f t="shared" si="43"/>
        <v>144164.93</v>
      </c>
      <c r="G144" s="8">
        <f t="shared" si="43"/>
        <v>144164.93</v>
      </c>
      <c r="H144" s="8">
        <f t="shared" si="43"/>
        <v>144164.93</v>
      </c>
      <c r="I144" s="8">
        <f t="shared" si="43"/>
        <v>144164.93</v>
      </c>
      <c r="J144" s="8">
        <f t="shared" si="43"/>
        <v>144164.93</v>
      </c>
      <c r="K144" s="8">
        <f t="shared" si="43"/>
        <v>144164.93</v>
      </c>
      <c r="L144" s="8">
        <f t="shared" si="43"/>
        <v>144164.93</v>
      </c>
      <c r="M144" s="8">
        <f t="shared" si="43"/>
        <v>144164.93</v>
      </c>
      <c r="N144" s="8">
        <f t="shared" si="33"/>
        <v>1729979.1599999995</v>
      </c>
    </row>
    <row r="145" spans="1:14" hidden="1" x14ac:dyDescent="0.35">
      <c r="A145" s="2" t="s">
        <v>143</v>
      </c>
      <c r="B145" s="7">
        <f>+'Sup. CECAP'!B672</f>
        <v>0</v>
      </c>
      <c r="C145" s="7">
        <f>+'Sup. CECAP'!C672</f>
        <v>0</v>
      </c>
      <c r="D145" s="7">
        <f>+'Sup. CECAP'!D672</f>
        <v>0</v>
      </c>
      <c r="E145" s="34">
        <f>+'Sup. CECAP'!E672</f>
        <v>0</v>
      </c>
      <c r="F145" s="7">
        <f>+'Sup. CECAP'!F672</f>
        <v>0</v>
      </c>
      <c r="G145" s="7">
        <f>+'Sup. CECAP'!G672</f>
        <v>0</v>
      </c>
      <c r="H145" s="7">
        <f>+'Sup. CECAP'!H672</f>
        <v>0</v>
      </c>
      <c r="I145" s="7">
        <f>+'Sup. CECAP'!I672</f>
        <v>0</v>
      </c>
      <c r="J145" s="7">
        <f>+'Sup. CECAP'!J672</f>
        <v>0</v>
      </c>
      <c r="K145" s="7">
        <f>+'Sup. CECAP'!K672</f>
        <v>0</v>
      </c>
      <c r="L145" s="7">
        <f>+'Sup. CECAP'!L672</f>
        <v>0</v>
      </c>
      <c r="M145" s="7">
        <f>+'Sup. CECAP'!M672</f>
        <v>0</v>
      </c>
      <c r="N145" s="7">
        <f t="shared" ref="N145:N153" si="44">SUM(B145:M145)</f>
        <v>0</v>
      </c>
    </row>
    <row r="146" spans="1:14" hidden="1" x14ac:dyDescent="0.35">
      <c r="A146" s="2" t="s">
        <v>144</v>
      </c>
      <c r="B146" s="7">
        <f>+'Sup. CECAP'!B678</f>
        <v>0</v>
      </c>
      <c r="C146" s="7">
        <f>+'Sup. CECAP'!C678</f>
        <v>0</v>
      </c>
      <c r="D146" s="7">
        <f>+'Sup. CECAP'!D678</f>
        <v>0</v>
      </c>
      <c r="E146" s="34">
        <f>+'Sup. CECAP'!E678</f>
        <v>0</v>
      </c>
      <c r="F146" s="7">
        <f>+'Sup. CECAP'!F678</f>
        <v>0</v>
      </c>
      <c r="G146" s="7">
        <f>+'Sup. CECAP'!G678</f>
        <v>0</v>
      </c>
      <c r="H146" s="7">
        <f>+'Sup. CECAP'!H678</f>
        <v>0</v>
      </c>
      <c r="I146" s="7">
        <f>+'Sup. CECAP'!I678</f>
        <v>0</v>
      </c>
      <c r="J146" s="7">
        <f>+'Sup. CECAP'!J678</f>
        <v>0</v>
      </c>
      <c r="K146" s="7">
        <f>+'Sup. CECAP'!K678</f>
        <v>0</v>
      </c>
      <c r="L146" s="7">
        <f>+'Sup. CECAP'!L678</f>
        <v>0</v>
      </c>
      <c r="M146" s="7">
        <f>+'Sup. CECAP'!M678</f>
        <v>0</v>
      </c>
      <c r="N146" s="7">
        <f t="shared" si="44"/>
        <v>0</v>
      </c>
    </row>
    <row r="147" spans="1:14" hidden="1" x14ac:dyDescent="0.35">
      <c r="A147" s="2" t="s">
        <v>145</v>
      </c>
      <c r="B147" s="7">
        <f>+'Sup. CECAP'!B684</f>
        <v>0</v>
      </c>
      <c r="C147" s="7">
        <f>+'Sup. CECAP'!C684</f>
        <v>0</v>
      </c>
      <c r="D147" s="7">
        <f>+'Sup. CECAP'!D684</f>
        <v>0</v>
      </c>
      <c r="E147" s="34">
        <f>+'Sup. CECAP'!E684</f>
        <v>0</v>
      </c>
      <c r="F147" s="7">
        <f>+'Sup. CECAP'!F684</f>
        <v>0</v>
      </c>
      <c r="G147" s="7">
        <f>+'Sup. CECAP'!G684</f>
        <v>0</v>
      </c>
      <c r="H147" s="7">
        <f>+'Sup. CECAP'!H684</f>
        <v>0</v>
      </c>
      <c r="I147" s="7">
        <f>+'Sup. CECAP'!I684</f>
        <v>0</v>
      </c>
      <c r="J147" s="7">
        <f>+'Sup. CECAP'!J684</f>
        <v>0</v>
      </c>
      <c r="K147" s="7">
        <f>+'Sup. CECAP'!K684</f>
        <v>0</v>
      </c>
      <c r="L147" s="7">
        <f>+'Sup. CECAP'!L684</f>
        <v>0</v>
      </c>
      <c r="M147" s="7">
        <f>+'Sup. CECAP'!M684</f>
        <v>0</v>
      </c>
      <c r="N147" s="7">
        <f t="shared" si="44"/>
        <v>0</v>
      </c>
    </row>
    <row r="148" spans="1:14" hidden="1" x14ac:dyDescent="0.35">
      <c r="A148" s="2" t="s">
        <v>146</v>
      </c>
      <c r="B148" s="7">
        <f>+'Sup. CECAP'!B690</f>
        <v>0</v>
      </c>
      <c r="C148" s="7">
        <f>+'Sup. CECAP'!C690</f>
        <v>0</v>
      </c>
      <c r="D148" s="7">
        <f>+'Sup. CECAP'!D690</f>
        <v>0</v>
      </c>
      <c r="E148" s="34">
        <f>+'Sup. CECAP'!E690</f>
        <v>0</v>
      </c>
      <c r="F148" s="7">
        <f>+'Sup. CECAP'!F690</f>
        <v>0</v>
      </c>
      <c r="G148" s="7">
        <f>+'Sup. CECAP'!G690</f>
        <v>0</v>
      </c>
      <c r="H148" s="7">
        <f>+'Sup. CECAP'!H690</f>
        <v>0</v>
      </c>
      <c r="I148" s="7">
        <f>+'Sup. CECAP'!I690</f>
        <v>0</v>
      </c>
      <c r="J148" s="7">
        <f>+'Sup. CECAP'!J690</f>
        <v>0</v>
      </c>
      <c r="K148" s="7">
        <f>+'Sup. CECAP'!K690</f>
        <v>0</v>
      </c>
      <c r="L148" s="7">
        <f>+'Sup. CECAP'!L690</f>
        <v>0</v>
      </c>
      <c r="M148" s="7">
        <f>+'Sup. CECAP'!M690</f>
        <v>0</v>
      </c>
      <c r="N148" s="7">
        <f t="shared" si="44"/>
        <v>0</v>
      </c>
    </row>
    <row r="149" spans="1:14" hidden="1" x14ac:dyDescent="0.35">
      <c r="A149" s="2" t="s">
        <v>147</v>
      </c>
      <c r="B149" s="7">
        <f>+'Sup. CECAP'!B696</f>
        <v>0</v>
      </c>
      <c r="C149" s="7">
        <f>+'Sup. CECAP'!C696</f>
        <v>0</v>
      </c>
      <c r="D149" s="7">
        <f>+'Sup. CECAP'!D696</f>
        <v>0</v>
      </c>
      <c r="E149" s="34">
        <f>+'Sup. CECAP'!E696</f>
        <v>0</v>
      </c>
      <c r="F149" s="7">
        <f>+'Sup. CECAP'!F696</f>
        <v>0</v>
      </c>
      <c r="G149" s="7">
        <f>+'Sup. CECAP'!G696</f>
        <v>0</v>
      </c>
      <c r="H149" s="7">
        <f>+'Sup. CECAP'!H696</f>
        <v>0</v>
      </c>
      <c r="I149" s="7">
        <f>+'Sup. CECAP'!I696</f>
        <v>0</v>
      </c>
      <c r="J149" s="7">
        <f>+'Sup. CECAP'!J696</f>
        <v>0</v>
      </c>
      <c r="K149" s="7">
        <f>+'Sup. CECAP'!K696</f>
        <v>0</v>
      </c>
      <c r="L149" s="7">
        <f>+'Sup. CECAP'!L696</f>
        <v>0</v>
      </c>
      <c r="M149" s="7">
        <f>+'Sup. CECAP'!M696</f>
        <v>0</v>
      </c>
      <c r="N149" s="7">
        <f t="shared" si="44"/>
        <v>0</v>
      </c>
    </row>
    <row r="150" spans="1:14" x14ac:dyDescent="0.35">
      <c r="A150" s="2" t="s">
        <v>148</v>
      </c>
      <c r="B150" s="7">
        <f>+'Sup. CECAP'!B702</f>
        <v>74598.041700000002</v>
      </c>
      <c r="C150" s="7">
        <f>+'Sup. CECAP'!C702</f>
        <v>74598.041700000002</v>
      </c>
      <c r="D150" s="7">
        <f>+'Sup. CECAP'!D702</f>
        <v>74598.041700000002</v>
      </c>
      <c r="E150" s="20">
        <f>+'Sup. CECAP'!E702</f>
        <v>74598.041700000002</v>
      </c>
      <c r="F150" s="7">
        <f>+'Sup. CECAP'!F702</f>
        <v>74598.041700000002</v>
      </c>
      <c r="G150" s="7">
        <f>+'Sup. CECAP'!G702</f>
        <v>74598.041700000002</v>
      </c>
      <c r="H150" s="7">
        <f>+'Sup. CECAP'!H702</f>
        <v>74598.041700000002</v>
      </c>
      <c r="I150" s="7">
        <f>+'Sup. CECAP'!I702</f>
        <v>74598.041700000002</v>
      </c>
      <c r="J150" s="7">
        <f>+'Sup. CECAP'!J702</f>
        <v>74598.041700000002</v>
      </c>
      <c r="K150" s="7">
        <f>+'Sup. CECAP'!K702</f>
        <v>74598.041700000002</v>
      </c>
      <c r="L150" s="7">
        <f>+'Sup. CECAP'!L702</f>
        <v>74598.041700000002</v>
      </c>
      <c r="M150" s="7">
        <f>+'Sup. CECAP'!M702</f>
        <v>74598.041700000002</v>
      </c>
      <c r="N150" s="7">
        <f t="shared" si="44"/>
        <v>895176.50039999979</v>
      </c>
    </row>
    <row r="151" spans="1:14" x14ac:dyDescent="0.35">
      <c r="A151" s="2" t="s">
        <v>149</v>
      </c>
      <c r="B151" s="7">
        <f>+'Sup. CECAP'!B708</f>
        <v>69566.888299999991</v>
      </c>
      <c r="C151" s="7">
        <f>+'Sup. CECAP'!C708</f>
        <v>69566.888299999991</v>
      </c>
      <c r="D151" s="7">
        <f>+'Sup. CECAP'!D708</f>
        <v>69566.888299999991</v>
      </c>
      <c r="E151" s="20">
        <f>+'Sup. CECAP'!E708</f>
        <v>69566.888299999991</v>
      </c>
      <c r="F151" s="7">
        <f>+'Sup. CECAP'!F708</f>
        <v>69566.888299999991</v>
      </c>
      <c r="G151" s="7">
        <f>+'Sup. CECAP'!G708</f>
        <v>69566.888299999991</v>
      </c>
      <c r="H151" s="7">
        <f>+'Sup. CECAP'!H708</f>
        <v>69566.888299999991</v>
      </c>
      <c r="I151" s="7">
        <f>+'Sup. CECAP'!I708</f>
        <v>69566.888299999991</v>
      </c>
      <c r="J151" s="7">
        <f>+'Sup. CECAP'!J708</f>
        <v>69566.888299999991</v>
      </c>
      <c r="K151" s="7">
        <f>+'Sup. CECAP'!K708</f>
        <v>69566.888299999991</v>
      </c>
      <c r="L151" s="7">
        <f>+'Sup. CECAP'!L708</f>
        <v>69566.888299999991</v>
      </c>
      <c r="M151" s="7">
        <f>+'Sup. CECAP'!M708</f>
        <v>69566.888299999991</v>
      </c>
      <c r="N151" s="7">
        <f t="shared" si="44"/>
        <v>834802.6595999999</v>
      </c>
    </row>
    <row r="152" spans="1:14" hidden="1" x14ac:dyDescent="0.35">
      <c r="A152" s="2" t="s">
        <v>150</v>
      </c>
      <c r="B152" s="7">
        <f>+'Sup. CECAP'!B714</f>
        <v>0</v>
      </c>
      <c r="C152" s="7">
        <f>+'Sup. CECAP'!C714</f>
        <v>0</v>
      </c>
      <c r="D152" s="7">
        <f>+'Sup. CECAP'!D714</f>
        <v>0</v>
      </c>
      <c r="E152" s="34">
        <f>+'Sup. CECAP'!E714</f>
        <v>0</v>
      </c>
      <c r="F152" s="7">
        <f>+'Sup. CECAP'!F714</f>
        <v>0</v>
      </c>
      <c r="G152" s="7">
        <f>+'Sup. CECAP'!G714</f>
        <v>0</v>
      </c>
      <c r="H152" s="7">
        <f>+'Sup. CECAP'!H714</f>
        <v>0</v>
      </c>
      <c r="I152" s="7">
        <f>+'Sup. CECAP'!I714</f>
        <v>0</v>
      </c>
      <c r="J152" s="7">
        <f>+'Sup. CECAP'!J714</f>
        <v>0</v>
      </c>
      <c r="K152" s="7">
        <f>+'Sup. CECAP'!K714</f>
        <v>0</v>
      </c>
      <c r="L152" s="7">
        <f>+'Sup. CECAP'!L714</f>
        <v>0</v>
      </c>
      <c r="M152" s="7">
        <f>+'Sup. CECAP'!M714</f>
        <v>0</v>
      </c>
      <c r="N152" s="7">
        <f t="shared" si="44"/>
        <v>0</v>
      </c>
    </row>
    <row r="153" spans="1:14" hidden="1" x14ac:dyDescent="0.35">
      <c r="A153" s="2" t="s">
        <v>151</v>
      </c>
      <c r="B153" s="7">
        <f>+'Sup. CECAP'!B720</f>
        <v>0</v>
      </c>
      <c r="C153" s="7">
        <f>+'Sup. CECAP'!C720</f>
        <v>0</v>
      </c>
      <c r="D153" s="7">
        <f>+'Sup. CECAP'!D720</f>
        <v>0</v>
      </c>
      <c r="E153" s="34">
        <f>+'Sup. CECAP'!E720</f>
        <v>0</v>
      </c>
      <c r="F153" s="7">
        <f>+'Sup. CECAP'!F720</f>
        <v>0</v>
      </c>
      <c r="G153" s="7">
        <f>+'Sup. CECAP'!G720</f>
        <v>0</v>
      </c>
      <c r="H153" s="7">
        <f>+'Sup. CECAP'!H720</f>
        <v>0</v>
      </c>
      <c r="I153" s="7">
        <f>+'Sup. CECAP'!I720</f>
        <v>0</v>
      </c>
      <c r="J153" s="7">
        <f>+'Sup. CECAP'!J720</f>
        <v>0</v>
      </c>
      <c r="K153" s="7">
        <f>+'Sup. CECAP'!K720</f>
        <v>0</v>
      </c>
      <c r="L153" s="7">
        <f>+'Sup. CECAP'!L720</f>
        <v>0</v>
      </c>
      <c r="M153" s="7">
        <f>+'Sup. CECAP'!M720</f>
        <v>0</v>
      </c>
      <c r="N153" s="7">
        <f t="shared" si="44"/>
        <v>0</v>
      </c>
    </row>
    <row r="154" spans="1:14" hidden="1" x14ac:dyDescent="0.35">
      <c r="A154" s="4" t="s">
        <v>152</v>
      </c>
      <c r="B154" s="8">
        <f>SUM(B155)</f>
        <v>0</v>
      </c>
      <c r="C154" s="8">
        <f t="shared" ref="C154:M154" si="45">SUM(C155)</f>
        <v>0</v>
      </c>
      <c r="D154" s="8">
        <f t="shared" si="45"/>
        <v>0</v>
      </c>
      <c r="E154" s="37">
        <f t="shared" si="45"/>
        <v>0</v>
      </c>
      <c r="F154" s="8">
        <f t="shared" si="45"/>
        <v>0</v>
      </c>
      <c r="G154" s="8">
        <f t="shared" si="45"/>
        <v>0</v>
      </c>
      <c r="H154" s="8">
        <f t="shared" si="45"/>
        <v>0</v>
      </c>
      <c r="I154" s="8">
        <f t="shared" si="45"/>
        <v>0</v>
      </c>
      <c r="J154" s="8">
        <f t="shared" si="45"/>
        <v>0</v>
      </c>
      <c r="K154" s="8">
        <f t="shared" si="45"/>
        <v>0</v>
      </c>
      <c r="L154" s="8">
        <f t="shared" si="45"/>
        <v>0</v>
      </c>
      <c r="M154" s="8">
        <f t="shared" si="45"/>
        <v>0</v>
      </c>
      <c r="N154" s="8">
        <f>SUM(B154:M154)</f>
        <v>0</v>
      </c>
    </row>
    <row r="155" spans="1:14" hidden="1" x14ac:dyDescent="0.35">
      <c r="A155" s="5" t="s">
        <v>153</v>
      </c>
      <c r="B155" s="7">
        <f>+'Sup. CECAP'!B726</f>
        <v>0</v>
      </c>
      <c r="C155" s="7">
        <f>+'Sup. CECAP'!C726</f>
        <v>0</v>
      </c>
      <c r="D155" s="7">
        <f>+'Sup. CECAP'!D726</f>
        <v>0</v>
      </c>
      <c r="E155" s="34">
        <f>+'Sup. CECAP'!E726</f>
        <v>0</v>
      </c>
      <c r="F155" s="7">
        <f>+'Sup. CECAP'!F726</f>
        <v>0</v>
      </c>
      <c r="G155" s="7">
        <f>+'Sup. CECAP'!G726</f>
        <v>0</v>
      </c>
      <c r="H155" s="7">
        <f>+'Sup. CECAP'!H726</f>
        <v>0</v>
      </c>
      <c r="I155" s="7">
        <f>+'Sup. CECAP'!I726</f>
        <v>0</v>
      </c>
      <c r="J155" s="7">
        <f>+'Sup. CECAP'!J726</f>
        <v>0</v>
      </c>
      <c r="K155" s="7">
        <f>+'Sup. CECAP'!K726</f>
        <v>0</v>
      </c>
      <c r="L155" s="7">
        <f>+'Sup. CECAP'!L726</f>
        <v>0</v>
      </c>
      <c r="M155" s="7">
        <f>+'Sup. CECAP'!M726</f>
        <v>0</v>
      </c>
      <c r="N155" s="7">
        <f>SUM(B155:M155)</f>
        <v>0</v>
      </c>
    </row>
    <row r="156" spans="1:14" hidden="1" x14ac:dyDescent="0.35">
      <c r="A156" s="4" t="s">
        <v>154</v>
      </c>
      <c r="B156" s="8">
        <f>SUM(B157:B171)</f>
        <v>0</v>
      </c>
      <c r="C156" s="8">
        <f t="shared" ref="C156:M156" si="46">SUM(C157:C171)</f>
        <v>0</v>
      </c>
      <c r="D156" s="8">
        <f t="shared" si="46"/>
        <v>0</v>
      </c>
      <c r="E156" s="37">
        <f t="shared" si="46"/>
        <v>0</v>
      </c>
      <c r="F156" s="8">
        <f t="shared" si="46"/>
        <v>0</v>
      </c>
      <c r="G156" s="8">
        <f t="shared" si="46"/>
        <v>0</v>
      </c>
      <c r="H156" s="8">
        <f t="shared" si="46"/>
        <v>0</v>
      </c>
      <c r="I156" s="8">
        <f t="shared" si="46"/>
        <v>0</v>
      </c>
      <c r="J156" s="8">
        <f t="shared" si="46"/>
        <v>0</v>
      </c>
      <c r="K156" s="8">
        <f t="shared" si="46"/>
        <v>0</v>
      </c>
      <c r="L156" s="8">
        <f t="shared" si="46"/>
        <v>0</v>
      </c>
      <c r="M156" s="8">
        <f t="shared" si="46"/>
        <v>0</v>
      </c>
      <c r="N156" s="8">
        <f>SUM(B156:M156)</f>
        <v>0</v>
      </c>
    </row>
    <row r="157" spans="1:14" hidden="1" x14ac:dyDescent="0.35">
      <c r="A157" s="5" t="s">
        <v>155</v>
      </c>
      <c r="B157" s="7">
        <f>+'Sup. CECAP'!B732</f>
        <v>0</v>
      </c>
      <c r="C157" s="7">
        <f>+'Sup. CECAP'!C732</f>
        <v>0</v>
      </c>
      <c r="D157" s="7">
        <f>+'Sup. CECAP'!D732</f>
        <v>0</v>
      </c>
      <c r="E157" s="34">
        <f>+'Sup. CECAP'!E732</f>
        <v>0</v>
      </c>
      <c r="F157" s="7">
        <f>+'Sup. CECAP'!F732</f>
        <v>0</v>
      </c>
      <c r="G157" s="7">
        <f>+'Sup. CECAP'!G732</f>
        <v>0</v>
      </c>
      <c r="H157" s="7">
        <f>+'Sup. CECAP'!H732</f>
        <v>0</v>
      </c>
      <c r="I157" s="7">
        <f>+'Sup. CECAP'!I732</f>
        <v>0</v>
      </c>
      <c r="J157" s="7">
        <f>+'Sup. CECAP'!J732</f>
        <v>0</v>
      </c>
      <c r="K157" s="7">
        <f>+'Sup. CECAP'!K732</f>
        <v>0</v>
      </c>
      <c r="L157" s="7">
        <f>+'Sup. CECAP'!L732</f>
        <v>0</v>
      </c>
      <c r="M157" s="7">
        <f>+'Sup. CECAP'!M732</f>
        <v>0</v>
      </c>
      <c r="N157" s="7">
        <f t="shared" ref="N157:N171" si="47">SUM(B157:M157)</f>
        <v>0</v>
      </c>
    </row>
    <row r="158" spans="1:14" hidden="1" x14ac:dyDescent="0.35">
      <c r="A158" s="5" t="s">
        <v>156</v>
      </c>
      <c r="B158" s="7">
        <f>+'Sup. CECAP'!B738</f>
        <v>0</v>
      </c>
      <c r="C158" s="7">
        <f>+'Sup. CECAP'!C738</f>
        <v>0</v>
      </c>
      <c r="D158" s="7">
        <f>+'Sup. CECAP'!D738</f>
        <v>0</v>
      </c>
      <c r="E158" s="34">
        <f>+'Sup. CECAP'!E738</f>
        <v>0</v>
      </c>
      <c r="F158" s="7">
        <f>+'Sup. CECAP'!F738</f>
        <v>0</v>
      </c>
      <c r="G158" s="7">
        <f>+'Sup. CECAP'!G738</f>
        <v>0</v>
      </c>
      <c r="H158" s="7">
        <f>+'Sup. CECAP'!H738</f>
        <v>0</v>
      </c>
      <c r="I158" s="7">
        <f>+'Sup. CECAP'!I738</f>
        <v>0</v>
      </c>
      <c r="J158" s="7">
        <f>+'Sup. CECAP'!J738</f>
        <v>0</v>
      </c>
      <c r="K158" s="7">
        <f>+'Sup. CECAP'!K738</f>
        <v>0</v>
      </c>
      <c r="L158" s="7">
        <f>+'Sup. CECAP'!L738</f>
        <v>0</v>
      </c>
      <c r="M158" s="7">
        <f>+'Sup. CECAP'!M738</f>
        <v>0</v>
      </c>
      <c r="N158" s="7">
        <f t="shared" si="47"/>
        <v>0</v>
      </c>
    </row>
    <row r="159" spans="1:14" hidden="1" x14ac:dyDescent="0.35">
      <c r="A159" s="5" t="s">
        <v>157</v>
      </c>
      <c r="B159" s="7">
        <f>+'Sup. CECAP'!B753</f>
        <v>0</v>
      </c>
      <c r="C159" s="7">
        <f>+'Sup. CECAP'!C753</f>
        <v>0</v>
      </c>
      <c r="D159" s="7">
        <f>+'Sup. CECAP'!D753</f>
        <v>0</v>
      </c>
      <c r="E159" s="34">
        <f>+'Sup. CECAP'!E753</f>
        <v>0</v>
      </c>
      <c r="F159" s="7">
        <f>+'Sup. CECAP'!F753</f>
        <v>0</v>
      </c>
      <c r="G159" s="7">
        <f>+'Sup. CECAP'!G753</f>
        <v>0</v>
      </c>
      <c r="H159" s="7">
        <f>+'Sup. CECAP'!H753</f>
        <v>0</v>
      </c>
      <c r="I159" s="7">
        <f>+'Sup. CECAP'!I753</f>
        <v>0</v>
      </c>
      <c r="J159" s="7">
        <f>+'Sup. CECAP'!J753</f>
        <v>0</v>
      </c>
      <c r="K159" s="7">
        <f>+'Sup. CECAP'!K753</f>
        <v>0</v>
      </c>
      <c r="L159" s="7">
        <f>+'Sup. CECAP'!L753</f>
        <v>0</v>
      </c>
      <c r="M159" s="7">
        <f>+'Sup. CECAP'!M753</f>
        <v>0</v>
      </c>
      <c r="N159" s="7">
        <f t="shared" si="47"/>
        <v>0</v>
      </c>
    </row>
    <row r="160" spans="1:14" hidden="1" x14ac:dyDescent="0.35">
      <c r="A160" s="5" t="s">
        <v>158</v>
      </c>
      <c r="B160" s="7">
        <f>+'Sup. CECAP'!B764</f>
        <v>0</v>
      </c>
      <c r="C160" s="7">
        <f>+'Sup. CECAP'!C764</f>
        <v>0</v>
      </c>
      <c r="D160" s="7">
        <f>+'Sup. CECAP'!D764</f>
        <v>0</v>
      </c>
      <c r="E160" s="34">
        <f>+'Sup. CECAP'!E764</f>
        <v>0</v>
      </c>
      <c r="F160" s="7">
        <f>+'Sup. CECAP'!F764</f>
        <v>0</v>
      </c>
      <c r="G160" s="7">
        <f>+'Sup. CECAP'!G764</f>
        <v>0</v>
      </c>
      <c r="H160" s="7">
        <f>+'Sup. CECAP'!H764</f>
        <v>0</v>
      </c>
      <c r="I160" s="7">
        <f>+'Sup. CECAP'!I764</f>
        <v>0</v>
      </c>
      <c r="J160" s="7">
        <f>+'Sup. CECAP'!J764</f>
        <v>0</v>
      </c>
      <c r="K160" s="7">
        <f>+'Sup. CECAP'!K764</f>
        <v>0</v>
      </c>
      <c r="L160" s="7">
        <f>+'Sup. CECAP'!L764</f>
        <v>0</v>
      </c>
      <c r="M160" s="7">
        <f>+'Sup. CECAP'!M764</f>
        <v>0</v>
      </c>
      <c r="N160" s="7">
        <f t="shared" si="47"/>
        <v>0</v>
      </c>
    </row>
    <row r="161" spans="1:14" hidden="1" x14ac:dyDescent="0.35">
      <c r="A161" s="5" t="s">
        <v>159</v>
      </c>
      <c r="B161" s="7">
        <f>+'Sup. CECAP'!B771</f>
        <v>0</v>
      </c>
      <c r="C161" s="7">
        <f>+'Sup. CECAP'!C771</f>
        <v>0</v>
      </c>
      <c r="D161" s="7">
        <f>+'Sup. CECAP'!D771</f>
        <v>0</v>
      </c>
      <c r="E161" s="34">
        <f>+'Sup. CECAP'!E771</f>
        <v>0</v>
      </c>
      <c r="F161" s="7">
        <f>+'Sup. CECAP'!F771</f>
        <v>0</v>
      </c>
      <c r="G161" s="7">
        <f>+'Sup. CECAP'!G771</f>
        <v>0</v>
      </c>
      <c r="H161" s="7">
        <f>+'Sup. CECAP'!H771</f>
        <v>0</v>
      </c>
      <c r="I161" s="7">
        <f>+'Sup. CECAP'!I771</f>
        <v>0</v>
      </c>
      <c r="J161" s="7">
        <f>+'Sup. CECAP'!J771</f>
        <v>0</v>
      </c>
      <c r="K161" s="7">
        <f>+'Sup. CECAP'!K771</f>
        <v>0</v>
      </c>
      <c r="L161" s="7">
        <f>+'Sup. CECAP'!L771</f>
        <v>0</v>
      </c>
      <c r="M161" s="7">
        <f>+'Sup. CECAP'!M771</f>
        <v>0</v>
      </c>
      <c r="N161" s="7">
        <f t="shared" si="47"/>
        <v>0</v>
      </c>
    </row>
    <row r="162" spans="1:14" hidden="1" x14ac:dyDescent="0.35">
      <c r="A162" s="5" t="s">
        <v>160</v>
      </c>
      <c r="B162" s="7">
        <f>+'Sup. CECAP'!B777</f>
        <v>0</v>
      </c>
      <c r="C162" s="7">
        <f>+'Sup. CECAP'!C777</f>
        <v>0</v>
      </c>
      <c r="D162" s="7">
        <f>+'Sup. CECAP'!D777</f>
        <v>0</v>
      </c>
      <c r="E162" s="34">
        <f>+'Sup. CECAP'!E777</f>
        <v>0</v>
      </c>
      <c r="F162" s="7">
        <f>+'Sup. CECAP'!F777</f>
        <v>0</v>
      </c>
      <c r="G162" s="7">
        <f>+'Sup. CECAP'!G777</f>
        <v>0</v>
      </c>
      <c r="H162" s="7">
        <f>+'Sup. CECAP'!H777</f>
        <v>0</v>
      </c>
      <c r="I162" s="7">
        <f>+'Sup. CECAP'!I777</f>
        <v>0</v>
      </c>
      <c r="J162" s="7">
        <f>+'Sup. CECAP'!J777</f>
        <v>0</v>
      </c>
      <c r="K162" s="7">
        <f>+'Sup. CECAP'!K777</f>
        <v>0</v>
      </c>
      <c r="L162" s="7">
        <f>+'Sup. CECAP'!L777</f>
        <v>0</v>
      </c>
      <c r="M162" s="7">
        <f>+'Sup. CECAP'!M777</f>
        <v>0</v>
      </c>
      <c r="N162" s="7">
        <f t="shared" si="47"/>
        <v>0</v>
      </c>
    </row>
    <row r="163" spans="1:14" hidden="1" x14ac:dyDescent="0.35">
      <c r="A163" s="5" t="s">
        <v>161</v>
      </c>
      <c r="B163" s="7">
        <f>+'Sup. CECAP'!B783</f>
        <v>0</v>
      </c>
      <c r="C163" s="7">
        <f>+'Sup. CECAP'!C783</f>
        <v>0</v>
      </c>
      <c r="D163" s="7">
        <f>+'Sup. CECAP'!D783</f>
        <v>0</v>
      </c>
      <c r="E163" s="34">
        <f>+'Sup. CECAP'!E783</f>
        <v>0</v>
      </c>
      <c r="F163" s="7">
        <f>+'Sup. CECAP'!F783</f>
        <v>0</v>
      </c>
      <c r="G163" s="7">
        <f>+'Sup. CECAP'!G783</f>
        <v>0</v>
      </c>
      <c r="H163" s="7">
        <f>+'Sup. CECAP'!H783</f>
        <v>0</v>
      </c>
      <c r="I163" s="7">
        <f>+'Sup. CECAP'!I783</f>
        <v>0</v>
      </c>
      <c r="J163" s="7">
        <f>+'Sup. CECAP'!J783</f>
        <v>0</v>
      </c>
      <c r="K163" s="7">
        <f>+'Sup. CECAP'!K783</f>
        <v>0</v>
      </c>
      <c r="L163" s="7">
        <f>+'Sup. CECAP'!L783</f>
        <v>0</v>
      </c>
      <c r="M163" s="7">
        <f>+'Sup. CECAP'!M783</f>
        <v>0</v>
      </c>
      <c r="N163" s="7">
        <f t="shared" si="47"/>
        <v>0</v>
      </c>
    </row>
    <row r="164" spans="1:14" hidden="1" x14ac:dyDescent="0.35">
      <c r="A164" s="5" t="s">
        <v>162</v>
      </c>
      <c r="B164" s="7">
        <f>+'Sup. CECAP'!B789</f>
        <v>0</v>
      </c>
      <c r="C164" s="7">
        <f>+'Sup. CECAP'!C789</f>
        <v>0</v>
      </c>
      <c r="D164" s="7">
        <f>+'Sup. CECAP'!D789</f>
        <v>0</v>
      </c>
      <c r="E164" s="34">
        <f>+'Sup. CECAP'!E789</f>
        <v>0</v>
      </c>
      <c r="F164" s="7">
        <f>+'Sup. CECAP'!F789</f>
        <v>0</v>
      </c>
      <c r="G164" s="7">
        <f>+'Sup. CECAP'!G789</f>
        <v>0</v>
      </c>
      <c r="H164" s="7">
        <f>+'Sup. CECAP'!H789</f>
        <v>0</v>
      </c>
      <c r="I164" s="7">
        <f>+'Sup. CECAP'!I789</f>
        <v>0</v>
      </c>
      <c r="J164" s="7">
        <f>+'Sup. CECAP'!J789</f>
        <v>0</v>
      </c>
      <c r="K164" s="7">
        <f>+'Sup. CECAP'!K789</f>
        <v>0</v>
      </c>
      <c r="L164" s="7">
        <f>+'Sup. CECAP'!L789</f>
        <v>0</v>
      </c>
      <c r="M164" s="7">
        <f>+'Sup. CECAP'!M789</f>
        <v>0</v>
      </c>
      <c r="N164" s="7">
        <f t="shared" si="47"/>
        <v>0</v>
      </c>
    </row>
    <row r="165" spans="1:14" hidden="1" x14ac:dyDescent="0.35">
      <c r="A165" s="5" t="s">
        <v>163</v>
      </c>
      <c r="B165" s="7">
        <f>+'Sup. CECAP'!B795</f>
        <v>0</v>
      </c>
      <c r="C165" s="7">
        <f>+'Sup. CECAP'!C795</f>
        <v>0</v>
      </c>
      <c r="D165" s="7">
        <f>+'Sup. CECAP'!D795</f>
        <v>0</v>
      </c>
      <c r="E165" s="34">
        <f>+'Sup. CECAP'!E795</f>
        <v>0</v>
      </c>
      <c r="F165" s="7">
        <f>+'Sup. CECAP'!F795</f>
        <v>0</v>
      </c>
      <c r="G165" s="7">
        <f>+'Sup. CECAP'!G795</f>
        <v>0</v>
      </c>
      <c r="H165" s="7">
        <f>+'Sup. CECAP'!H795</f>
        <v>0</v>
      </c>
      <c r="I165" s="7">
        <f>+'Sup. CECAP'!I795</f>
        <v>0</v>
      </c>
      <c r="J165" s="7">
        <f>+'Sup. CECAP'!J795</f>
        <v>0</v>
      </c>
      <c r="K165" s="7">
        <f>+'Sup. CECAP'!K795</f>
        <v>0</v>
      </c>
      <c r="L165" s="7">
        <f>+'Sup. CECAP'!L795</f>
        <v>0</v>
      </c>
      <c r="M165" s="7">
        <f>+'Sup. CECAP'!M795</f>
        <v>0</v>
      </c>
      <c r="N165" s="7">
        <f t="shared" si="47"/>
        <v>0</v>
      </c>
    </row>
    <row r="166" spans="1:14" hidden="1" x14ac:dyDescent="0.35">
      <c r="A166" s="5" t="s">
        <v>164</v>
      </c>
      <c r="B166" s="7">
        <f>+'Sup. CECAP'!B801</f>
        <v>0</v>
      </c>
      <c r="C166" s="7">
        <f>+'Sup. CECAP'!C801</f>
        <v>0</v>
      </c>
      <c r="D166" s="7">
        <f>+'Sup. CECAP'!D801</f>
        <v>0</v>
      </c>
      <c r="E166" s="34">
        <f>+'Sup. CECAP'!E801</f>
        <v>0</v>
      </c>
      <c r="F166" s="7">
        <f>+'Sup. CECAP'!F801</f>
        <v>0</v>
      </c>
      <c r="G166" s="7">
        <f>+'Sup. CECAP'!G801</f>
        <v>0</v>
      </c>
      <c r="H166" s="7">
        <f>+'Sup. CECAP'!H801</f>
        <v>0</v>
      </c>
      <c r="I166" s="7">
        <f>+'Sup. CECAP'!I801</f>
        <v>0</v>
      </c>
      <c r="J166" s="7">
        <f>+'Sup. CECAP'!J801</f>
        <v>0</v>
      </c>
      <c r="K166" s="7">
        <f>+'Sup. CECAP'!K801</f>
        <v>0</v>
      </c>
      <c r="L166" s="7">
        <f>+'Sup. CECAP'!L801</f>
        <v>0</v>
      </c>
      <c r="M166" s="7">
        <f>+'Sup. CECAP'!M801</f>
        <v>0</v>
      </c>
      <c r="N166" s="7">
        <f t="shared" si="47"/>
        <v>0</v>
      </c>
    </row>
    <row r="167" spans="1:14" hidden="1" x14ac:dyDescent="0.35">
      <c r="A167" s="5" t="s">
        <v>165</v>
      </c>
      <c r="B167" s="7">
        <f>+'Sup. CECAP'!B807</f>
        <v>0</v>
      </c>
      <c r="C167" s="7">
        <f>+'Sup. CECAP'!C807</f>
        <v>0</v>
      </c>
      <c r="D167" s="7">
        <f>+'Sup. CECAP'!D807</f>
        <v>0</v>
      </c>
      <c r="E167" s="34">
        <f>+'Sup. CECAP'!E807</f>
        <v>0</v>
      </c>
      <c r="F167" s="7">
        <f>+'Sup. CECAP'!F807</f>
        <v>0</v>
      </c>
      <c r="G167" s="7">
        <f>+'Sup. CECAP'!G807</f>
        <v>0</v>
      </c>
      <c r="H167" s="7">
        <f>+'Sup. CECAP'!H807</f>
        <v>0</v>
      </c>
      <c r="I167" s="7">
        <f>+'Sup. CECAP'!I807</f>
        <v>0</v>
      </c>
      <c r="J167" s="7">
        <f>+'Sup. CECAP'!J807</f>
        <v>0</v>
      </c>
      <c r="K167" s="7">
        <f>+'Sup. CECAP'!K807</f>
        <v>0</v>
      </c>
      <c r="L167" s="7">
        <f>+'Sup. CECAP'!L807</f>
        <v>0</v>
      </c>
      <c r="M167" s="7">
        <f>+'Sup. CECAP'!M807</f>
        <v>0</v>
      </c>
      <c r="N167" s="7">
        <f t="shared" si="47"/>
        <v>0</v>
      </c>
    </row>
    <row r="168" spans="1:14" hidden="1" x14ac:dyDescent="0.35">
      <c r="A168" s="5" t="s">
        <v>166</v>
      </c>
      <c r="B168" s="7">
        <f>+'Sup. CECAP'!B813</f>
        <v>0</v>
      </c>
      <c r="C168" s="7">
        <f>+'Sup. CECAP'!C813</f>
        <v>0</v>
      </c>
      <c r="D168" s="7">
        <f>+'Sup. CECAP'!D813</f>
        <v>0</v>
      </c>
      <c r="E168" s="34">
        <f>+'Sup. CECAP'!E813</f>
        <v>0</v>
      </c>
      <c r="F168" s="7">
        <f>+'Sup. CECAP'!F813</f>
        <v>0</v>
      </c>
      <c r="G168" s="7">
        <f>+'Sup. CECAP'!G813</f>
        <v>0</v>
      </c>
      <c r="H168" s="7">
        <f>+'Sup. CECAP'!H813</f>
        <v>0</v>
      </c>
      <c r="I168" s="7">
        <f>+'Sup. CECAP'!I813</f>
        <v>0</v>
      </c>
      <c r="J168" s="7">
        <f>+'Sup. CECAP'!J813</f>
        <v>0</v>
      </c>
      <c r="K168" s="7">
        <f>+'Sup. CECAP'!K813</f>
        <v>0</v>
      </c>
      <c r="L168" s="7">
        <f>+'Sup. CECAP'!L813</f>
        <v>0</v>
      </c>
      <c r="M168" s="7">
        <f>+'Sup. CECAP'!M813</f>
        <v>0</v>
      </c>
      <c r="N168" s="7">
        <f t="shared" si="47"/>
        <v>0</v>
      </c>
    </row>
    <row r="169" spans="1:14" hidden="1" x14ac:dyDescent="0.35">
      <c r="A169" s="5" t="s">
        <v>167</v>
      </c>
      <c r="B169" s="7">
        <f>+'Sup. CECAP'!B819</f>
        <v>0</v>
      </c>
      <c r="C169" s="7">
        <f>+'Sup. CECAP'!C819</f>
        <v>0</v>
      </c>
      <c r="D169" s="7">
        <f>+'Sup. CECAP'!D819</f>
        <v>0</v>
      </c>
      <c r="E169" s="34">
        <f>+'Sup. CECAP'!E819</f>
        <v>0</v>
      </c>
      <c r="F169" s="7">
        <f>+'Sup. CECAP'!F819</f>
        <v>0</v>
      </c>
      <c r="G169" s="7">
        <f>+'Sup. CECAP'!G819</f>
        <v>0</v>
      </c>
      <c r="H169" s="7">
        <f>+'Sup. CECAP'!H819</f>
        <v>0</v>
      </c>
      <c r="I169" s="7">
        <f>+'Sup. CECAP'!I819</f>
        <v>0</v>
      </c>
      <c r="J169" s="7">
        <f>+'Sup. CECAP'!J819</f>
        <v>0</v>
      </c>
      <c r="K169" s="7">
        <f>+'Sup. CECAP'!K819</f>
        <v>0</v>
      </c>
      <c r="L169" s="7">
        <f>+'Sup. CECAP'!L819</f>
        <v>0</v>
      </c>
      <c r="M169" s="7">
        <f>+'Sup. CECAP'!M819</f>
        <v>0</v>
      </c>
      <c r="N169" s="7">
        <f t="shared" si="47"/>
        <v>0</v>
      </c>
    </row>
    <row r="170" spans="1:14" hidden="1" x14ac:dyDescent="0.35">
      <c r="A170" s="5" t="s">
        <v>168</v>
      </c>
      <c r="B170" s="7">
        <f>+'Sup. CECAP'!B825</f>
        <v>0</v>
      </c>
      <c r="C170" s="7">
        <f>+'Sup. CECAP'!C825</f>
        <v>0</v>
      </c>
      <c r="D170" s="7">
        <f>+'Sup. CECAP'!D825</f>
        <v>0</v>
      </c>
      <c r="E170" s="34">
        <f>+'Sup. CECAP'!E825</f>
        <v>0</v>
      </c>
      <c r="F170" s="7">
        <f>+'Sup. CECAP'!F825</f>
        <v>0</v>
      </c>
      <c r="G170" s="7">
        <f>+'Sup. CECAP'!G825</f>
        <v>0</v>
      </c>
      <c r="H170" s="7">
        <f>+'Sup. CECAP'!H825</f>
        <v>0</v>
      </c>
      <c r="I170" s="7">
        <f>+'Sup. CECAP'!I825</f>
        <v>0</v>
      </c>
      <c r="J170" s="7">
        <f>+'Sup. CECAP'!J825</f>
        <v>0</v>
      </c>
      <c r="K170" s="7">
        <f>+'Sup. CECAP'!K825</f>
        <v>0</v>
      </c>
      <c r="L170" s="7">
        <f>+'Sup. CECAP'!L825</f>
        <v>0</v>
      </c>
      <c r="M170" s="7">
        <f>+'Sup. CECAP'!M825</f>
        <v>0</v>
      </c>
      <c r="N170" s="7">
        <f t="shared" si="47"/>
        <v>0</v>
      </c>
    </row>
    <row r="171" spans="1:14" hidden="1" x14ac:dyDescent="0.35">
      <c r="A171" s="5" t="s">
        <v>169</v>
      </c>
      <c r="B171" s="7">
        <f>+'Sup. CECAP'!B829</f>
        <v>0</v>
      </c>
      <c r="C171" s="7">
        <f>+'Sup. CECAP'!C829</f>
        <v>0</v>
      </c>
      <c r="D171" s="7">
        <f>+'Sup. CECAP'!D829</f>
        <v>0</v>
      </c>
      <c r="E171" s="34">
        <f>+'Sup. CECAP'!E829</f>
        <v>0</v>
      </c>
      <c r="F171" s="7">
        <f>+'Sup. CECAP'!F829</f>
        <v>0</v>
      </c>
      <c r="G171" s="7">
        <f>+'Sup. CECAP'!G829</f>
        <v>0</v>
      </c>
      <c r="H171" s="7">
        <f>+'Sup. CECAP'!H829</f>
        <v>0</v>
      </c>
      <c r="I171" s="7">
        <f>+'Sup. CECAP'!I829</f>
        <v>0</v>
      </c>
      <c r="J171" s="7">
        <f>+'Sup. CECAP'!J829</f>
        <v>0</v>
      </c>
      <c r="K171" s="7">
        <f>+'Sup. CECAP'!K829</f>
        <v>0</v>
      </c>
      <c r="L171" s="7">
        <f>+'Sup. CECAP'!L829</f>
        <v>0</v>
      </c>
      <c r="M171" s="7">
        <f>+'Sup. CECAP'!M829</f>
        <v>0</v>
      </c>
      <c r="N171" s="7">
        <f t="shared" si="47"/>
        <v>0</v>
      </c>
    </row>
    <row r="172" spans="1:14" hidden="1" x14ac:dyDescent="0.35">
      <c r="B172" s="7"/>
      <c r="C172" s="7"/>
      <c r="D172" s="7"/>
      <c r="E172" s="34"/>
      <c r="F172" s="7"/>
      <c r="G172" s="7"/>
      <c r="H172" s="7"/>
      <c r="I172" s="7"/>
      <c r="J172" s="7"/>
      <c r="K172" s="7"/>
      <c r="L172" s="7"/>
      <c r="M172" s="7"/>
      <c r="N172" s="7"/>
    </row>
    <row r="173" spans="1:14" hidden="1" x14ac:dyDescent="0.35">
      <c r="A173" s="4" t="s">
        <v>170</v>
      </c>
      <c r="B173" s="8">
        <f>SUM(B174:B176)</f>
        <v>0</v>
      </c>
      <c r="C173" s="8">
        <f t="shared" ref="C173:M173" si="48">SUM(C174:C176)</f>
        <v>0</v>
      </c>
      <c r="D173" s="8">
        <f t="shared" si="48"/>
        <v>0</v>
      </c>
      <c r="E173" s="37">
        <f t="shared" si="48"/>
        <v>0</v>
      </c>
      <c r="F173" s="8">
        <f t="shared" si="48"/>
        <v>0</v>
      </c>
      <c r="G173" s="8">
        <f t="shared" si="48"/>
        <v>0</v>
      </c>
      <c r="H173" s="8">
        <f t="shared" si="48"/>
        <v>0</v>
      </c>
      <c r="I173" s="8">
        <f t="shared" si="48"/>
        <v>0</v>
      </c>
      <c r="J173" s="8">
        <f t="shared" si="48"/>
        <v>0</v>
      </c>
      <c r="K173" s="8">
        <f t="shared" si="48"/>
        <v>0</v>
      </c>
      <c r="L173" s="8">
        <f t="shared" si="48"/>
        <v>0</v>
      </c>
      <c r="M173" s="8">
        <f t="shared" si="48"/>
        <v>0</v>
      </c>
      <c r="N173" s="8">
        <f t="shared" ref="N173:N181" si="49">SUM(B173:M173)</f>
        <v>0</v>
      </c>
    </row>
    <row r="174" spans="1:14" hidden="1" x14ac:dyDescent="0.35">
      <c r="A174" s="5" t="s">
        <v>171</v>
      </c>
      <c r="B174" s="7">
        <f>+'Sup. CECAP'!B837</f>
        <v>0</v>
      </c>
      <c r="C174" s="7">
        <f>+'Sup. CECAP'!C837</f>
        <v>0</v>
      </c>
      <c r="D174" s="7">
        <f>+'Sup. CECAP'!D837</f>
        <v>0</v>
      </c>
      <c r="E174" s="34">
        <f>+'Sup. CECAP'!E837</f>
        <v>0</v>
      </c>
      <c r="F174" s="7">
        <f>+'Sup. CECAP'!F837</f>
        <v>0</v>
      </c>
      <c r="G174" s="7">
        <f>+'Sup. CECAP'!G837</f>
        <v>0</v>
      </c>
      <c r="H174" s="7">
        <f>+'Sup. CECAP'!H837</f>
        <v>0</v>
      </c>
      <c r="I174" s="7">
        <f>+'Sup. CECAP'!I837</f>
        <v>0</v>
      </c>
      <c r="J174" s="7">
        <f>+'Sup. CECAP'!J837</f>
        <v>0</v>
      </c>
      <c r="K174" s="7">
        <f>+'Sup. CECAP'!K837</f>
        <v>0</v>
      </c>
      <c r="L174" s="7">
        <f>+'Sup. CECAP'!L837</f>
        <v>0</v>
      </c>
      <c r="M174" s="7">
        <f>+'Sup. CECAP'!M837</f>
        <v>0</v>
      </c>
      <c r="N174" s="7">
        <f t="shared" si="49"/>
        <v>0</v>
      </c>
    </row>
    <row r="175" spans="1:14" hidden="1" x14ac:dyDescent="0.35">
      <c r="A175" s="5" t="s">
        <v>172</v>
      </c>
      <c r="B175" s="7">
        <f>+'Sup. CECAP'!B843</f>
        <v>0</v>
      </c>
      <c r="C175" s="7">
        <f>+'Sup. CECAP'!C843</f>
        <v>0</v>
      </c>
      <c r="D175" s="7">
        <f>+'Sup. CECAP'!D843</f>
        <v>0</v>
      </c>
      <c r="E175" s="34">
        <f>+'Sup. CECAP'!E843</f>
        <v>0</v>
      </c>
      <c r="F175" s="7">
        <f>+'Sup. CECAP'!F843</f>
        <v>0</v>
      </c>
      <c r="G175" s="7">
        <f>+'Sup. CECAP'!G843</f>
        <v>0</v>
      </c>
      <c r="H175" s="7">
        <f>+'Sup. CECAP'!H843</f>
        <v>0</v>
      </c>
      <c r="I175" s="7">
        <f>+'Sup. CECAP'!I843</f>
        <v>0</v>
      </c>
      <c r="J175" s="7">
        <f>+'Sup. CECAP'!J843</f>
        <v>0</v>
      </c>
      <c r="K175" s="7">
        <f>+'Sup. CECAP'!K843</f>
        <v>0</v>
      </c>
      <c r="L175" s="7">
        <f>+'Sup. CECAP'!L843</f>
        <v>0</v>
      </c>
      <c r="M175" s="7">
        <f>+'Sup. CECAP'!M843</f>
        <v>0</v>
      </c>
      <c r="N175" s="7">
        <f t="shared" si="49"/>
        <v>0</v>
      </c>
    </row>
    <row r="176" spans="1:14" hidden="1" x14ac:dyDescent="0.35">
      <c r="A176" s="5" t="s">
        <v>173</v>
      </c>
      <c r="B176" s="7">
        <f>+'Sup. CECAP'!B849</f>
        <v>0</v>
      </c>
      <c r="C176" s="7">
        <f>+'Sup. CECAP'!C849</f>
        <v>0</v>
      </c>
      <c r="D176" s="7">
        <f>+'Sup. CECAP'!D849</f>
        <v>0</v>
      </c>
      <c r="E176" s="34">
        <f>+'Sup. CECAP'!E849</f>
        <v>0</v>
      </c>
      <c r="F176" s="7">
        <f>+'Sup. CECAP'!F849</f>
        <v>0</v>
      </c>
      <c r="G176" s="7">
        <f>+'Sup. CECAP'!G849</f>
        <v>0</v>
      </c>
      <c r="H176" s="7">
        <f>+'Sup. CECAP'!H849</f>
        <v>0</v>
      </c>
      <c r="I176" s="7">
        <f>+'Sup. CECAP'!I849</f>
        <v>0</v>
      </c>
      <c r="J176" s="7">
        <f>+'Sup. CECAP'!J849</f>
        <v>0</v>
      </c>
      <c r="K176" s="7">
        <f>+'Sup. CECAP'!K849</f>
        <v>0</v>
      </c>
      <c r="L176" s="7">
        <f>+'Sup. CECAP'!L849</f>
        <v>0</v>
      </c>
      <c r="M176" s="7">
        <f>+'Sup. CECAP'!M849</f>
        <v>0</v>
      </c>
      <c r="N176" s="7">
        <f t="shared" si="49"/>
        <v>0</v>
      </c>
    </row>
    <row r="177" spans="1:14" x14ac:dyDescent="0.35">
      <c r="A177" s="4" t="s">
        <v>174</v>
      </c>
      <c r="B177" s="8">
        <f>SUM(B178:B180)</f>
        <v>1566894.7750422768</v>
      </c>
      <c r="C177" s="8">
        <f t="shared" ref="C177:M177" si="50">SUM(C178:C180)</f>
        <v>1566894.7750422768</v>
      </c>
      <c r="D177" s="8">
        <f t="shared" si="50"/>
        <v>1566894.7750422768</v>
      </c>
      <c r="E177" s="50">
        <f t="shared" si="50"/>
        <v>1566894.7750422768</v>
      </c>
      <c r="F177" s="8">
        <f t="shared" si="50"/>
        <v>1566894.7750422768</v>
      </c>
      <c r="G177" s="8">
        <f t="shared" si="50"/>
        <v>1566894.7750422768</v>
      </c>
      <c r="H177" s="8">
        <f t="shared" si="50"/>
        <v>1595465.5150422771</v>
      </c>
      <c r="I177" s="8">
        <f t="shared" si="50"/>
        <v>1595465.5150422771</v>
      </c>
      <c r="J177" s="8">
        <f t="shared" si="50"/>
        <v>1595465.5150422771</v>
      </c>
      <c r="K177" s="8">
        <f t="shared" si="50"/>
        <v>1595465.5150422771</v>
      </c>
      <c r="L177" s="8">
        <f t="shared" si="50"/>
        <v>1595465.5150422771</v>
      </c>
      <c r="M177" s="8">
        <f t="shared" si="50"/>
        <v>1595465.5150422771</v>
      </c>
      <c r="N177" s="8">
        <f t="shared" si="49"/>
        <v>18974161.74050732</v>
      </c>
    </row>
    <row r="178" spans="1:14" x14ac:dyDescent="0.35">
      <c r="A178" s="5" t="s">
        <v>175</v>
      </c>
      <c r="B178" s="7">
        <f>+'Sup. CECAP'!B855</f>
        <v>388535.72304227698</v>
      </c>
      <c r="C178" s="7">
        <f>+'Sup. CECAP'!C855</f>
        <v>388535.72304227698</v>
      </c>
      <c r="D178" s="7">
        <f>+'Sup. CECAP'!D855</f>
        <v>388535.72304227698</v>
      </c>
      <c r="E178" s="20">
        <f>+'Sup. CECAP'!E855</f>
        <v>388535.72304227698</v>
      </c>
      <c r="F178" s="7">
        <f>+'Sup. CECAP'!F855</f>
        <v>388535.72304227698</v>
      </c>
      <c r="G178" s="7">
        <f>+'Sup. CECAP'!G855</f>
        <v>388535.72304227698</v>
      </c>
      <c r="H178" s="7">
        <f>+'Sup. CECAP'!H855</f>
        <v>388535.72304227698</v>
      </c>
      <c r="I178" s="7">
        <f>+'Sup. CECAP'!I855</f>
        <v>388535.72304227698</v>
      </c>
      <c r="J178" s="7">
        <f>+'Sup. CECAP'!J855</f>
        <v>388535.72304227698</v>
      </c>
      <c r="K178" s="7">
        <f>+'Sup. CECAP'!K855</f>
        <v>388535.72304227698</v>
      </c>
      <c r="L178" s="7">
        <f>+'Sup. CECAP'!L855</f>
        <v>388535.72304227698</v>
      </c>
      <c r="M178" s="7">
        <f>+'Sup. CECAP'!M855</f>
        <v>388535.72304227698</v>
      </c>
      <c r="N178" s="7">
        <f t="shared" si="49"/>
        <v>4662428.676507324</v>
      </c>
    </row>
    <row r="179" spans="1:14" hidden="1" x14ac:dyDescent="0.35">
      <c r="A179" s="5" t="s">
        <v>176</v>
      </c>
      <c r="B179" s="7">
        <f>+'Sup. CECAP'!B861</f>
        <v>0</v>
      </c>
      <c r="C179" s="7">
        <f>+'Sup. CECAP'!C861</f>
        <v>0</v>
      </c>
      <c r="D179" s="7">
        <f>+'Sup. CECAP'!D861</f>
        <v>0</v>
      </c>
      <c r="E179" s="20">
        <f>+'Sup. CECAP'!E861</f>
        <v>0</v>
      </c>
      <c r="F179" s="7">
        <f>+'Sup. CECAP'!F861</f>
        <v>0</v>
      </c>
      <c r="G179" s="7">
        <f>+'Sup. CECAP'!G861</f>
        <v>0</v>
      </c>
      <c r="H179" s="7">
        <f>+'Sup. CECAP'!H861</f>
        <v>0</v>
      </c>
      <c r="I179" s="7">
        <f>+'Sup. CECAP'!I861</f>
        <v>0</v>
      </c>
      <c r="J179" s="7">
        <f>+'Sup. CECAP'!J861</f>
        <v>0</v>
      </c>
      <c r="K179" s="7">
        <f>+'Sup. CECAP'!K861</f>
        <v>0</v>
      </c>
      <c r="L179" s="7">
        <f>+'Sup. CECAP'!L861</f>
        <v>0</v>
      </c>
      <c r="M179" s="7">
        <f>+'Sup. CECAP'!M861</f>
        <v>0</v>
      </c>
      <c r="N179" s="7">
        <f t="shared" si="49"/>
        <v>0</v>
      </c>
    </row>
    <row r="180" spans="1:14" x14ac:dyDescent="0.35">
      <c r="A180" s="5" t="s">
        <v>177</v>
      </c>
      <c r="B180" s="7">
        <f>+'Sup. CECAP'!B867</f>
        <v>1178359.0519999999</v>
      </c>
      <c r="C180" s="7">
        <f>+'Sup. CECAP'!C867</f>
        <v>1178359.0519999999</v>
      </c>
      <c r="D180" s="7">
        <f>+'Sup. CECAP'!D867</f>
        <v>1178359.0519999999</v>
      </c>
      <c r="E180" s="20">
        <f>+'Sup. CECAP'!E867</f>
        <v>1178359.0519999999</v>
      </c>
      <c r="F180" s="7">
        <f>+'Sup. CECAP'!F867</f>
        <v>1178359.0519999999</v>
      </c>
      <c r="G180" s="7">
        <f>+'Sup. CECAP'!G867</f>
        <v>1178359.0519999999</v>
      </c>
      <c r="H180" s="7">
        <f>+'Sup. CECAP'!H867</f>
        <v>1206929.7920000001</v>
      </c>
      <c r="I180" s="7">
        <f>+'Sup. CECAP'!I867</f>
        <v>1206929.7920000001</v>
      </c>
      <c r="J180" s="7">
        <f>+'Sup. CECAP'!J867</f>
        <v>1206929.7920000001</v>
      </c>
      <c r="K180" s="7">
        <f>+'Sup. CECAP'!K867</f>
        <v>1206929.7920000001</v>
      </c>
      <c r="L180" s="7">
        <f>+'Sup. CECAP'!L867</f>
        <v>1206929.7920000001</v>
      </c>
      <c r="M180" s="7">
        <f>+'Sup. CECAP'!M867</f>
        <v>1206929.7920000001</v>
      </c>
      <c r="N180" s="7">
        <f t="shared" si="49"/>
        <v>14311733.063999997</v>
      </c>
    </row>
    <row r="181" spans="1:14" x14ac:dyDescent="0.35">
      <c r="A181" s="4" t="s">
        <v>178</v>
      </c>
      <c r="B181" s="8">
        <f>SUM(B182:B187)</f>
        <v>910811.58683333336</v>
      </c>
      <c r="C181" s="8">
        <f t="shared" ref="C181:M181" si="51">SUM(C182:C187)</f>
        <v>910811.58683333336</v>
      </c>
      <c r="D181" s="8">
        <f t="shared" si="51"/>
        <v>910811.58683333336</v>
      </c>
      <c r="E181" s="50">
        <f t="shared" si="51"/>
        <v>910811.58683333336</v>
      </c>
      <c r="F181" s="8">
        <f t="shared" si="51"/>
        <v>910811.58683333336</v>
      </c>
      <c r="G181" s="8">
        <f t="shared" si="51"/>
        <v>910811.58683333336</v>
      </c>
      <c r="H181" s="8">
        <f t="shared" si="51"/>
        <v>910811.58683333336</v>
      </c>
      <c r="I181" s="8">
        <f t="shared" si="51"/>
        <v>910811.58683333336</v>
      </c>
      <c r="J181" s="8">
        <f t="shared" si="51"/>
        <v>910811.58683333336</v>
      </c>
      <c r="K181" s="8">
        <f t="shared" si="51"/>
        <v>910811.58683333336</v>
      </c>
      <c r="L181" s="8">
        <f t="shared" si="51"/>
        <v>910811.58683333336</v>
      </c>
      <c r="M181" s="8">
        <f t="shared" si="51"/>
        <v>910811.58683333336</v>
      </c>
      <c r="N181" s="8">
        <f t="shared" si="49"/>
        <v>10929739.042000001</v>
      </c>
    </row>
    <row r="182" spans="1:14" x14ac:dyDescent="0.35">
      <c r="A182" s="5" t="s">
        <v>179</v>
      </c>
      <c r="B182" s="7">
        <f>+'Sup. CECAP'!B873</f>
        <v>718333.33333333337</v>
      </c>
      <c r="C182" s="7">
        <f>+'Sup. CECAP'!C873</f>
        <v>718333.33333333337</v>
      </c>
      <c r="D182" s="7">
        <f>+'Sup. CECAP'!D873</f>
        <v>718333.33333333337</v>
      </c>
      <c r="E182" s="20">
        <f>+'Sup. CECAP'!E873</f>
        <v>718333.33333333337</v>
      </c>
      <c r="F182" s="7">
        <f>+'Sup. CECAP'!F873</f>
        <v>718333.33333333337</v>
      </c>
      <c r="G182" s="7">
        <f>+'Sup. CECAP'!G873</f>
        <v>718333.33333333337</v>
      </c>
      <c r="H182" s="7">
        <f>+'Sup. CECAP'!H873</f>
        <v>718333.33333333337</v>
      </c>
      <c r="I182" s="7">
        <f>+'Sup. CECAP'!I873</f>
        <v>718333.33333333337</v>
      </c>
      <c r="J182" s="7">
        <f>+'Sup. CECAP'!J873</f>
        <v>718333.33333333337</v>
      </c>
      <c r="K182" s="7">
        <f>+'Sup. CECAP'!K873</f>
        <v>718333.33333333337</v>
      </c>
      <c r="L182" s="7">
        <f>+'Sup. CECAP'!L873</f>
        <v>718333.33333333337</v>
      </c>
      <c r="M182" s="7">
        <f>+'Sup. CECAP'!M873</f>
        <v>718333.33333333337</v>
      </c>
      <c r="N182" s="7">
        <f t="shared" ref="N182:N187" si="52">SUM(B182:M182)</f>
        <v>8619999.9999999981</v>
      </c>
    </row>
    <row r="183" spans="1:14" hidden="1" x14ac:dyDescent="0.35">
      <c r="A183" s="5" t="s">
        <v>180</v>
      </c>
      <c r="B183" s="7">
        <f>+'Sup. CECAP'!B879</f>
        <v>0</v>
      </c>
      <c r="C183" s="7">
        <f>+'Sup. CECAP'!C879</f>
        <v>0</v>
      </c>
      <c r="D183" s="7">
        <f>+'Sup. CECAP'!D879</f>
        <v>0</v>
      </c>
      <c r="E183" s="34">
        <f>+'Sup. CECAP'!E879</f>
        <v>0</v>
      </c>
      <c r="F183" s="7">
        <f>+'Sup. CECAP'!F879</f>
        <v>0</v>
      </c>
      <c r="G183" s="7">
        <f>+'Sup. CECAP'!G879</f>
        <v>0</v>
      </c>
      <c r="H183" s="7">
        <f>+'Sup. CECAP'!H879</f>
        <v>0</v>
      </c>
      <c r="I183" s="7">
        <f>+'Sup. CECAP'!I879</f>
        <v>0</v>
      </c>
      <c r="J183" s="7">
        <f>+'Sup. CECAP'!J879</f>
        <v>0</v>
      </c>
      <c r="K183" s="7">
        <f>+'Sup. CECAP'!K879</f>
        <v>0</v>
      </c>
      <c r="L183" s="7">
        <f>+'Sup. CECAP'!L879</f>
        <v>0</v>
      </c>
      <c r="M183" s="7">
        <f>+'Sup. CECAP'!M879</f>
        <v>0</v>
      </c>
      <c r="N183" s="7">
        <f t="shared" si="52"/>
        <v>0</v>
      </c>
    </row>
    <row r="184" spans="1:14" hidden="1" x14ac:dyDescent="0.35">
      <c r="A184" s="5" t="s">
        <v>181</v>
      </c>
      <c r="B184" s="7">
        <f>+'Sup. CECAP'!B885</f>
        <v>0</v>
      </c>
      <c r="C184" s="7">
        <f>+'Sup. CECAP'!C885</f>
        <v>0</v>
      </c>
      <c r="D184" s="7">
        <f>+'Sup. CECAP'!D885</f>
        <v>0</v>
      </c>
      <c r="E184" s="34">
        <f>+'Sup. CECAP'!E885</f>
        <v>0</v>
      </c>
      <c r="F184" s="7">
        <f>+'Sup. CECAP'!F885</f>
        <v>0</v>
      </c>
      <c r="G184" s="7">
        <f>+'Sup. CECAP'!G885</f>
        <v>0</v>
      </c>
      <c r="H184" s="7">
        <f>+'Sup. CECAP'!H885</f>
        <v>0</v>
      </c>
      <c r="I184" s="7">
        <f>+'Sup. CECAP'!I885</f>
        <v>0</v>
      </c>
      <c r="J184" s="7">
        <f>+'Sup. CECAP'!J885</f>
        <v>0</v>
      </c>
      <c r="K184" s="7">
        <f>+'Sup. CECAP'!K885</f>
        <v>0</v>
      </c>
      <c r="L184" s="7">
        <f>+'Sup. CECAP'!L885</f>
        <v>0</v>
      </c>
      <c r="M184" s="7">
        <f>+'Sup. CECAP'!M885</f>
        <v>0</v>
      </c>
      <c r="N184" s="7">
        <f t="shared" si="52"/>
        <v>0</v>
      </c>
    </row>
    <row r="185" spans="1:14" hidden="1" x14ac:dyDescent="0.35">
      <c r="A185" s="5" t="s">
        <v>182</v>
      </c>
      <c r="B185" s="7">
        <f>+'Sup. CECAP'!B891</f>
        <v>0</v>
      </c>
      <c r="C185" s="7">
        <f>+'Sup. CECAP'!C891</f>
        <v>0</v>
      </c>
      <c r="D185" s="7">
        <f>+'Sup. CECAP'!D891</f>
        <v>0</v>
      </c>
      <c r="E185" s="34">
        <f>+'Sup. CECAP'!E891</f>
        <v>0</v>
      </c>
      <c r="F185" s="7">
        <f>+'Sup. CECAP'!F891</f>
        <v>0</v>
      </c>
      <c r="G185" s="7">
        <f>+'Sup. CECAP'!G891</f>
        <v>0</v>
      </c>
      <c r="H185" s="7">
        <f>+'Sup. CECAP'!H891</f>
        <v>0</v>
      </c>
      <c r="I185" s="7">
        <f>+'Sup. CECAP'!I891</f>
        <v>0</v>
      </c>
      <c r="J185" s="7">
        <f>+'Sup. CECAP'!J891</f>
        <v>0</v>
      </c>
      <c r="K185" s="7">
        <f>+'Sup. CECAP'!K891</f>
        <v>0</v>
      </c>
      <c r="L185" s="7">
        <f>+'Sup. CECAP'!L891</f>
        <v>0</v>
      </c>
      <c r="M185" s="7">
        <f>+'Sup. CECAP'!M891</f>
        <v>0</v>
      </c>
      <c r="N185" s="7">
        <f t="shared" si="52"/>
        <v>0</v>
      </c>
    </row>
    <row r="186" spans="1:14" x14ac:dyDescent="0.35">
      <c r="A186" s="5" t="s">
        <v>183</v>
      </c>
      <c r="B186" s="7">
        <f>+'Sup. CECAP'!B897</f>
        <v>192478.25349999999</v>
      </c>
      <c r="C186" s="7">
        <f>+'Sup. CECAP'!C897</f>
        <v>192478.25349999999</v>
      </c>
      <c r="D186" s="7">
        <f>+'Sup. CECAP'!D897</f>
        <v>192478.25349999999</v>
      </c>
      <c r="E186" s="20">
        <f>+'Sup. CECAP'!E897</f>
        <v>192478.25349999999</v>
      </c>
      <c r="F186" s="7">
        <f>+'Sup. CECAP'!F897</f>
        <v>192478.25349999999</v>
      </c>
      <c r="G186" s="7">
        <f>+'Sup. CECAP'!G897</f>
        <v>192478.25349999999</v>
      </c>
      <c r="H186" s="7">
        <f>+'Sup. CECAP'!H897</f>
        <v>192478.25349999999</v>
      </c>
      <c r="I186" s="7">
        <f>+'Sup. CECAP'!I897</f>
        <v>192478.25349999999</v>
      </c>
      <c r="J186" s="7">
        <f>+'Sup. CECAP'!J897</f>
        <v>192478.25349999999</v>
      </c>
      <c r="K186" s="7">
        <f>+'Sup. CECAP'!K897</f>
        <v>192478.25349999999</v>
      </c>
      <c r="L186" s="7">
        <f>+'Sup. CECAP'!L897</f>
        <v>192478.25349999999</v>
      </c>
      <c r="M186" s="7">
        <f>+'Sup. CECAP'!M897</f>
        <v>192478.25349999999</v>
      </c>
      <c r="N186" s="7">
        <f t="shared" si="52"/>
        <v>2309739.0420000004</v>
      </c>
    </row>
    <row r="187" spans="1:14" hidden="1" x14ac:dyDescent="0.35">
      <c r="A187" s="5" t="s">
        <v>184</v>
      </c>
      <c r="B187" s="7">
        <f>+'Sup. CECAP'!B903</f>
        <v>0</v>
      </c>
      <c r="C187" s="7">
        <f>+'Sup. CECAP'!C903</f>
        <v>0</v>
      </c>
      <c r="D187" s="7">
        <f>+'Sup. CECAP'!D903</f>
        <v>0</v>
      </c>
      <c r="E187" s="34">
        <f>+'Sup. CECAP'!E903</f>
        <v>0</v>
      </c>
      <c r="F187" s="7">
        <f>+'Sup. CECAP'!F903</f>
        <v>0</v>
      </c>
      <c r="G187" s="7">
        <f>+'Sup. CECAP'!G903</f>
        <v>0</v>
      </c>
      <c r="H187" s="7">
        <f>+'Sup. CECAP'!H903</f>
        <v>0</v>
      </c>
      <c r="I187" s="7">
        <f>+'Sup. CECAP'!I903</f>
        <v>0</v>
      </c>
      <c r="J187" s="7">
        <f>+'Sup. CECAP'!J903</f>
        <v>0</v>
      </c>
      <c r="K187" s="7">
        <f>+'Sup. CECAP'!K903</f>
        <v>0</v>
      </c>
      <c r="L187" s="7">
        <f>+'Sup. CECAP'!L903</f>
        <v>0</v>
      </c>
      <c r="M187" s="7">
        <f>+'Sup. CECAP'!M903</f>
        <v>0</v>
      </c>
      <c r="N187" s="7">
        <f t="shared" si="52"/>
        <v>0</v>
      </c>
    </row>
    <row r="188" spans="1:14" hidden="1" x14ac:dyDescent="0.35">
      <c r="A188" s="4" t="s">
        <v>185</v>
      </c>
      <c r="B188" s="8">
        <f>SUM(B189:B193)</f>
        <v>0</v>
      </c>
      <c r="C188" s="8">
        <f t="shared" ref="C188:M188" si="53">SUM(C189:C193)</f>
        <v>0</v>
      </c>
      <c r="D188" s="8">
        <f t="shared" si="53"/>
        <v>0</v>
      </c>
      <c r="E188" s="37">
        <f t="shared" si="53"/>
        <v>0</v>
      </c>
      <c r="F188" s="8">
        <f t="shared" si="53"/>
        <v>0</v>
      </c>
      <c r="G188" s="8">
        <f t="shared" si="53"/>
        <v>0</v>
      </c>
      <c r="H188" s="8">
        <f t="shared" si="53"/>
        <v>0</v>
      </c>
      <c r="I188" s="8">
        <f t="shared" si="53"/>
        <v>0</v>
      </c>
      <c r="J188" s="8">
        <f t="shared" si="53"/>
        <v>0</v>
      </c>
      <c r="K188" s="8">
        <f t="shared" si="53"/>
        <v>0</v>
      </c>
      <c r="L188" s="8">
        <f t="shared" si="53"/>
        <v>0</v>
      </c>
      <c r="M188" s="8">
        <f t="shared" si="53"/>
        <v>50000</v>
      </c>
      <c r="N188" s="8">
        <f t="shared" ref="N188:N226" si="54">SUM(B188:M188)</f>
        <v>50000</v>
      </c>
    </row>
    <row r="189" spans="1:14" hidden="1" x14ac:dyDescent="0.35">
      <c r="A189" s="5" t="s">
        <v>186</v>
      </c>
      <c r="B189" s="7">
        <f>+'Sup. CECAP'!B909</f>
        <v>0</v>
      </c>
      <c r="C189" s="7">
        <f>+'Sup. CECAP'!C909</f>
        <v>0</v>
      </c>
      <c r="D189" s="7">
        <f>+'Sup. CECAP'!D909</f>
        <v>0</v>
      </c>
      <c r="E189" s="34">
        <f>+'Sup. CECAP'!E909</f>
        <v>0</v>
      </c>
      <c r="F189" s="7">
        <f>+'Sup. CECAP'!F909</f>
        <v>0</v>
      </c>
      <c r="G189" s="7">
        <f>+'Sup. CECAP'!G909</f>
        <v>0</v>
      </c>
      <c r="H189" s="7">
        <f>+'Sup. CECAP'!H909</f>
        <v>0</v>
      </c>
      <c r="I189" s="7">
        <f>+'Sup. CECAP'!I909</f>
        <v>0</v>
      </c>
      <c r="J189" s="7">
        <f>+'Sup. CECAP'!J909</f>
        <v>0</v>
      </c>
      <c r="K189" s="7">
        <f>+'Sup. CECAP'!K909</f>
        <v>0</v>
      </c>
      <c r="L189" s="7">
        <f>+'Sup. CECAP'!L909</f>
        <v>0</v>
      </c>
      <c r="M189" s="7">
        <f>+'Sup. CECAP'!M909</f>
        <v>0</v>
      </c>
      <c r="N189" s="7">
        <f t="shared" si="54"/>
        <v>0</v>
      </c>
    </row>
    <row r="190" spans="1:14" hidden="1" x14ac:dyDescent="0.35">
      <c r="A190" s="5" t="s">
        <v>187</v>
      </c>
      <c r="B190" s="7">
        <f>+'Sup. CECAP'!B915</f>
        <v>0</v>
      </c>
      <c r="C190" s="7">
        <f>+'Sup. CECAP'!C915</f>
        <v>0</v>
      </c>
      <c r="D190" s="7">
        <f>+'Sup. CECAP'!D915</f>
        <v>0</v>
      </c>
      <c r="E190" s="34">
        <f>+'Sup. CECAP'!E915</f>
        <v>0</v>
      </c>
      <c r="F190" s="7">
        <f>+'Sup. CECAP'!F915</f>
        <v>0</v>
      </c>
      <c r="G190" s="7">
        <f>+'Sup. CECAP'!G915</f>
        <v>0</v>
      </c>
      <c r="H190" s="7">
        <f>+'Sup. CECAP'!H915</f>
        <v>0</v>
      </c>
      <c r="I190" s="7">
        <f>+'Sup. CECAP'!I915</f>
        <v>0</v>
      </c>
      <c r="J190" s="7">
        <f>+'Sup. CECAP'!J915</f>
        <v>0</v>
      </c>
      <c r="K190" s="7">
        <f>+'Sup. CECAP'!K915</f>
        <v>0</v>
      </c>
      <c r="L190" s="7">
        <f>+'Sup. CECAP'!L915</f>
        <v>0</v>
      </c>
      <c r="M190" s="7">
        <f>+'Sup. CECAP'!M915</f>
        <v>0</v>
      </c>
      <c r="N190" s="7">
        <f t="shared" si="54"/>
        <v>0</v>
      </c>
    </row>
    <row r="191" spans="1:14" hidden="1" x14ac:dyDescent="0.35">
      <c r="A191" s="5" t="s">
        <v>188</v>
      </c>
      <c r="B191" s="7">
        <f>+'Sup. CECAP'!B921</f>
        <v>0</v>
      </c>
      <c r="C191" s="7">
        <f>+'Sup. CECAP'!C921</f>
        <v>0</v>
      </c>
      <c r="D191" s="7">
        <f>+'Sup. CECAP'!D921</f>
        <v>0</v>
      </c>
      <c r="E191" s="34">
        <f>+'Sup. CECAP'!E921</f>
        <v>0</v>
      </c>
      <c r="F191" s="7">
        <f>+'Sup. CECAP'!F921</f>
        <v>0</v>
      </c>
      <c r="G191" s="7">
        <f>+'Sup. CECAP'!G921</f>
        <v>0</v>
      </c>
      <c r="H191" s="7">
        <f>+'Sup. CECAP'!H921</f>
        <v>0</v>
      </c>
      <c r="I191" s="7">
        <f>+'Sup. CECAP'!I921</f>
        <v>0</v>
      </c>
      <c r="J191" s="7">
        <f>+'Sup. CECAP'!J921</f>
        <v>0</v>
      </c>
      <c r="K191" s="7">
        <f>+'Sup. CECAP'!K921</f>
        <v>0</v>
      </c>
      <c r="L191" s="7">
        <f>+'Sup. CECAP'!L921</f>
        <v>0</v>
      </c>
      <c r="M191" s="7">
        <f>+'Sup. CECAP'!M921</f>
        <v>50000</v>
      </c>
      <c r="N191" s="7">
        <f t="shared" si="54"/>
        <v>50000</v>
      </c>
    </row>
    <row r="192" spans="1:14" hidden="1" x14ac:dyDescent="0.35">
      <c r="A192" s="5" t="s">
        <v>189</v>
      </c>
      <c r="B192" s="7">
        <f>+'Sup. CECAP'!B927</f>
        <v>0</v>
      </c>
      <c r="C192" s="7">
        <f>+'Sup. CECAP'!C927</f>
        <v>0</v>
      </c>
      <c r="D192" s="7">
        <f>+'Sup. CECAP'!D927</f>
        <v>0</v>
      </c>
      <c r="E192" s="34">
        <f>+'Sup. CECAP'!E927</f>
        <v>0</v>
      </c>
      <c r="F192" s="7">
        <f>+'Sup. CECAP'!F927</f>
        <v>0</v>
      </c>
      <c r="G192" s="7">
        <f>+'Sup. CECAP'!G927</f>
        <v>0</v>
      </c>
      <c r="H192" s="7">
        <f>+'Sup. CECAP'!H927</f>
        <v>0</v>
      </c>
      <c r="I192" s="7">
        <f>+'Sup. CECAP'!I927</f>
        <v>0</v>
      </c>
      <c r="J192" s="7">
        <f>+'Sup. CECAP'!J927</f>
        <v>0</v>
      </c>
      <c r="K192" s="7">
        <f>+'Sup. CECAP'!K927</f>
        <v>0</v>
      </c>
      <c r="L192" s="7">
        <f>+'Sup. CECAP'!L927</f>
        <v>0</v>
      </c>
      <c r="M192" s="7">
        <f>+'Sup. CECAP'!M927</f>
        <v>0</v>
      </c>
      <c r="N192" s="7">
        <f t="shared" si="54"/>
        <v>0</v>
      </c>
    </row>
    <row r="193" spans="1:14" hidden="1" x14ac:dyDescent="0.35">
      <c r="A193" s="5" t="s">
        <v>258</v>
      </c>
      <c r="B193" s="7">
        <f>+'Sup. CECAP'!B933</f>
        <v>0</v>
      </c>
      <c r="C193" s="7">
        <f>+'Sup. CECAP'!C933</f>
        <v>0</v>
      </c>
      <c r="D193" s="7">
        <f>+'Sup. CECAP'!D933</f>
        <v>0</v>
      </c>
      <c r="E193" s="34">
        <f>+'Sup. CECAP'!E933</f>
        <v>0</v>
      </c>
      <c r="F193" s="7">
        <v>0</v>
      </c>
      <c r="G193" s="7">
        <f>+'Sup. CECAP'!G933</f>
        <v>0</v>
      </c>
      <c r="H193" s="7">
        <f>+'Sup. CECAP'!H933</f>
        <v>0</v>
      </c>
      <c r="I193" s="7">
        <f>+'Sup. CECAP'!I933</f>
        <v>0</v>
      </c>
      <c r="J193" s="7">
        <f>+'Sup. CECAP'!J933</f>
        <v>0</v>
      </c>
      <c r="K193" s="7">
        <f>+'Sup. CECAP'!K933</f>
        <v>0</v>
      </c>
      <c r="L193" s="7">
        <f>+'Sup. CECAP'!L933</f>
        <v>0</v>
      </c>
      <c r="M193" s="7">
        <f>+'Sup. CECAP'!M933</f>
        <v>0</v>
      </c>
      <c r="N193" s="7">
        <f t="shared" si="54"/>
        <v>0</v>
      </c>
    </row>
    <row r="194" spans="1:14" x14ac:dyDescent="0.35">
      <c r="A194" s="4" t="s">
        <v>191</v>
      </c>
      <c r="B194" s="8">
        <f>SUM(B195:B196)</f>
        <v>0</v>
      </c>
      <c r="C194" s="8">
        <f t="shared" ref="C194:M194" si="55">SUM(C195:C196)</f>
        <v>0</v>
      </c>
      <c r="D194" s="8">
        <f t="shared" si="55"/>
        <v>0</v>
      </c>
      <c r="E194" s="50">
        <f t="shared" si="55"/>
        <v>0</v>
      </c>
      <c r="F194" s="8">
        <f t="shared" si="55"/>
        <v>0</v>
      </c>
      <c r="G194" s="8">
        <f t="shared" si="55"/>
        <v>0</v>
      </c>
      <c r="H194" s="8">
        <f t="shared" si="55"/>
        <v>5434595.0492711086</v>
      </c>
      <c r="I194" s="8">
        <f t="shared" si="55"/>
        <v>0</v>
      </c>
      <c r="J194" s="8">
        <f t="shared" si="55"/>
        <v>0</v>
      </c>
      <c r="K194" s="8">
        <f t="shared" si="55"/>
        <v>0</v>
      </c>
      <c r="L194" s="8">
        <f t="shared" si="55"/>
        <v>0</v>
      </c>
      <c r="M194" s="8">
        <f t="shared" si="55"/>
        <v>0</v>
      </c>
      <c r="N194" s="8">
        <f t="shared" si="54"/>
        <v>5434595.0492711086</v>
      </c>
    </row>
    <row r="195" spans="1:14" hidden="1" x14ac:dyDescent="0.35">
      <c r="A195" s="5" t="s">
        <v>192</v>
      </c>
      <c r="B195" s="7">
        <f>+'Sup. CECAP'!B939</f>
        <v>0</v>
      </c>
      <c r="C195" s="7">
        <f>+'Sup. CECAP'!C939</f>
        <v>0</v>
      </c>
      <c r="D195" s="7">
        <f>+'Sup. CECAP'!D939</f>
        <v>0</v>
      </c>
      <c r="E195" s="34">
        <f>+'Sup. CECAP'!E939</f>
        <v>0</v>
      </c>
      <c r="F195" s="7">
        <f>+'Sup. CECAP'!F939</f>
        <v>0</v>
      </c>
      <c r="G195" s="7">
        <f>+'Sup. CECAP'!G939</f>
        <v>0</v>
      </c>
      <c r="H195" s="7">
        <f>+'Sup. CECAP'!H939</f>
        <v>0</v>
      </c>
      <c r="I195" s="7">
        <f>+'Sup. CECAP'!I939</f>
        <v>0</v>
      </c>
      <c r="J195" s="7">
        <f>+'Sup. CECAP'!J939</f>
        <v>0</v>
      </c>
      <c r="K195" s="7">
        <f>+'Sup. CECAP'!K939</f>
        <v>0</v>
      </c>
      <c r="L195" s="7">
        <f>+'Sup. CECAP'!L939</f>
        <v>0</v>
      </c>
      <c r="M195" s="7">
        <f>+'Sup. CECAP'!M939</f>
        <v>0</v>
      </c>
      <c r="N195" s="7">
        <f t="shared" si="54"/>
        <v>0</v>
      </c>
    </row>
    <row r="196" spans="1:14" x14ac:dyDescent="0.35">
      <c r="A196" s="5" t="s">
        <v>193</v>
      </c>
      <c r="B196" s="7">
        <f>+'Sup. CECAP'!B945</f>
        <v>0</v>
      </c>
      <c r="C196" s="7">
        <f>+'Sup. CECAP'!C945</f>
        <v>0</v>
      </c>
      <c r="D196" s="7">
        <f>+'Sup. CECAP'!D945</f>
        <v>0</v>
      </c>
      <c r="E196" s="20">
        <f>+'Sup. CECAP'!E945</f>
        <v>0</v>
      </c>
      <c r="F196" s="7">
        <f>+'Sup. CECAP'!F945</f>
        <v>0</v>
      </c>
      <c r="G196" s="7">
        <f>+'Sup. CECAP'!G945</f>
        <v>0</v>
      </c>
      <c r="H196" s="7">
        <f>+'Sup. CECAP'!H945</f>
        <v>5434595.0492711086</v>
      </c>
      <c r="I196" s="7">
        <f>+'Sup. CECAP'!I945</f>
        <v>0</v>
      </c>
      <c r="J196" s="7">
        <f>+'Sup. CECAP'!J945</f>
        <v>0</v>
      </c>
      <c r="K196" s="7">
        <f>+'Sup. CECAP'!K945</f>
        <v>0</v>
      </c>
      <c r="L196" s="7">
        <f>+'Sup. CECAP'!L945</f>
        <v>0</v>
      </c>
      <c r="M196" s="7">
        <f>+'Sup. CECAP'!M945</f>
        <v>0</v>
      </c>
      <c r="N196" s="7">
        <f t="shared" si="54"/>
        <v>5434595.0492711086</v>
      </c>
    </row>
    <row r="197" spans="1:14" hidden="1" x14ac:dyDescent="0.35">
      <c r="A197" s="4" t="s">
        <v>194</v>
      </c>
      <c r="B197" s="8">
        <f>SUM(B198)</f>
        <v>0</v>
      </c>
      <c r="C197" s="8">
        <f t="shared" ref="C197:M197" si="56">SUM(C198)</f>
        <v>0</v>
      </c>
      <c r="D197" s="8">
        <f t="shared" si="56"/>
        <v>0</v>
      </c>
      <c r="E197" s="37">
        <f t="shared" si="56"/>
        <v>0</v>
      </c>
      <c r="F197" s="8">
        <f t="shared" si="56"/>
        <v>0</v>
      </c>
      <c r="G197" s="8">
        <f t="shared" si="56"/>
        <v>0</v>
      </c>
      <c r="H197" s="8">
        <f t="shared" si="56"/>
        <v>0</v>
      </c>
      <c r="I197" s="8">
        <f t="shared" si="56"/>
        <v>0</v>
      </c>
      <c r="J197" s="8">
        <f t="shared" si="56"/>
        <v>0</v>
      </c>
      <c r="K197" s="8">
        <f t="shared" si="56"/>
        <v>0</v>
      </c>
      <c r="L197" s="8">
        <f t="shared" si="56"/>
        <v>0</v>
      </c>
      <c r="M197" s="8">
        <f t="shared" si="56"/>
        <v>0</v>
      </c>
      <c r="N197" s="8">
        <f t="shared" si="54"/>
        <v>0</v>
      </c>
    </row>
    <row r="198" spans="1:14" hidden="1" x14ac:dyDescent="0.35">
      <c r="A198" s="5" t="s">
        <v>195</v>
      </c>
      <c r="B198" s="7">
        <f>+'Sup. CECAP'!B951</f>
        <v>0</v>
      </c>
      <c r="C198" s="7">
        <f>+'Sup. CECAP'!C951</f>
        <v>0</v>
      </c>
      <c r="D198" s="7">
        <f>+'Sup. CECAP'!D951</f>
        <v>0</v>
      </c>
      <c r="E198" s="34">
        <f>+'Sup. CECAP'!E951</f>
        <v>0</v>
      </c>
      <c r="F198" s="7">
        <f>+'Sup. CECAP'!F951</f>
        <v>0</v>
      </c>
      <c r="G198" s="7">
        <f>+'Sup. CECAP'!G951</f>
        <v>0</v>
      </c>
      <c r="H198" s="7">
        <f>+'Sup. CECAP'!H951</f>
        <v>0</v>
      </c>
      <c r="I198" s="7">
        <f>+'Sup. CECAP'!I951</f>
        <v>0</v>
      </c>
      <c r="J198" s="7">
        <f>+'Sup. CECAP'!J951</f>
        <v>0</v>
      </c>
      <c r="K198" s="7">
        <f>+'Sup. CECAP'!K951</f>
        <v>0</v>
      </c>
      <c r="L198" s="7">
        <f>+'Sup. CECAP'!L951</f>
        <v>0</v>
      </c>
      <c r="M198" s="7">
        <f>+'Sup. CECAP'!M951</f>
        <v>0</v>
      </c>
      <c r="N198" s="7">
        <f t="shared" si="54"/>
        <v>0</v>
      </c>
    </row>
    <row r="199" spans="1:14" x14ac:dyDescent="0.35">
      <c r="A199" s="4" t="s">
        <v>196</v>
      </c>
      <c r="B199" s="8">
        <f>SUM(B200:B201)</f>
        <v>3548126.3079999993</v>
      </c>
      <c r="C199" s="8">
        <f t="shared" ref="C199:M199" si="57">SUM(C200:C201)</f>
        <v>3548126.3079999993</v>
      </c>
      <c r="D199" s="8">
        <f t="shared" si="57"/>
        <v>3548126.3079999993</v>
      </c>
      <c r="E199" s="50">
        <f t="shared" si="57"/>
        <v>3548126.3079999993</v>
      </c>
      <c r="F199" s="8">
        <f t="shared" si="57"/>
        <v>3548126.3079999993</v>
      </c>
      <c r="G199" s="8">
        <f t="shared" si="57"/>
        <v>3548126.3079999993</v>
      </c>
      <c r="H199" s="8">
        <f t="shared" si="57"/>
        <v>2875157.9170000004</v>
      </c>
      <c r="I199" s="8">
        <f t="shared" si="57"/>
        <v>2906082.1890000002</v>
      </c>
      <c r="J199" s="8">
        <f t="shared" si="57"/>
        <v>2906082.1890000002</v>
      </c>
      <c r="K199" s="8">
        <f t="shared" si="57"/>
        <v>2937006.4610000001</v>
      </c>
      <c r="L199" s="8">
        <f t="shared" si="57"/>
        <v>2937006.4610000001</v>
      </c>
      <c r="M199" s="8">
        <f t="shared" si="57"/>
        <v>2937006.4610000001</v>
      </c>
      <c r="N199" s="8">
        <f t="shared" si="54"/>
        <v>38787099.525999993</v>
      </c>
    </row>
    <row r="200" spans="1:14" x14ac:dyDescent="0.35">
      <c r="A200" s="5" t="s">
        <v>197</v>
      </c>
      <c r="B200" s="7">
        <f>+'Sup. CECAP'!B957</f>
        <v>3548126.3079999993</v>
      </c>
      <c r="C200" s="7">
        <f>+'Sup. CECAP'!C957</f>
        <v>3548126.3079999993</v>
      </c>
      <c r="D200" s="7">
        <f>+'Sup. CECAP'!D957</f>
        <v>3548126.3079999993</v>
      </c>
      <c r="E200" s="20">
        <f>+'Sup. CECAP'!E957</f>
        <v>3548126.3079999993</v>
      </c>
      <c r="F200" s="7">
        <f>+'Sup. CECAP'!F957</f>
        <v>3548126.3079999993</v>
      </c>
      <c r="G200" s="7">
        <f>+'Sup. CECAP'!G957</f>
        <v>3548126.3079999993</v>
      </c>
      <c r="H200" s="7">
        <f>+'Sup. CECAP'!H957</f>
        <v>2875157.9170000004</v>
      </c>
      <c r="I200" s="7">
        <f>+'Sup. CECAP'!I957</f>
        <v>2906082.1890000002</v>
      </c>
      <c r="J200" s="7">
        <f>+'Sup. CECAP'!J957</f>
        <v>2906082.1890000002</v>
      </c>
      <c r="K200" s="7">
        <f>+'Sup. CECAP'!K957</f>
        <v>2937006.4610000001</v>
      </c>
      <c r="L200" s="7">
        <f>+'Sup. CECAP'!L957</f>
        <v>2937006.4610000001</v>
      </c>
      <c r="M200" s="7">
        <f>+'Sup. CECAP'!M957</f>
        <v>2937006.4610000001</v>
      </c>
      <c r="N200" s="7">
        <f t="shared" si="54"/>
        <v>38787099.525999993</v>
      </c>
    </row>
    <row r="201" spans="1:14" hidden="1" x14ac:dyDescent="0.35">
      <c r="A201" s="5" t="s">
        <v>198</v>
      </c>
      <c r="B201" s="7">
        <f>+'Sup. CECAP'!B963</f>
        <v>0</v>
      </c>
      <c r="C201" s="7">
        <f>+'Sup. CECAP'!C963</f>
        <v>0</v>
      </c>
      <c r="D201" s="7">
        <f>+'Sup. CECAP'!D963</f>
        <v>0</v>
      </c>
      <c r="E201" s="34">
        <f>+'Sup. CECAP'!E963</f>
        <v>0</v>
      </c>
      <c r="F201" s="7">
        <f>+'Sup. CECAP'!F963</f>
        <v>0</v>
      </c>
      <c r="G201" s="7">
        <f>+'Sup. CECAP'!G963</f>
        <v>0</v>
      </c>
      <c r="H201" s="7">
        <f>+'Sup. CECAP'!H963</f>
        <v>0</v>
      </c>
      <c r="I201" s="7">
        <f>+'Sup. CECAP'!I963</f>
        <v>0</v>
      </c>
      <c r="J201" s="7">
        <f>+'Sup. CECAP'!J963</f>
        <v>0</v>
      </c>
      <c r="K201" s="7">
        <f>+'Sup. CECAP'!K963</f>
        <v>0</v>
      </c>
      <c r="L201" s="7">
        <f>+'Sup. CECAP'!L963</f>
        <v>0</v>
      </c>
      <c r="M201" s="7">
        <f>+'Sup. CECAP'!M963</f>
        <v>0</v>
      </c>
      <c r="N201" s="7">
        <f t="shared" si="54"/>
        <v>0</v>
      </c>
    </row>
    <row r="202" spans="1:14" x14ac:dyDescent="0.35">
      <c r="A202" s="4" t="s">
        <v>199</v>
      </c>
      <c r="B202" s="8">
        <f>SUM(B203:B206)</f>
        <v>396011.9798311019</v>
      </c>
      <c r="C202" s="8">
        <f t="shared" ref="C202:M202" si="58">SUM(C203:C206)</f>
        <v>396011.9798311019</v>
      </c>
      <c r="D202" s="8">
        <f t="shared" si="58"/>
        <v>396011.9798311019</v>
      </c>
      <c r="E202" s="50">
        <f t="shared" si="58"/>
        <v>396011.9798311019</v>
      </c>
      <c r="F202" s="8">
        <f t="shared" si="58"/>
        <v>396011.9798311019</v>
      </c>
      <c r="G202" s="8">
        <f t="shared" si="58"/>
        <v>396011.9798311019</v>
      </c>
      <c r="H202" s="8">
        <f t="shared" si="58"/>
        <v>396011.9798311019</v>
      </c>
      <c r="I202" s="8">
        <f t="shared" si="58"/>
        <v>396011.9798311019</v>
      </c>
      <c r="J202" s="8">
        <f t="shared" si="58"/>
        <v>396011.9798311019</v>
      </c>
      <c r="K202" s="8">
        <f t="shared" si="58"/>
        <v>396011.9798311019</v>
      </c>
      <c r="L202" s="8">
        <f t="shared" si="58"/>
        <v>396011.9798311019</v>
      </c>
      <c r="M202" s="8">
        <f t="shared" si="58"/>
        <v>396011.9798311019</v>
      </c>
      <c r="N202" s="8">
        <f t="shared" si="54"/>
        <v>4752143.757973223</v>
      </c>
    </row>
    <row r="203" spans="1:14" x14ac:dyDescent="0.35">
      <c r="A203" s="5" t="s">
        <v>200</v>
      </c>
      <c r="B203" s="7">
        <f>+'Sup. CECAP'!B969</f>
        <v>125901.02479776862</v>
      </c>
      <c r="C203" s="7">
        <f>+'Sup. CECAP'!C969</f>
        <v>125901.02479776862</v>
      </c>
      <c r="D203" s="7">
        <f>+'Sup. CECAP'!D969</f>
        <v>125901.02479776862</v>
      </c>
      <c r="E203" s="20">
        <f>+'Sup. CECAP'!E969</f>
        <v>125901.02479776862</v>
      </c>
      <c r="F203" s="7">
        <f>+'Sup. CECAP'!F969</f>
        <v>125901.02479776862</v>
      </c>
      <c r="G203" s="7">
        <f>+'Sup. CECAP'!G969</f>
        <v>125901.02479776862</v>
      </c>
      <c r="H203" s="7">
        <f>+'Sup. CECAP'!H969</f>
        <v>125901.02479776862</v>
      </c>
      <c r="I203" s="7">
        <f>+'Sup. CECAP'!I969</f>
        <v>125901.02479776862</v>
      </c>
      <c r="J203" s="7">
        <f>+'Sup. CECAP'!J969</f>
        <v>125901.02479776862</v>
      </c>
      <c r="K203" s="7">
        <f>+'Sup. CECAP'!K969</f>
        <v>125901.02479776862</v>
      </c>
      <c r="L203" s="7">
        <f>+'Sup. CECAP'!L969</f>
        <v>125901.02479776862</v>
      </c>
      <c r="M203" s="7">
        <f>+'Sup. CECAP'!M969</f>
        <v>125901.02479776862</v>
      </c>
      <c r="N203" s="7">
        <f t="shared" si="54"/>
        <v>1510812.297573223</v>
      </c>
    </row>
    <row r="204" spans="1:14" hidden="1" x14ac:dyDescent="0.35">
      <c r="A204" s="5" t="s">
        <v>201</v>
      </c>
      <c r="B204" s="7">
        <f>+'Sup. CECAP'!B975</f>
        <v>0</v>
      </c>
      <c r="C204" s="7">
        <f>+'Sup. CECAP'!C975</f>
        <v>0</v>
      </c>
      <c r="D204" s="7">
        <f>+'Sup. CECAP'!D975</f>
        <v>0</v>
      </c>
      <c r="E204" s="34">
        <f>+'Sup. CECAP'!E975</f>
        <v>0</v>
      </c>
      <c r="F204" s="7">
        <f>+'Sup. CECAP'!F975</f>
        <v>0</v>
      </c>
      <c r="G204" s="7">
        <f>+'Sup. CECAP'!G975</f>
        <v>0</v>
      </c>
      <c r="H204" s="7">
        <f>+'Sup. CECAP'!H975</f>
        <v>0</v>
      </c>
      <c r="I204" s="7">
        <f>+'Sup. CECAP'!I975</f>
        <v>0</v>
      </c>
      <c r="J204" s="7">
        <f>+'Sup. CECAP'!J975</f>
        <v>0</v>
      </c>
      <c r="K204" s="7">
        <f>+'Sup. CECAP'!K975</f>
        <v>0</v>
      </c>
      <c r="L204" s="7">
        <f>+'Sup. CECAP'!L975</f>
        <v>0</v>
      </c>
      <c r="M204" s="7">
        <f>+'Sup. CECAP'!M975</f>
        <v>0</v>
      </c>
      <c r="N204" s="7">
        <f t="shared" si="54"/>
        <v>0</v>
      </c>
    </row>
    <row r="205" spans="1:14" hidden="1" x14ac:dyDescent="0.35">
      <c r="A205" s="5" t="s">
        <v>202</v>
      </c>
      <c r="B205" s="7">
        <f>+'Sup. CECAP'!B981</f>
        <v>0</v>
      </c>
      <c r="C205" s="7">
        <f>+'Sup. CECAP'!C981</f>
        <v>0</v>
      </c>
      <c r="D205" s="7">
        <f>+'Sup. CECAP'!D981</f>
        <v>0</v>
      </c>
      <c r="E205" s="34">
        <f>+'Sup. CECAP'!E981</f>
        <v>0</v>
      </c>
      <c r="F205" s="7">
        <f>+'Sup. CECAP'!F981</f>
        <v>0</v>
      </c>
      <c r="G205" s="7">
        <f>+'Sup. CECAP'!G981</f>
        <v>0</v>
      </c>
      <c r="H205" s="7">
        <f>+'Sup. CECAP'!H981</f>
        <v>0</v>
      </c>
      <c r="I205" s="7">
        <f>+'Sup. CECAP'!I981</f>
        <v>0</v>
      </c>
      <c r="J205" s="7">
        <f>+'Sup. CECAP'!J981</f>
        <v>0</v>
      </c>
      <c r="K205" s="7">
        <f>+'Sup. CECAP'!K981</f>
        <v>0</v>
      </c>
      <c r="L205" s="7">
        <f>+'Sup. CECAP'!L981</f>
        <v>0</v>
      </c>
      <c r="M205" s="7">
        <f>+'Sup. CECAP'!M981</f>
        <v>0</v>
      </c>
      <c r="N205" s="7">
        <f t="shared" si="54"/>
        <v>0</v>
      </c>
    </row>
    <row r="206" spans="1:14" x14ac:dyDescent="0.35">
      <c r="A206" s="5" t="s">
        <v>203</v>
      </c>
      <c r="B206" s="7">
        <f>+'Sup. CECAP'!B987</f>
        <v>270110.95503333327</v>
      </c>
      <c r="C206" s="7">
        <f>+'Sup. CECAP'!C987</f>
        <v>270110.95503333327</v>
      </c>
      <c r="D206" s="7">
        <f>+'Sup. CECAP'!D987</f>
        <v>270110.95503333327</v>
      </c>
      <c r="E206" s="20">
        <f>+'Sup. CECAP'!E987</f>
        <v>270110.95503333327</v>
      </c>
      <c r="F206" s="7">
        <f>+'Sup. CECAP'!F987</f>
        <v>270110.95503333327</v>
      </c>
      <c r="G206" s="7">
        <f>+'Sup. CECAP'!G987</f>
        <v>270110.95503333327</v>
      </c>
      <c r="H206" s="7">
        <f>+'Sup. CECAP'!H987</f>
        <v>270110.95503333327</v>
      </c>
      <c r="I206" s="7">
        <f>+'Sup. CECAP'!I987</f>
        <v>270110.95503333327</v>
      </c>
      <c r="J206" s="7">
        <f>+'Sup. CECAP'!J987</f>
        <v>270110.95503333327</v>
      </c>
      <c r="K206" s="7">
        <f>+'Sup. CECAP'!K987</f>
        <v>270110.95503333327</v>
      </c>
      <c r="L206" s="7">
        <f>+'Sup. CECAP'!L987</f>
        <v>270110.95503333327</v>
      </c>
      <c r="M206" s="7">
        <f>+'Sup. CECAP'!M987</f>
        <v>270110.95503333327</v>
      </c>
      <c r="N206" s="7">
        <f t="shared" si="54"/>
        <v>3241331.4603999984</v>
      </c>
    </row>
    <row r="207" spans="1:14" x14ac:dyDescent="0.35">
      <c r="A207" s="4" t="s">
        <v>204</v>
      </c>
      <c r="B207" s="8">
        <f>SUM(B208)</f>
        <v>0</v>
      </c>
      <c r="C207" s="8">
        <f t="shared" ref="C207:M207" si="59">SUM(C208)</f>
        <v>0</v>
      </c>
      <c r="D207" s="8">
        <f t="shared" si="59"/>
        <v>1386877.44</v>
      </c>
      <c r="E207" s="50">
        <f t="shared" si="59"/>
        <v>0</v>
      </c>
      <c r="F207" s="8">
        <f t="shared" si="59"/>
        <v>0</v>
      </c>
      <c r="G207" s="8">
        <f t="shared" si="59"/>
        <v>0</v>
      </c>
      <c r="H207" s="8">
        <f t="shared" si="59"/>
        <v>0</v>
      </c>
      <c r="I207" s="8">
        <f t="shared" si="59"/>
        <v>0</v>
      </c>
      <c r="J207" s="8">
        <f t="shared" si="59"/>
        <v>0</v>
      </c>
      <c r="K207" s="8">
        <f t="shared" si="59"/>
        <v>0</v>
      </c>
      <c r="L207" s="8">
        <f t="shared" si="59"/>
        <v>0</v>
      </c>
      <c r="M207" s="8">
        <f t="shared" si="59"/>
        <v>0</v>
      </c>
      <c r="N207" s="8">
        <f t="shared" si="54"/>
        <v>1386877.44</v>
      </c>
    </row>
    <row r="208" spans="1:14" x14ac:dyDescent="0.35">
      <c r="A208" s="5" t="s">
        <v>205</v>
      </c>
      <c r="B208" s="7">
        <f>+'Sup. CECAP'!B993</f>
        <v>0</v>
      </c>
      <c r="C208" s="7">
        <f>+'Sup. CECAP'!C993</f>
        <v>0</v>
      </c>
      <c r="D208" s="7">
        <f>+'Sup. CECAP'!D993</f>
        <v>1386877.44</v>
      </c>
      <c r="E208" s="20">
        <f>+'Sup. CECAP'!E993</f>
        <v>0</v>
      </c>
      <c r="F208" s="7">
        <f>+'Sup. CECAP'!F993</f>
        <v>0</v>
      </c>
      <c r="G208" s="7">
        <f>+'Sup. CECAP'!G993</f>
        <v>0</v>
      </c>
      <c r="H208" s="7">
        <f>+'Sup. CECAP'!H993</f>
        <v>0</v>
      </c>
      <c r="I208" s="7">
        <f>+'Sup. CECAP'!I993</f>
        <v>0</v>
      </c>
      <c r="J208" s="7">
        <f>+'Sup. CECAP'!J993</f>
        <v>0</v>
      </c>
      <c r="K208" s="7">
        <f>+'Sup. CECAP'!K993</f>
        <v>0</v>
      </c>
      <c r="L208" s="7">
        <f>+'Sup. CECAP'!L993</f>
        <v>0</v>
      </c>
      <c r="M208" s="7">
        <f>+'Sup. CECAP'!M993</f>
        <v>0</v>
      </c>
      <c r="N208" s="7">
        <f t="shared" si="54"/>
        <v>1386877.44</v>
      </c>
    </row>
    <row r="209" spans="1:14" hidden="1" x14ac:dyDescent="0.35">
      <c r="A209" s="4" t="s">
        <v>206</v>
      </c>
      <c r="B209" s="8">
        <f>SUM(B210:B214)</f>
        <v>0</v>
      </c>
      <c r="C209" s="8">
        <f t="shared" ref="C209:M209" si="60">SUM(C210:C214)</f>
        <v>0</v>
      </c>
      <c r="D209" s="8">
        <f t="shared" si="60"/>
        <v>0</v>
      </c>
      <c r="E209" s="37">
        <f t="shared" si="60"/>
        <v>0</v>
      </c>
      <c r="F209" s="8">
        <f t="shared" si="60"/>
        <v>0</v>
      </c>
      <c r="G209" s="8">
        <f t="shared" si="60"/>
        <v>0</v>
      </c>
      <c r="H209" s="8">
        <f t="shared" si="60"/>
        <v>0</v>
      </c>
      <c r="I209" s="8">
        <f t="shared" si="60"/>
        <v>0</v>
      </c>
      <c r="J209" s="8">
        <f t="shared" si="60"/>
        <v>0</v>
      </c>
      <c r="K209" s="8">
        <f t="shared" si="60"/>
        <v>0</v>
      </c>
      <c r="L209" s="8">
        <f t="shared" si="60"/>
        <v>0</v>
      </c>
      <c r="M209" s="8">
        <f t="shared" si="60"/>
        <v>0</v>
      </c>
      <c r="N209" s="8">
        <f t="shared" si="54"/>
        <v>0</v>
      </c>
    </row>
    <row r="210" spans="1:14" hidden="1" x14ac:dyDescent="0.35">
      <c r="A210" s="5" t="s">
        <v>207</v>
      </c>
      <c r="B210" s="7">
        <f>+'Sup. CECAP'!B999</f>
        <v>0</v>
      </c>
      <c r="C210" s="7">
        <f>+'Sup. CECAP'!C999</f>
        <v>0</v>
      </c>
      <c r="D210" s="7">
        <f>+'Sup. CECAP'!D999</f>
        <v>0</v>
      </c>
      <c r="E210" s="34">
        <f>+'Sup. CECAP'!E999</f>
        <v>0</v>
      </c>
      <c r="F210" s="7">
        <f>+'Sup. CECAP'!F999</f>
        <v>0</v>
      </c>
      <c r="G210" s="7">
        <f>+'Sup. CECAP'!G999</f>
        <v>0</v>
      </c>
      <c r="H210" s="7">
        <f>+'Sup. CECAP'!H999</f>
        <v>0</v>
      </c>
      <c r="I210" s="7">
        <f>+'Sup. CECAP'!I999</f>
        <v>0</v>
      </c>
      <c r="J210" s="7">
        <f>+'Sup. CECAP'!J999</f>
        <v>0</v>
      </c>
      <c r="K210" s="7">
        <f>+'Sup. CECAP'!K999</f>
        <v>0</v>
      </c>
      <c r="L210" s="7">
        <f>+'Sup. CECAP'!L999</f>
        <v>0</v>
      </c>
      <c r="M210" s="7">
        <f>+'Sup. CECAP'!M999</f>
        <v>0</v>
      </c>
      <c r="N210" s="7">
        <f t="shared" si="54"/>
        <v>0</v>
      </c>
    </row>
    <row r="211" spans="1:14" hidden="1" x14ac:dyDescent="0.35">
      <c r="A211" s="5" t="s">
        <v>208</v>
      </c>
      <c r="B211" s="7">
        <f>+'Sup. CECAP'!B1005</f>
        <v>0</v>
      </c>
      <c r="C211" s="7">
        <f>+'Sup. CECAP'!C1005</f>
        <v>0</v>
      </c>
      <c r="D211" s="7">
        <f>+'Sup. CECAP'!D1005</f>
        <v>0</v>
      </c>
      <c r="E211" s="34">
        <f>+'Sup. CECAP'!E1005</f>
        <v>0</v>
      </c>
      <c r="F211" s="7">
        <f>+'Sup. CECAP'!F1005</f>
        <v>0</v>
      </c>
      <c r="G211" s="7">
        <f>+'Sup. CECAP'!G1005</f>
        <v>0</v>
      </c>
      <c r="H211" s="7">
        <f>+'Sup. CECAP'!H1005</f>
        <v>0</v>
      </c>
      <c r="I211" s="7">
        <f>+'Sup. CECAP'!I1005</f>
        <v>0</v>
      </c>
      <c r="J211" s="7">
        <f>+'Sup. CECAP'!J1005</f>
        <v>0</v>
      </c>
      <c r="K211" s="7">
        <f>+'Sup. CECAP'!K1005</f>
        <v>0</v>
      </c>
      <c r="L211" s="7">
        <f>+'Sup. CECAP'!L1005</f>
        <v>0</v>
      </c>
      <c r="M211" s="7">
        <f>+'Sup. CECAP'!M1005</f>
        <v>0</v>
      </c>
      <c r="N211" s="7">
        <f t="shared" si="54"/>
        <v>0</v>
      </c>
    </row>
    <row r="212" spans="1:14" hidden="1" x14ac:dyDescent="0.35">
      <c r="A212" s="5" t="s">
        <v>209</v>
      </c>
      <c r="B212" s="7">
        <f>+'Sup. CECAP'!B1011</f>
        <v>0</v>
      </c>
      <c r="C212" s="7">
        <f>+'Sup. CECAP'!C1011</f>
        <v>0</v>
      </c>
      <c r="D212" s="7">
        <f>+'Sup. CECAP'!D1011</f>
        <v>0</v>
      </c>
      <c r="E212" s="34">
        <f>+'Sup. CECAP'!E1011</f>
        <v>0</v>
      </c>
      <c r="F212" s="7">
        <f>+'Sup. CECAP'!F1011</f>
        <v>0</v>
      </c>
      <c r="G212" s="7">
        <f>+'Sup. CECAP'!G1011</f>
        <v>0</v>
      </c>
      <c r="H212" s="7">
        <f>+'Sup. CECAP'!H1011</f>
        <v>0</v>
      </c>
      <c r="I212" s="7">
        <f>+'Sup. CECAP'!I1011</f>
        <v>0</v>
      </c>
      <c r="J212" s="7">
        <f>+'Sup. CECAP'!J1011</f>
        <v>0</v>
      </c>
      <c r="K212" s="7">
        <f>+'Sup. CECAP'!K1011</f>
        <v>0</v>
      </c>
      <c r="L212" s="7">
        <f>+'Sup. CECAP'!L1011</f>
        <v>0</v>
      </c>
      <c r="M212" s="7">
        <f>+'Sup. CECAP'!M1011</f>
        <v>0</v>
      </c>
      <c r="N212" s="7">
        <f t="shared" si="54"/>
        <v>0</v>
      </c>
    </row>
    <row r="213" spans="1:14" hidden="1" x14ac:dyDescent="0.35">
      <c r="A213" s="5" t="s">
        <v>210</v>
      </c>
      <c r="B213" s="7">
        <f>+'Sup. CECAP'!B1017</f>
        <v>0</v>
      </c>
      <c r="C213" s="7">
        <f>+'Sup. CECAP'!C1017</f>
        <v>0</v>
      </c>
      <c r="D213" s="7">
        <f>+'Sup. CECAP'!D1017</f>
        <v>0</v>
      </c>
      <c r="E213" s="34">
        <f>+'Sup. CECAP'!E1017</f>
        <v>0</v>
      </c>
      <c r="F213" s="7">
        <f>+'Sup. CECAP'!F1017</f>
        <v>0</v>
      </c>
      <c r="G213" s="7">
        <f>+'Sup. CECAP'!G1017</f>
        <v>0</v>
      </c>
      <c r="H213" s="7">
        <f>+'Sup. CECAP'!H1017</f>
        <v>0</v>
      </c>
      <c r="I213" s="7">
        <f>+'Sup. CECAP'!I1017</f>
        <v>0</v>
      </c>
      <c r="J213" s="7">
        <f>+'Sup. CECAP'!J1017</f>
        <v>0</v>
      </c>
      <c r="K213" s="7">
        <f>+'Sup. CECAP'!K1017</f>
        <v>0</v>
      </c>
      <c r="L213" s="7">
        <f>+'Sup. CECAP'!L1017</f>
        <v>0</v>
      </c>
      <c r="M213" s="7">
        <f>+'Sup. CECAP'!M1017</f>
        <v>0</v>
      </c>
      <c r="N213" s="7">
        <f t="shared" si="54"/>
        <v>0</v>
      </c>
    </row>
    <row r="214" spans="1:14" hidden="1" x14ac:dyDescent="0.35">
      <c r="A214" s="5" t="s">
        <v>211</v>
      </c>
      <c r="B214" s="7">
        <f>+'Sup. CECAP'!B1023</f>
        <v>0</v>
      </c>
      <c r="C214" s="7">
        <f>+'Sup. CECAP'!C1023</f>
        <v>0</v>
      </c>
      <c r="D214" s="7">
        <f>+'Sup. CECAP'!D1023</f>
        <v>0</v>
      </c>
      <c r="E214" s="34">
        <f>+'Sup. CECAP'!E1023</f>
        <v>0</v>
      </c>
      <c r="F214" s="7">
        <f>+'Sup. CECAP'!F1023</f>
        <v>0</v>
      </c>
      <c r="G214" s="7">
        <f>+'Sup. CECAP'!G1023</f>
        <v>0</v>
      </c>
      <c r="H214" s="7">
        <f>+'Sup. CECAP'!H1023</f>
        <v>0</v>
      </c>
      <c r="I214" s="7">
        <f>+'Sup. CECAP'!I1023</f>
        <v>0</v>
      </c>
      <c r="J214" s="7">
        <f>+'Sup. CECAP'!J1023</f>
        <v>0</v>
      </c>
      <c r="K214" s="7">
        <f>+'Sup. CECAP'!K1023</f>
        <v>0</v>
      </c>
      <c r="L214" s="7">
        <f>+'Sup. CECAP'!L1023</f>
        <v>0</v>
      </c>
      <c r="M214" s="7">
        <f>+'Sup. CECAP'!M1023</f>
        <v>0</v>
      </c>
      <c r="N214" s="7">
        <f t="shared" si="54"/>
        <v>0</v>
      </c>
    </row>
    <row r="215" spans="1:14" x14ac:dyDescent="0.35">
      <c r="A215" s="4" t="s">
        <v>212</v>
      </c>
      <c r="B215" s="8">
        <f>SUM(B216:B220)</f>
        <v>1332608.6619333334</v>
      </c>
      <c r="C215" s="8">
        <f t="shared" ref="C215:M215" si="61">SUM(C216:C220)</f>
        <v>1332608.6619333334</v>
      </c>
      <c r="D215" s="8">
        <f t="shared" si="61"/>
        <v>1332608.6619333334</v>
      </c>
      <c r="E215" s="50">
        <f t="shared" si="61"/>
        <v>1332608.6619333334</v>
      </c>
      <c r="F215" s="8">
        <f t="shared" si="61"/>
        <v>1332608.6619333334</v>
      </c>
      <c r="G215" s="8">
        <f t="shared" si="61"/>
        <v>1332608.6619333334</v>
      </c>
      <c r="H215" s="8">
        <f t="shared" si="61"/>
        <v>1332608.6619333334</v>
      </c>
      <c r="I215" s="8">
        <f t="shared" si="61"/>
        <v>1332608.6619333334</v>
      </c>
      <c r="J215" s="8">
        <f t="shared" si="61"/>
        <v>1332608.6619333334</v>
      </c>
      <c r="K215" s="8">
        <f t="shared" si="61"/>
        <v>1332608.6619333334</v>
      </c>
      <c r="L215" s="8">
        <f t="shared" si="61"/>
        <v>1332608.6619333334</v>
      </c>
      <c r="M215" s="8">
        <f t="shared" si="61"/>
        <v>1332608.6619333334</v>
      </c>
      <c r="N215" s="8">
        <f t="shared" si="54"/>
        <v>15991303.943199998</v>
      </c>
    </row>
    <row r="216" spans="1:14" hidden="1" x14ac:dyDescent="0.35">
      <c r="A216" s="5" t="s">
        <v>213</v>
      </c>
      <c r="B216" s="7">
        <f>+'Sup. CECAP'!B1029</f>
        <v>0</v>
      </c>
      <c r="C216" s="7">
        <f>+'Sup. CECAP'!C1029</f>
        <v>0</v>
      </c>
      <c r="D216" s="7">
        <f>+'Sup. CECAP'!D1029</f>
        <v>0</v>
      </c>
      <c r="E216" s="20">
        <f>+'Sup. CECAP'!E1029</f>
        <v>0</v>
      </c>
      <c r="F216" s="7">
        <f>+'Sup. CECAP'!F1029</f>
        <v>0</v>
      </c>
      <c r="G216" s="7">
        <f>+'Sup. CECAP'!G1029</f>
        <v>0</v>
      </c>
      <c r="H216" s="7">
        <f>+'Sup. CECAP'!H1029</f>
        <v>0</v>
      </c>
      <c r="I216" s="7">
        <f>+'Sup. CECAP'!I1029</f>
        <v>0</v>
      </c>
      <c r="J216" s="7">
        <f>+'Sup. CECAP'!J1029</f>
        <v>0</v>
      </c>
      <c r="K216" s="7">
        <f>+'Sup. CECAP'!K1029</f>
        <v>0</v>
      </c>
      <c r="L216" s="7">
        <f>+'Sup. CECAP'!L1029</f>
        <v>0</v>
      </c>
      <c r="M216" s="7">
        <f>+'Sup. CECAP'!M1029</f>
        <v>0</v>
      </c>
      <c r="N216" s="7">
        <f t="shared" si="54"/>
        <v>0</v>
      </c>
    </row>
    <row r="217" spans="1:14" x14ac:dyDescent="0.35">
      <c r="A217" s="5" t="s">
        <v>214</v>
      </c>
      <c r="B217" s="7">
        <f>+'Sup. CECAP'!B1035</f>
        <v>539356.10690000001</v>
      </c>
      <c r="C217" s="7">
        <f>+'Sup. CECAP'!C1035</f>
        <v>539356.10690000001</v>
      </c>
      <c r="D217" s="7">
        <f>+'Sup. CECAP'!D1035</f>
        <v>539356.10690000001</v>
      </c>
      <c r="E217" s="20">
        <f>+'Sup. CECAP'!E1035</f>
        <v>539356.10690000001</v>
      </c>
      <c r="F217" s="7">
        <f>+'Sup. CECAP'!F1035</f>
        <v>539356.10690000001</v>
      </c>
      <c r="G217" s="7">
        <f>+'Sup. CECAP'!G1035</f>
        <v>539356.10690000001</v>
      </c>
      <c r="H217" s="7">
        <f>+'Sup. CECAP'!H1035</f>
        <v>539356.10690000001</v>
      </c>
      <c r="I217" s="7">
        <f>+'Sup. CECAP'!I1035</f>
        <v>539356.10690000001</v>
      </c>
      <c r="J217" s="7">
        <f>+'Sup. CECAP'!J1035</f>
        <v>539356.10690000001</v>
      </c>
      <c r="K217" s="7">
        <f>+'Sup. CECAP'!K1035</f>
        <v>539356.10690000001</v>
      </c>
      <c r="L217" s="7">
        <f>+'Sup. CECAP'!L1035</f>
        <v>539356.10690000001</v>
      </c>
      <c r="M217" s="7">
        <f>+'Sup. CECAP'!M1035</f>
        <v>539356.10690000001</v>
      </c>
      <c r="N217" s="7">
        <f t="shared" si="54"/>
        <v>6472273.2828000002</v>
      </c>
    </row>
    <row r="218" spans="1:14" x14ac:dyDescent="0.35">
      <c r="A218" s="5" t="s">
        <v>215</v>
      </c>
      <c r="B218" s="7">
        <f>+'Sup. CECAP'!B1041</f>
        <v>2083.3333333333335</v>
      </c>
      <c r="C218" s="7">
        <f>+'Sup. CECAP'!C1041</f>
        <v>2083.3333333333335</v>
      </c>
      <c r="D218" s="7">
        <f>+'Sup. CECAP'!D1041</f>
        <v>2083.3333333333335</v>
      </c>
      <c r="E218" s="20">
        <f>+'Sup. CECAP'!E1041</f>
        <v>2083.3333333333335</v>
      </c>
      <c r="F218" s="7">
        <f>+'Sup. CECAP'!F1041</f>
        <v>2083.3333333333335</v>
      </c>
      <c r="G218" s="7">
        <f>+'Sup. CECAP'!G1041</f>
        <v>2083.3333333333335</v>
      </c>
      <c r="H218" s="7">
        <f>+'Sup. CECAP'!H1041</f>
        <v>2083.3333333333335</v>
      </c>
      <c r="I218" s="7">
        <f>+'Sup. CECAP'!I1041</f>
        <v>2083.3333333333335</v>
      </c>
      <c r="J218" s="7">
        <f>+'Sup. CECAP'!J1041</f>
        <v>2083.3333333333335</v>
      </c>
      <c r="K218" s="7">
        <f>+'Sup. CECAP'!K1041</f>
        <v>2083.3333333333335</v>
      </c>
      <c r="L218" s="7">
        <f>+'Sup. CECAP'!L1041</f>
        <v>2083.3333333333335</v>
      </c>
      <c r="M218" s="7">
        <f>+'Sup. CECAP'!M1041</f>
        <v>2083.3333333333335</v>
      </c>
      <c r="N218" s="7">
        <f t="shared" si="54"/>
        <v>24999.999999999996</v>
      </c>
    </row>
    <row r="219" spans="1:14" x14ac:dyDescent="0.35">
      <c r="A219" s="5" t="s">
        <v>216</v>
      </c>
      <c r="B219" s="7">
        <f>+'Sup. CECAP'!B1047</f>
        <v>648485.82500000007</v>
      </c>
      <c r="C219" s="7">
        <f>+'Sup. CECAP'!C1047</f>
        <v>648485.82500000007</v>
      </c>
      <c r="D219" s="7">
        <f>+'Sup. CECAP'!D1047</f>
        <v>648485.82500000007</v>
      </c>
      <c r="E219" s="20">
        <f>+'Sup. CECAP'!E1047</f>
        <v>648485.82500000007</v>
      </c>
      <c r="F219" s="7">
        <f>+'Sup. CECAP'!F1047</f>
        <v>648485.82500000007</v>
      </c>
      <c r="G219" s="7">
        <f>+'Sup. CECAP'!G1047</f>
        <v>648485.82500000007</v>
      </c>
      <c r="H219" s="7">
        <f>+'Sup. CECAP'!H1047</f>
        <v>648485.82500000007</v>
      </c>
      <c r="I219" s="7">
        <f>+'Sup. CECAP'!I1047</f>
        <v>648485.82500000007</v>
      </c>
      <c r="J219" s="7">
        <f>+'Sup. CECAP'!J1047</f>
        <v>648485.82500000007</v>
      </c>
      <c r="K219" s="7">
        <f>+'Sup. CECAP'!K1047</f>
        <v>648485.82500000007</v>
      </c>
      <c r="L219" s="7">
        <f>+'Sup. CECAP'!L1047</f>
        <v>648485.82500000007</v>
      </c>
      <c r="M219" s="7">
        <f>+'Sup. CECAP'!M1047</f>
        <v>648485.82500000007</v>
      </c>
      <c r="N219" s="7">
        <f t="shared" si="54"/>
        <v>7781829.9000000013</v>
      </c>
    </row>
    <row r="220" spans="1:14" x14ac:dyDescent="0.35">
      <c r="A220" s="5" t="s">
        <v>217</v>
      </c>
      <c r="B220" s="7">
        <f>+'Sup. CECAP'!B1053</f>
        <v>142683.39670000001</v>
      </c>
      <c r="C220" s="7">
        <f>+'Sup. CECAP'!C1053</f>
        <v>142683.39670000001</v>
      </c>
      <c r="D220" s="7">
        <f>+'Sup. CECAP'!D1053</f>
        <v>142683.39670000001</v>
      </c>
      <c r="E220" s="20">
        <f>+'Sup. CECAP'!E1053</f>
        <v>142683.39670000001</v>
      </c>
      <c r="F220" s="7">
        <f>+'Sup. CECAP'!F1053</f>
        <v>142683.39670000001</v>
      </c>
      <c r="G220" s="7">
        <f>+'Sup. CECAP'!G1053</f>
        <v>142683.39670000001</v>
      </c>
      <c r="H220" s="7">
        <f>+'Sup. CECAP'!H1053</f>
        <v>142683.39670000001</v>
      </c>
      <c r="I220" s="7">
        <f>+'Sup. CECAP'!I1053</f>
        <v>142683.39670000001</v>
      </c>
      <c r="J220" s="7">
        <f>+'Sup. CECAP'!J1053</f>
        <v>142683.39670000001</v>
      </c>
      <c r="K220" s="7">
        <f>+'Sup. CECAP'!K1053</f>
        <v>142683.39670000001</v>
      </c>
      <c r="L220" s="7">
        <f>+'Sup. CECAP'!L1053</f>
        <v>142683.39670000001</v>
      </c>
      <c r="M220" s="7">
        <f>+'Sup. CECAP'!M1053</f>
        <v>142683.39670000001</v>
      </c>
      <c r="N220" s="7">
        <f t="shared" si="54"/>
        <v>1712200.7603999998</v>
      </c>
    </row>
    <row r="221" spans="1:14" x14ac:dyDescent="0.35">
      <c r="A221" s="4" t="s">
        <v>218</v>
      </c>
      <c r="B221" s="8">
        <f>SUM(B222:B225)</f>
        <v>245694.11500000002</v>
      </c>
      <c r="C221" s="8">
        <f t="shared" ref="C221:M221" si="62">SUM(C222:C225)</f>
        <v>245694.11500000002</v>
      </c>
      <c r="D221" s="8">
        <f t="shared" si="62"/>
        <v>245694.11500000002</v>
      </c>
      <c r="E221" s="50">
        <f t="shared" si="62"/>
        <v>245694.11500000002</v>
      </c>
      <c r="F221" s="8">
        <f t="shared" si="62"/>
        <v>245694.11500000002</v>
      </c>
      <c r="G221" s="8">
        <f t="shared" si="62"/>
        <v>245694.11500000002</v>
      </c>
      <c r="H221" s="8">
        <f t="shared" si="62"/>
        <v>245694.11500000002</v>
      </c>
      <c r="I221" s="8">
        <f t="shared" si="62"/>
        <v>245694.11500000002</v>
      </c>
      <c r="J221" s="8">
        <f t="shared" si="62"/>
        <v>245694.11500000002</v>
      </c>
      <c r="K221" s="8">
        <f t="shared" si="62"/>
        <v>245694.11500000002</v>
      </c>
      <c r="L221" s="8">
        <f t="shared" si="62"/>
        <v>245694.11500000002</v>
      </c>
      <c r="M221" s="8">
        <f t="shared" si="62"/>
        <v>245694.11500000002</v>
      </c>
      <c r="N221" s="8">
        <f t="shared" si="54"/>
        <v>2948329.3800000008</v>
      </c>
    </row>
    <row r="222" spans="1:14" hidden="1" x14ac:dyDescent="0.35">
      <c r="A222" s="5" t="s">
        <v>219</v>
      </c>
      <c r="B222" s="7">
        <f>+'Sup. CECAP'!B1059</f>
        <v>0</v>
      </c>
      <c r="C222" s="7">
        <f>+'Sup. CECAP'!C1059</f>
        <v>0</v>
      </c>
      <c r="D222" s="7">
        <f>+'Sup. CECAP'!D1059</f>
        <v>0</v>
      </c>
      <c r="E222" s="20">
        <f>+'Sup. CECAP'!E1059</f>
        <v>0</v>
      </c>
      <c r="F222" s="7">
        <f>+'Sup. CECAP'!F1059</f>
        <v>0</v>
      </c>
      <c r="G222" s="7">
        <f>+'Sup. CECAP'!G1059</f>
        <v>0</v>
      </c>
      <c r="H222" s="7">
        <f>+'Sup. CECAP'!H1059</f>
        <v>0</v>
      </c>
      <c r="I222" s="7">
        <f>+'Sup. CECAP'!I1059</f>
        <v>0</v>
      </c>
      <c r="J222" s="7">
        <f>+'Sup. CECAP'!J1059</f>
        <v>0</v>
      </c>
      <c r="K222" s="7">
        <f>+'Sup. CECAP'!K1059</f>
        <v>0</v>
      </c>
      <c r="L222" s="7">
        <f>+'Sup. CECAP'!L1059</f>
        <v>0</v>
      </c>
      <c r="M222" s="7">
        <f>+'Sup. CECAP'!M1059</f>
        <v>0</v>
      </c>
      <c r="N222" s="7">
        <f t="shared" si="54"/>
        <v>0</v>
      </c>
    </row>
    <row r="223" spans="1:14" x14ac:dyDescent="0.35">
      <c r="A223" s="5" t="s">
        <v>220</v>
      </c>
      <c r="B223" s="7">
        <f>+'Sup. CECAP'!B1065</f>
        <v>10833.333333333334</v>
      </c>
      <c r="C223" s="7">
        <f>+'Sup. CECAP'!C1065</f>
        <v>10833.333333333334</v>
      </c>
      <c r="D223" s="7">
        <f>+'Sup. CECAP'!D1065</f>
        <v>10833.333333333334</v>
      </c>
      <c r="E223" s="20">
        <f>+'Sup. CECAP'!E1065</f>
        <v>10833.333333333334</v>
      </c>
      <c r="F223" s="7">
        <f>+'Sup. CECAP'!F1065</f>
        <v>10833.333333333334</v>
      </c>
      <c r="G223" s="7">
        <f>+'Sup. CECAP'!G1065</f>
        <v>10833.333333333334</v>
      </c>
      <c r="H223" s="7">
        <f>+'Sup. CECAP'!H1065</f>
        <v>10833.333333333334</v>
      </c>
      <c r="I223" s="7">
        <f>+'Sup. CECAP'!I1065</f>
        <v>10833.333333333334</v>
      </c>
      <c r="J223" s="7">
        <f>+'Sup. CECAP'!J1065</f>
        <v>10833.333333333334</v>
      </c>
      <c r="K223" s="7">
        <f>+'Sup. CECAP'!K1065</f>
        <v>10833.333333333334</v>
      </c>
      <c r="L223" s="7">
        <f>+'Sup. CECAP'!L1065</f>
        <v>10833.333333333334</v>
      </c>
      <c r="M223" s="7">
        <f>+'Sup. CECAP'!M1065</f>
        <v>10833.333333333334</v>
      </c>
      <c r="N223" s="7">
        <f t="shared" si="54"/>
        <v>129999.99999999999</v>
      </c>
    </row>
    <row r="224" spans="1:14" x14ac:dyDescent="0.35">
      <c r="A224" s="5" t="s">
        <v>221</v>
      </c>
      <c r="B224" s="7">
        <f>+'Sup. CECAP'!B1071</f>
        <v>196500</v>
      </c>
      <c r="C224" s="7">
        <f>+'Sup. CECAP'!C1071</f>
        <v>196500</v>
      </c>
      <c r="D224" s="7">
        <f>+'Sup. CECAP'!D1071</f>
        <v>196500</v>
      </c>
      <c r="E224" s="20">
        <f>+'Sup. CECAP'!E1071</f>
        <v>196500</v>
      </c>
      <c r="F224" s="7">
        <f>+'Sup. CECAP'!F1071</f>
        <v>196500</v>
      </c>
      <c r="G224" s="7">
        <f>+'Sup. CECAP'!G1071</f>
        <v>196500</v>
      </c>
      <c r="H224" s="7">
        <f>+'Sup. CECAP'!H1071</f>
        <v>196500</v>
      </c>
      <c r="I224" s="7">
        <f>+'Sup. CECAP'!I1071</f>
        <v>196500</v>
      </c>
      <c r="J224" s="7">
        <f>+'Sup. CECAP'!J1071</f>
        <v>196500</v>
      </c>
      <c r="K224" s="7">
        <f>+'Sup. CECAP'!K1071</f>
        <v>196500</v>
      </c>
      <c r="L224" s="7">
        <f>+'Sup. CECAP'!L1071</f>
        <v>196500</v>
      </c>
      <c r="M224" s="7">
        <f>+'Sup. CECAP'!M1071</f>
        <v>196500</v>
      </c>
      <c r="N224" s="7">
        <f t="shared" si="54"/>
        <v>2358000</v>
      </c>
    </row>
    <row r="225" spans="1:14" x14ac:dyDescent="0.35">
      <c r="A225" s="5" t="s">
        <v>222</v>
      </c>
      <c r="B225" s="7">
        <f>+'Sup. CECAP'!B1077</f>
        <v>38360.781666666669</v>
      </c>
      <c r="C225" s="7">
        <f>+'Sup. CECAP'!C1077</f>
        <v>38360.781666666669</v>
      </c>
      <c r="D225" s="7">
        <f>+'Sup. CECAP'!D1077</f>
        <v>38360.781666666669</v>
      </c>
      <c r="E225" s="20">
        <f>+'Sup. CECAP'!E1077</f>
        <v>38360.781666666669</v>
      </c>
      <c r="F225" s="7">
        <f>+'Sup. CECAP'!F1077</f>
        <v>38360.781666666669</v>
      </c>
      <c r="G225" s="7">
        <f>+'Sup. CECAP'!G1077</f>
        <v>38360.781666666669</v>
      </c>
      <c r="H225" s="7">
        <f>+'Sup. CECAP'!H1077</f>
        <v>38360.781666666669</v>
      </c>
      <c r="I225" s="7">
        <f>+'Sup. CECAP'!I1077</f>
        <v>38360.781666666669</v>
      </c>
      <c r="J225" s="7">
        <f>+'Sup. CECAP'!J1077</f>
        <v>38360.781666666669</v>
      </c>
      <c r="K225" s="7">
        <f>+'Sup. CECAP'!K1077</f>
        <v>38360.781666666669</v>
      </c>
      <c r="L225" s="7">
        <f>+'Sup. CECAP'!L1077</f>
        <v>38360.781666666669</v>
      </c>
      <c r="M225" s="7">
        <f>+'Sup. CECAP'!M1077</f>
        <v>38360.781666666669</v>
      </c>
      <c r="N225" s="7">
        <f t="shared" si="54"/>
        <v>460329.38000000006</v>
      </c>
    </row>
    <row r="226" spans="1:14" x14ac:dyDescent="0.35">
      <c r="A226" s="4" t="s">
        <v>223</v>
      </c>
      <c r="B226" s="8">
        <f>SUM(B227:B232)</f>
        <v>3453241.0263060001</v>
      </c>
      <c r="C226" s="8">
        <f t="shared" ref="C226:M226" si="63">SUM(C227:C232)</f>
        <v>2583846.6263060002</v>
      </c>
      <c r="D226" s="8">
        <f t="shared" si="63"/>
        <v>2583846.6263060002</v>
      </c>
      <c r="E226" s="50">
        <f t="shared" si="63"/>
        <v>2583846.6263060002</v>
      </c>
      <c r="F226" s="8">
        <f t="shared" si="63"/>
        <v>2583846.6263060002</v>
      </c>
      <c r="G226" s="8">
        <f t="shared" si="63"/>
        <v>3453241.0263060001</v>
      </c>
      <c r="H226" s="8">
        <f t="shared" si="63"/>
        <v>2583846.6263060002</v>
      </c>
      <c r="I226" s="8">
        <f t="shared" si="63"/>
        <v>2583846.6263060002</v>
      </c>
      <c r="J226" s="8">
        <f t="shared" si="63"/>
        <v>2583846.6263060002</v>
      </c>
      <c r="K226" s="8">
        <f t="shared" si="63"/>
        <v>2583846.6263060002</v>
      </c>
      <c r="L226" s="8">
        <f t="shared" si="63"/>
        <v>2583846.6263060002</v>
      </c>
      <c r="M226" s="8">
        <f t="shared" si="63"/>
        <v>2583846.6263060002</v>
      </c>
      <c r="N226" s="8">
        <f t="shared" si="54"/>
        <v>32744948.31567201</v>
      </c>
    </row>
    <row r="227" spans="1:14" hidden="1" x14ac:dyDescent="0.35">
      <c r="A227" s="5" t="s">
        <v>224</v>
      </c>
      <c r="B227" s="7">
        <f>+'Sup. CECAP'!B1083</f>
        <v>0</v>
      </c>
      <c r="C227" s="7">
        <f>+'Sup. CECAP'!C1083</f>
        <v>0</v>
      </c>
      <c r="D227" s="7">
        <f>+'Sup. CECAP'!D1083</f>
        <v>0</v>
      </c>
      <c r="E227" s="20">
        <f>+'Sup. CECAP'!E1083</f>
        <v>0</v>
      </c>
      <c r="F227" s="7">
        <f>+'Sup. CECAP'!F1083</f>
        <v>0</v>
      </c>
      <c r="G227" s="7">
        <f>+'Sup. CECAP'!G1083</f>
        <v>0</v>
      </c>
      <c r="H227" s="7">
        <f>+'Sup. CECAP'!H1083</f>
        <v>0</v>
      </c>
      <c r="I227" s="7">
        <f>+'Sup. CECAP'!I1083</f>
        <v>0</v>
      </c>
      <c r="J227" s="7">
        <f>+'Sup. CECAP'!J1083</f>
        <v>0</v>
      </c>
      <c r="K227" s="7">
        <f>+'Sup. CECAP'!K1083</f>
        <v>0</v>
      </c>
      <c r="L227" s="7">
        <f>+'Sup. CECAP'!L1083</f>
        <v>0</v>
      </c>
      <c r="M227" s="7">
        <f>+'Sup. CECAP'!M1083</f>
        <v>0</v>
      </c>
      <c r="N227" s="7">
        <f t="shared" ref="N227:N232" si="64">SUM(B227:M227)</f>
        <v>0</v>
      </c>
    </row>
    <row r="228" spans="1:14" x14ac:dyDescent="0.35">
      <c r="A228" s="5" t="s">
        <v>225</v>
      </c>
      <c r="B228" s="7">
        <f>+'Sup. CECAP'!B1089</f>
        <v>103758.480306</v>
      </c>
      <c r="C228" s="7">
        <f>+'Sup. CECAP'!C1089</f>
        <v>103758.480306</v>
      </c>
      <c r="D228" s="7">
        <f>+'Sup. CECAP'!D1089</f>
        <v>103758.480306</v>
      </c>
      <c r="E228" s="20">
        <f>+'Sup. CECAP'!E1089</f>
        <v>103758.480306</v>
      </c>
      <c r="F228" s="7">
        <f>+'Sup. CECAP'!F1089</f>
        <v>103758.480306</v>
      </c>
      <c r="G228" s="7">
        <f>+'Sup. CECAP'!G1089</f>
        <v>103758.480306</v>
      </c>
      <c r="H228" s="7">
        <f>+'Sup. CECAP'!H1089</f>
        <v>103758.480306</v>
      </c>
      <c r="I228" s="7">
        <f>+'Sup. CECAP'!I1089</f>
        <v>103758.480306</v>
      </c>
      <c r="J228" s="7">
        <f>+'Sup. CECAP'!J1089</f>
        <v>103758.480306</v>
      </c>
      <c r="K228" s="7">
        <f>+'Sup. CECAP'!K1089</f>
        <v>103758.480306</v>
      </c>
      <c r="L228" s="7">
        <f>+'Sup. CECAP'!L1089</f>
        <v>103758.480306</v>
      </c>
      <c r="M228" s="7">
        <f>+'Sup. CECAP'!M1089</f>
        <v>103758.480306</v>
      </c>
      <c r="N228" s="7">
        <f t="shared" si="64"/>
        <v>1245101.763672</v>
      </c>
    </row>
    <row r="229" spans="1:14" x14ac:dyDescent="0.35">
      <c r="A229" s="5" t="s">
        <v>226</v>
      </c>
      <c r="B229" s="7">
        <f>+'Sup. CECAP'!B1097</f>
        <v>869394.4</v>
      </c>
      <c r="C229" s="7">
        <f>+'Sup. CECAP'!C1097</f>
        <v>0</v>
      </c>
      <c r="D229" s="7">
        <f>+'Sup. CECAP'!D1097</f>
        <v>0</v>
      </c>
      <c r="E229" s="20">
        <f>+'Sup. CECAP'!E1097</f>
        <v>0</v>
      </c>
      <c r="F229" s="7">
        <f>+'Sup. CECAP'!F1097</f>
        <v>0</v>
      </c>
      <c r="G229" s="7">
        <f>+'Sup. CECAP'!G1097</f>
        <v>869394.4</v>
      </c>
      <c r="H229" s="7">
        <f>+'Sup. CECAP'!H1097</f>
        <v>0</v>
      </c>
      <c r="I229" s="7">
        <f>+'Sup. CECAP'!I1097</f>
        <v>0</v>
      </c>
      <c r="J229" s="7">
        <f>+'Sup. CECAP'!J1097</f>
        <v>0</v>
      </c>
      <c r="K229" s="7">
        <f>+'Sup. CECAP'!K1097</f>
        <v>0</v>
      </c>
      <c r="L229" s="7">
        <f>+'Sup. CECAP'!L1097</f>
        <v>0</v>
      </c>
      <c r="M229" s="7">
        <f>+'Sup. CECAP'!M1097</f>
        <v>0</v>
      </c>
      <c r="N229" s="7">
        <f t="shared" si="64"/>
        <v>1738788.8</v>
      </c>
    </row>
    <row r="230" spans="1:14" x14ac:dyDescent="0.35">
      <c r="A230" s="5" t="s">
        <v>227</v>
      </c>
      <c r="B230" s="7">
        <f>+'Sup. CECAP'!B1103</f>
        <v>2356183.6460000002</v>
      </c>
      <c r="C230" s="7">
        <f>+'Sup. CECAP'!C1103</f>
        <v>2356183.6460000002</v>
      </c>
      <c r="D230" s="7">
        <f>+'Sup. CECAP'!D1103</f>
        <v>2356183.6460000002</v>
      </c>
      <c r="E230" s="20">
        <f>+'Sup. CECAP'!E1103</f>
        <v>2356183.6460000002</v>
      </c>
      <c r="F230" s="7">
        <f>+'Sup. CECAP'!F1103</f>
        <v>2356183.6460000002</v>
      </c>
      <c r="G230" s="7">
        <f>+'Sup. CECAP'!G1103</f>
        <v>2356183.6460000002</v>
      </c>
      <c r="H230" s="7">
        <f>+'Sup. CECAP'!H1103</f>
        <v>2356183.6460000002</v>
      </c>
      <c r="I230" s="7">
        <f>+'Sup. CECAP'!I1103</f>
        <v>2356183.6460000002</v>
      </c>
      <c r="J230" s="7">
        <f>+'Sup. CECAP'!J1103</f>
        <v>2356183.6460000002</v>
      </c>
      <c r="K230" s="7">
        <f>+'Sup. CECAP'!K1103</f>
        <v>2356183.6460000002</v>
      </c>
      <c r="L230" s="7">
        <f>+'Sup. CECAP'!L1103</f>
        <v>2356183.6460000002</v>
      </c>
      <c r="M230" s="7">
        <f>+'Sup. CECAP'!M1103</f>
        <v>2356183.6460000002</v>
      </c>
      <c r="N230" s="7">
        <f t="shared" si="64"/>
        <v>28274203.752000008</v>
      </c>
    </row>
    <row r="231" spans="1:14" hidden="1" x14ac:dyDescent="0.35">
      <c r="A231" s="5" t="s">
        <v>228</v>
      </c>
      <c r="B231" s="7">
        <f>+'Sup. CECAP'!B1109</f>
        <v>0</v>
      </c>
      <c r="C231" s="7">
        <f>+'Sup. CECAP'!C1109</f>
        <v>0</v>
      </c>
      <c r="D231" s="7">
        <f>+'Sup. CECAP'!D1109</f>
        <v>0</v>
      </c>
      <c r="E231" s="20">
        <f>+'Sup. CECAP'!E1109</f>
        <v>0</v>
      </c>
      <c r="F231" s="7">
        <f>+'Sup. CECAP'!F1109</f>
        <v>0</v>
      </c>
      <c r="G231" s="7">
        <f>+'Sup. CECAP'!G1109</f>
        <v>0</v>
      </c>
      <c r="H231" s="7">
        <f>+'Sup. CECAP'!H1109</f>
        <v>0</v>
      </c>
      <c r="I231" s="7">
        <f>+'Sup. CECAP'!I1109</f>
        <v>0</v>
      </c>
      <c r="J231" s="7">
        <f>+'Sup. CECAP'!J1109</f>
        <v>0</v>
      </c>
      <c r="K231" s="7">
        <f>+'Sup. CECAP'!K1109</f>
        <v>0</v>
      </c>
      <c r="L231" s="7">
        <f>+'Sup. CECAP'!L1109</f>
        <v>0</v>
      </c>
      <c r="M231" s="7">
        <f>+'Sup. CECAP'!M1109</f>
        <v>0</v>
      </c>
      <c r="N231" s="7">
        <f t="shared" si="64"/>
        <v>0</v>
      </c>
    </row>
    <row r="232" spans="1:14" x14ac:dyDescent="0.35">
      <c r="A232" s="5" t="s">
        <v>229</v>
      </c>
      <c r="B232" s="7">
        <v>123904.5</v>
      </c>
      <c r="C232" s="7">
        <v>123904.5</v>
      </c>
      <c r="D232" s="7">
        <v>123904.5</v>
      </c>
      <c r="E232" s="20">
        <v>123904.5</v>
      </c>
      <c r="F232" s="7">
        <v>123904.5</v>
      </c>
      <c r="G232" s="7">
        <v>123904.5</v>
      </c>
      <c r="H232" s="7">
        <v>123904.5</v>
      </c>
      <c r="I232" s="7">
        <v>123904.5</v>
      </c>
      <c r="J232" s="7">
        <v>123904.5</v>
      </c>
      <c r="K232" s="7">
        <v>123904.5</v>
      </c>
      <c r="L232" s="7">
        <v>123904.5</v>
      </c>
      <c r="M232" s="7">
        <v>123904.5</v>
      </c>
      <c r="N232" s="7">
        <f t="shared" si="64"/>
        <v>1486854</v>
      </c>
    </row>
    <row r="233" spans="1:14" hidden="1" x14ac:dyDescent="0.35">
      <c r="A233" s="4" t="s">
        <v>230</v>
      </c>
      <c r="B233" s="8">
        <f>SUM(B234:B235)</f>
        <v>0</v>
      </c>
      <c r="C233" s="8">
        <f t="shared" ref="C233:M233" si="65">SUM(C234:C235)</f>
        <v>0</v>
      </c>
      <c r="D233" s="8">
        <f t="shared" si="65"/>
        <v>0</v>
      </c>
      <c r="E233" s="37">
        <f t="shared" si="65"/>
        <v>0</v>
      </c>
      <c r="F233" s="8">
        <f t="shared" si="65"/>
        <v>0</v>
      </c>
      <c r="G233" s="8">
        <f t="shared" si="65"/>
        <v>0</v>
      </c>
      <c r="H233" s="8">
        <f t="shared" si="65"/>
        <v>0</v>
      </c>
      <c r="I233" s="8">
        <f t="shared" si="65"/>
        <v>0</v>
      </c>
      <c r="J233" s="8">
        <f t="shared" si="65"/>
        <v>0</v>
      </c>
      <c r="K233" s="8">
        <f t="shared" si="65"/>
        <v>0</v>
      </c>
      <c r="L233" s="8">
        <f t="shared" si="65"/>
        <v>0</v>
      </c>
      <c r="M233" s="8">
        <f t="shared" si="65"/>
        <v>0</v>
      </c>
      <c r="N233" s="8">
        <f t="shared" ref="N233:N242" si="66">SUM(B233:M233)</f>
        <v>0</v>
      </c>
    </row>
    <row r="234" spans="1:14" hidden="1" x14ac:dyDescent="0.35">
      <c r="A234" s="5" t="s">
        <v>231</v>
      </c>
      <c r="B234" s="7">
        <f>+'Sup. CECAP'!B1121</f>
        <v>0</v>
      </c>
      <c r="C234" s="7">
        <f>+'Sup. CECAP'!C1121</f>
        <v>0</v>
      </c>
      <c r="D234" s="7">
        <f>+'Sup. CECAP'!D1121</f>
        <v>0</v>
      </c>
      <c r="E234" s="34">
        <f>+'Sup. CECAP'!E1121</f>
        <v>0</v>
      </c>
      <c r="F234" s="7">
        <f>+'Sup. CECAP'!F1121</f>
        <v>0</v>
      </c>
      <c r="G234" s="7">
        <f>+'Sup. CECAP'!G1121</f>
        <v>0</v>
      </c>
      <c r="H234" s="7">
        <f>+'Sup. CECAP'!H1121</f>
        <v>0</v>
      </c>
      <c r="I234" s="7">
        <f>+'Sup. CECAP'!I1121</f>
        <v>0</v>
      </c>
      <c r="J234" s="7">
        <f>+'Sup. CECAP'!J1121</f>
        <v>0</v>
      </c>
      <c r="K234" s="7">
        <f>+'Sup. CECAP'!K1121</f>
        <v>0</v>
      </c>
      <c r="L234" s="7">
        <f>+'Sup. CECAP'!L1121</f>
        <v>0</v>
      </c>
      <c r="M234" s="7">
        <f>+'Sup. CECAP'!M1121</f>
        <v>0</v>
      </c>
      <c r="N234" s="7">
        <f t="shared" si="66"/>
        <v>0</v>
      </c>
    </row>
    <row r="235" spans="1:14" hidden="1" x14ac:dyDescent="0.35">
      <c r="A235" s="5" t="s">
        <v>232</v>
      </c>
      <c r="B235" s="7">
        <f>+'Sup. CECAP'!B1127</f>
        <v>0</v>
      </c>
      <c r="C235" s="7">
        <f>+'Sup. CECAP'!C1127</f>
        <v>0</v>
      </c>
      <c r="D235" s="7">
        <f>+'Sup. CECAP'!D1127</f>
        <v>0</v>
      </c>
      <c r="E235" s="34">
        <f>+'Sup. CECAP'!E1127</f>
        <v>0</v>
      </c>
      <c r="F235" s="7">
        <f>+'Sup. CECAP'!F1127</f>
        <v>0</v>
      </c>
      <c r="G235" s="7">
        <f>+'Sup. CECAP'!G1127</f>
        <v>0</v>
      </c>
      <c r="H235" s="7">
        <f>+'Sup. CECAP'!H1127</f>
        <v>0</v>
      </c>
      <c r="I235" s="7">
        <f>+'Sup. CECAP'!I1127</f>
        <v>0</v>
      </c>
      <c r="J235" s="7">
        <f>+'Sup. CECAP'!J1127</f>
        <v>0</v>
      </c>
      <c r="K235" s="7">
        <f>+'Sup. CECAP'!K1127</f>
        <v>0</v>
      </c>
      <c r="L235" s="7">
        <f>+'Sup. CECAP'!L1127</f>
        <v>0</v>
      </c>
      <c r="M235" s="7">
        <f>+'Sup. CECAP'!M1127</f>
        <v>0</v>
      </c>
      <c r="N235" s="7">
        <f t="shared" si="66"/>
        <v>0</v>
      </c>
    </row>
    <row r="236" spans="1:14" x14ac:dyDescent="0.35">
      <c r="A236" s="4" t="s">
        <v>233</v>
      </c>
      <c r="B236" s="8">
        <f>SUM(B237:B240)</f>
        <v>171616.93173333336</v>
      </c>
      <c r="C236" s="8">
        <f t="shared" ref="C236:M236" si="67">SUM(C237:C240)</f>
        <v>171616.93173333336</v>
      </c>
      <c r="D236" s="8">
        <f t="shared" si="67"/>
        <v>171616.93173333336</v>
      </c>
      <c r="E236" s="50">
        <f t="shared" si="67"/>
        <v>171616.93173333336</v>
      </c>
      <c r="F236" s="8">
        <f t="shared" si="67"/>
        <v>171616.93173333336</v>
      </c>
      <c r="G236" s="8">
        <f t="shared" si="67"/>
        <v>171616.93173333336</v>
      </c>
      <c r="H236" s="8">
        <f t="shared" si="67"/>
        <v>171616.93173333336</v>
      </c>
      <c r="I236" s="8">
        <f t="shared" si="67"/>
        <v>171616.93173333336</v>
      </c>
      <c r="J236" s="8">
        <f t="shared" si="67"/>
        <v>171616.93173333336</v>
      </c>
      <c r="K236" s="8">
        <f t="shared" si="67"/>
        <v>171616.93173333336</v>
      </c>
      <c r="L236" s="8">
        <f t="shared" si="67"/>
        <v>171616.93173333336</v>
      </c>
      <c r="M236" s="8">
        <f t="shared" si="67"/>
        <v>171616.93973333336</v>
      </c>
      <c r="N236" s="8">
        <f t="shared" si="66"/>
        <v>2059403.1888000001</v>
      </c>
    </row>
    <row r="237" spans="1:14" x14ac:dyDescent="0.35">
      <c r="A237" s="5" t="s">
        <v>234</v>
      </c>
      <c r="B237" s="7">
        <f>+'Sup. CECAP'!B1133</f>
        <v>11662.7641</v>
      </c>
      <c r="C237" s="7">
        <f>+'Sup. CECAP'!C1133</f>
        <v>11662.7641</v>
      </c>
      <c r="D237" s="7">
        <f>+'Sup. CECAP'!D1133</f>
        <v>11662.7641</v>
      </c>
      <c r="E237" s="20">
        <f>+'Sup. CECAP'!E1133</f>
        <v>11662.7641</v>
      </c>
      <c r="F237" s="7">
        <f>+'Sup. CECAP'!F1133</f>
        <v>11662.7641</v>
      </c>
      <c r="G237" s="7">
        <f>+'Sup. CECAP'!G1133</f>
        <v>11662.7641</v>
      </c>
      <c r="H237" s="7">
        <f>+'Sup. CECAP'!H1133</f>
        <v>11662.7641</v>
      </c>
      <c r="I237" s="7">
        <f>+'Sup. CECAP'!I1133</f>
        <v>11662.7641</v>
      </c>
      <c r="J237" s="7">
        <f>+'Sup. CECAP'!J1133</f>
        <v>11662.7641</v>
      </c>
      <c r="K237" s="7">
        <f>+'Sup. CECAP'!K1133</f>
        <v>11662.7641</v>
      </c>
      <c r="L237" s="7">
        <f>+'Sup. CECAP'!L1133</f>
        <v>11662.7641</v>
      </c>
      <c r="M237" s="7">
        <f>+'Sup. CECAP'!M1133</f>
        <v>11662.7641</v>
      </c>
      <c r="N237" s="20">
        <f t="shared" si="66"/>
        <v>139953.1692</v>
      </c>
    </row>
    <row r="238" spans="1:14" x14ac:dyDescent="0.35">
      <c r="A238" s="5" t="s">
        <v>235</v>
      </c>
      <c r="B238" s="7">
        <f>+'Sup. CECAP'!B1139</f>
        <v>8333.3333333333339</v>
      </c>
      <c r="C238" s="7">
        <f>+'Sup. CECAP'!C1139</f>
        <v>8333.3333333333339</v>
      </c>
      <c r="D238" s="7">
        <f>+'Sup. CECAP'!D1139</f>
        <v>8333.3333333333339</v>
      </c>
      <c r="E238" s="20">
        <f>+'Sup. CECAP'!E1139</f>
        <v>8333.3333333333339</v>
      </c>
      <c r="F238" s="7">
        <f>+'Sup. CECAP'!F1139</f>
        <v>8333.3333333333339</v>
      </c>
      <c r="G238" s="7">
        <f>+'Sup. CECAP'!G1139</f>
        <v>8333.3333333333339</v>
      </c>
      <c r="H238" s="7">
        <f>+'Sup. CECAP'!H1139</f>
        <v>8333.3333333333339</v>
      </c>
      <c r="I238" s="7">
        <f>+'Sup. CECAP'!I1139</f>
        <v>8333.3333333333339</v>
      </c>
      <c r="J238" s="7">
        <f>+'Sup. CECAP'!J1139</f>
        <v>8333.3333333333339</v>
      </c>
      <c r="K238" s="7">
        <f>+'Sup. CECAP'!K1139</f>
        <v>8333.3333333333339</v>
      </c>
      <c r="L238" s="7">
        <f>+'Sup. CECAP'!L1139</f>
        <v>8333.3333333333339</v>
      </c>
      <c r="M238" s="7">
        <f>+'Sup. CECAP'!M1139</f>
        <v>8333.3333333333339</v>
      </c>
      <c r="N238" s="7">
        <f t="shared" si="66"/>
        <v>99999.999999999985</v>
      </c>
    </row>
    <row r="239" spans="1:14" x14ac:dyDescent="0.35">
      <c r="A239" s="5" t="s">
        <v>236</v>
      </c>
      <c r="B239" s="7">
        <f>+'Sup. CECAP'!B1145</f>
        <v>120112.42230000002</v>
      </c>
      <c r="C239" s="7">
        <f>+'Sup. CECAP'!C1145</f>
        <v>120112.42230000002</v>
      </c>
      <c r="D239" s="7">
        <f>+'Sup. CECAP'!D1145</f>
        <v>120112.42230000002</v>
      </c>
      <c r="E239" s="20">
        <f>+'Sup. CECAP'!E1145</f>
        <v>120112.42230000002</v>
      </c>
      <c r="F239" s="7">
        <f>+'Sup. CECAP'!F1145</f>
        <v>120112.42230000002</v>
      </c>
      <c r="G239" s="7">
        <f>+'Sup. CECAP'!G1145</f>
        <v>120112.42230000002</v>
      </c>
      <c r="H239" s="7">
        <f>+'Sup. CECAP'!H1145</f>
        <v>120112.42230000002</v>
      </c>
      <c r="I239" s="7">
        <f>+'Sup. CECAP'!I1145</f>
        <v>120112.42230000002</v>
      </c>
      <c r="J239" s="7">
        <f>+'Sup. CECAP'!J1145</f>
        <v>120112.42230000002</v>
      </c>
      <c r="K239" s="7">
        <f>+'Sup. CECAP'!K1145</f>
        <v>120112.42230000002</v>
      </c>
      <c r="L239" s="7">
        <f>+'Sup. CECAP'!L1145</f>
        <v>120112.42230000002</v>
      </c>
      <c r="M239" s="7">
        <f>+'Sup. CECAP'!M1145</f>
        <v>120112.42230000002</v>
      </c>
      <c r="N239" s="7">
        <f t="shared" si="66"/>
        <v>1441349.0676</v>
      </c>
    </row>
    <row r="240" spans="1:14" ht="15" thickBot="1" x14ac:dyDescent="0.4">
      <c r="A240" s="5" t="s">
        <v>237</v>
      </c>
      <c r="B240" s="7">
        <f>+'Sup. CECAP'!B1151</f>
        <v>31508.412</v>
      </c>
      <c r="C240" s="7">
        <f>+'Sup. CECAP'!C1151</f>
        <v>31508.412</v>
      </c>
      <c r="D240" s="7">
        <f>+'Sup. CECAP'!D1151</f>
        <v>31508.412</v>
      </c>
      <c r="E240" s="20">
        <f>+'Sup. CECAP'!E1151</f>
        <v>31508.412</v>
      </c>
      <c r="F240" s="7">
        <f>+'Sup. CECAP'!F1151</f>
        <v>31508.412</v>
      </c>
      <c r="G240" s="7">
        <f>+'Sup. CECAP'!G1151</f>
        <v>31508.412</v>
      </c>
      <c r="H240" s="7">
        <f>+'Sup. CECAP'!H1151</f>
        <v>31508.412</v>
      </c>
      <c r="I240" s="7">
        <f>+'Sup. CECAP'!I1151</f>
        <v>31508.412</v>
      </c>
      <c r="J240" s="7">
        <f>+'Sup. CECAP'!J1151</f>
        <v>31508.412</v>
      </c>
      <c r="K240" s="7">
        <f>+'Sup. CECAP'!K1151</f>
        <v>31508.412</v>
      </c>
      <c r="L240" s="7">
        <f>+'Sup. CECAP'!L1151</f>
        <v>31508.412</v>
      </c>
      <c r="M240" s="7">
        <f>+'Sup. CECAP'!M1151</f>
        <v>31508.42</v>
      </c>
      <c r="N240" s="7">
        <f t="shared" si="66"/>
        <v>378100.95200000005</v>
      </c>
    </row>
    <row r="241" spans="1:14" ht="15" hidden="1" thickBot="1" x14ac:dyDescent="0.4">
      <c r="A241" s="4" t="s">
        <v>238</v>
      </c>
      <c r="B241" s="8">
        <f>SUM(B242)</f>
        <v>0</v>
      </c>
      <c r="C241" s="8">
        <f t="shared" ref="C241:M241" si="68">SUM(C242)</f>
        <v>0</v>
      </c>
      <c r="D241" s="8">
        <f t="shared" si="68"/>
        <v>0</v>
      </c>
      <c r="E241" s="37">
        <f t="shared" si="68"/>
        <v>0</v>
      </c>
      <c r="F241" s="8">
        <f t="shared" si="68"/>
        <v>0</v>
      </c>
      <c r="G241" s="8">
        <f t="shared" si="68"/>
        <v>0</v>
      </c>
      <c r="H241" s="8">
        <f t="shared" si="68"/>
        <v>0</v>
      </c>
      <c r="I241" s="8">
        <f t="shared" si="68"/>
        <v>0</v>
      </c>
      <c r="J241" s="8">
        <f t="shared" si="68"/>
        <v>0</v>
      </c>
      <c r="K241" s="8">
        <f t="shared" si="68"/>
        <v>0</v>
      </c>
      <c r="L241" s="8">
        <f t="shared" si="68"/>
        <v>0</v>
      </c>
      <c r="M241" s="8">
        <f t="shared" si="68"/>
        <v>0</v>
      </c>
      <c r="N241" s="8">
        <f t="shared" si="66"/>
        <v>0</v>
      </c>
    </row>
    <row r="242" spans="1:14" ht="15" hidden="1" thickBot="1" x14ac:dyDescent="0.4">
      <c r="A242" s="5" t="s">
        <v>239</v>
      </c>
      <c r="B242" s="7">
        <f>+'Sup. CECAP'!B1157</f>
        <v>0</v>
      </c>
      <c r="C242" s="7">
        <f>+'Sup. CECAP'!C1157</f>
        <v>0</v>
      </c>
      <c r="D242" s="7">
        <f>+'Sup. CECAP'!D1157</f>
        <v>0</v>
      </c>
      <c r="E242" s="34">
        <f>+'Sup. CECAP'!E1157</f>
        <v>0</v>
      </c>
      <c r="F242" s="7">
        <f>+'Sup. CECAP'!F1157</f>
        <v>0</v>
      </c>
      <c r="G242" s="7">
        <f>+'Sup. CECAP'!G1157</f>
        <v>0</v>
      </c>
      <c r="H242" s="7">
        <f>+'Sup. CECAP'!H1157</f>
        <v>0</v>
      </c>
      <c r="I242" s="7">
        <f>+'Sup. CECAP'!I1157</f>
        <v>0</v>
      </c>
      <c r="J242" s="7">
        <f>+'Sup. CECAP'!J1157</f>
        <v>0</v>
      </c>
      <c r="K242" s="7">
        <f>+'Sup. CECAP'!K1157</f>
        <v>0</v>
      </c>
      <c r="L242" s="7">
        <f>+'Sup. CECAP'!L1157</f>
        <v>0</v>
      </c>
      <c r="M242" s="7">
        <f>+'Sup. CECAP'!M1157</f>
        <v>0</v>
      </c>
      <c r="N242" s="7">
        <f t="shared" si="66"/>
        <v>0</v>
      </c>
    </row>
    <row r="243" spans="1:14" ht="15" hidden="1" thickBot="1" x14ac:dyDescent="0.4"/>
    <row r="244" spans="1:14" ht="15" hidden="1" thickBot="1" x14ac:dyDescent="0.4"/>
    <row r="245" spans="1:14" ht="15" thickBot="1" x14ac:dyDescent="0.4">
      <c r="A245" s="10" t="s">
        <v>259</v>
      </c>
      <c r="B245" s="11">
        <f>+B5-B75</f>
        <v>8426354.9875272922</v>
      </c>
      <c r="C245" s="11">
        <f t="shared" ref="C245:M245" si="69">+C5-C75</f>
        <v>9307340.2674272917</v>
      </c>
      <c r="D245" s="11">
        <f t="shared" si="69"/>
        <v>7932053.7073272839</v>
      </c>
      <c r="E245" s="51">
        <f t="shared" si="69"/>
        <v>6515807.6272273287</v>
      </c>
      <c r="F245" s="11">
        <f t="shared" si="69"/>
        <v>9913612.9071272872</v>
      </c>
      <c r="G245" s="11">
        <f t="shared" si="69"/>
        <v>8484309.3870272897</v>
      </c>
      <c r="H245" s="11">
        <f t="shared" si="69"/>
        <v>4575097.4186561815</v>
      </c>
      <c r="I245" s="11">
        <f t="shared" si="69"/>
        <v>9990358.9258272909</v>
      </c>
      <c r="J245" s="11">
        <f t="shared" si="69"/>
        <v>10001949.805727292</v>
      </c>
      <c r="K245" s="11">
        <f t="shared" si="69"/>
        <v>9982616.413627293</v>
      </c>
      <c r="L245" s="11">
        <f t="shared" si="69"/>
        <v>9994207.293527294</v>
      </c>
      <c r="M245" s="11">
        <f t="shared" si="69"/>
        <v>916155.35922728665</v>
      </c>
      <c r="N245" s="12">
        <f>SUM(B245:M245)</f>
        <v>96039864.100256413</v>
      </c>
    </row>
    <row r="246" spans="1:14" x14ac:dyDescent="0.35">
      <c r="E246" s="52"/>
    </row>
    <row r="247" spans="1:14" x14ac:dyDescent="0.35"/>
  </sheetData>
  <sheetProtection algorithmName="SHA-512" hashValue="0mvXVdTrKbNMqvTQTuzJeThWSB3zeS2hYrU1G2AUyO938/BrT1f9K+BmpflvQNoakT0KEnw34ZObxcfK4KOvGw==" saltValue="V/fMNE4rK/jl0nEJthNSfw==" spinCount="100000" sheet="1" formatCells="0" formatColumns="0" autoFilter="0"/>
  <autoFilter ref="A4:N171" xr:uid="{FA4107FA-2839-488A-A319-168F46927FB5}">
    <filterColumn colId="13">
      <filters>
        <filter val="1 199 183,12"/>
        <filter val="1 729 979,16"/>
        <filter val="1 862 611,21"/>
        <filter val="10 053 120,00"/>
        <filter val="11 767 215,23"/>
        <filter val="119 678 043,36"/>
        <filter val="120 969 477,95"/>
        <filter val="169 584 630,10"/>
        <filter val="2 725 950,00"/>
        <filter val="2 997 957,79"/>
        <filter val="205 950 222,03"/>
        <filter val="21 061 959,59"/>
        <filter val="21 368 173,36"/>
        <filter val="25 146 000,00"/>
        <filter val="26 231 841,36"/>
        <filter val="273 092 795,46"/>
        <filter val="277 092 795,46"/>
        <filter val="3 080 000,00"/>
        <filter val="3 591 957,79"/>
        <filter val="3 624 957,79"/>
        <filter val="3 953 850,57"/>
        <filter val="3 996 345,13"/>
        <filter val="373 132 659,56"/>
        <filter val="4 000 000,00"/>
        <filter val="4 464 000,00"/>
        <filter val="5 000 000,00"/>
        <filter val="5 000,00"/>
        <filter val="5 140 800,00"/>
        <filter val="542 400,00"/>
        <filter val="60 046 000,00"/>
        <filter val="637 500,00"/>
        <filter val="652 954,52"/>
        <filter val="698 591,56"/>
        <filter val="7 800 000,00"/>
        <filter val="834 802,66"/>
        <filter val="895 176,50"/>
        <filter val="899 387,34"/>
      </filters>
    </filterColumn>
  </autoFilter>
  <mergeCells count="1">
    <mergeCell ref="A1:N2"/>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48838-0C05-4B0A-AEA5-FA736EC7CFD8}">
  <sheetPr>
    <tabColor rgb="FFFFC000"/>
  </sheetPr>
  <dimension ref="A1:T1158"/>
  <sheetViews>
    <sheetView showGridLines="0" topLeftCell="B1" zoomScale="80" zoomScaleNormal="80" workbookViewId="0">
      <selection activeCell="N1" sqref="N1"/>
    </sheetView>
  </sheetViews>
  <sheetFormatPr baseColWidth="10" defaultColWidth="0" defaultRowHeight="14.5" zeroHeight="1" x14ac:dyDescent="0.35"/>
  <cols>
    <col min="1" max="1" width="59.26953125" customWidth="1"/>
    <col min="2" max="7" width="15" bestFit="1" customWidth="1"/>
    <col min="8" max="8" width="16.7265625" bestFit="1" customWidth="1"/>
    <col min="9" max="13" width="15" bestFit="1" customWidth="1"/>
    <col min="14" max="14" width="11.453125" customWidth="1"/>
    <col min="15" max="15" width="11.453125" hidden="1" customWidth="1"/>
    <col min="16" max="20" width="13.7265625" hidden="1" customWidth="1"/>
    <col min="21" max="16384" width="11.453125" hidden="1"/>
  </cols>
  <sheetData>
    <row r="1" spans="1:13" ht="15" customHeight="1" x14ac:dyDescent="0.35">
      <c r="A1" s="84" t="s">
        <v>260</v>
      </c>
      <c r="D1" s="85" t="s">
        <v>364</v>
      </c>
      <c r="E1" s="85"/>
      <c r="F1" s="85"/>
      <c r="G1" s="85"/>
    </row>
    <row r="2" spans="1:13" ht="15" customHeight="1" x14ac:dyDescent="0.35">
      <c r="A2" s="84"/>
      <c r="D2" s="85"/>
      <c r="E2" s="85"/>
      <c r="F2" s="85"/>
      <c r="G2" s="85"/>
    </row>
    <row r="3" spans="1:13" x14ac:dyDescent="0.35"/>
    <row r="4" spans="1:13" ht="15" thickBot="1" x14ac:dyDescent="0.4"/>
    <row r="5" spans="1:13" ht="33" customHeight="1" thickBot="1" x14ac:dyDescent="0.4">
      <c r="A5" s="78" t="s">
        <v>518</v>
      </c>
      <c r="B5" s="79"/>
      <c r="C5" s="79"/>
      <c r="D5" s="79"/>
      <c r="E5" s="79"/>
      <c r="F5" s="79"/>
      <c r="G5" s="79"/>
      <c r="H5" s="79"/>
      <c r="I5" s="79"/>
      <c r="J5" s="79"/>
      <c r="K5" s="79"/>
      <c r="L5" s="79"/>
      <c r="M5" s="80"/>
    </row>
    <row r="6" spans="1:13" ht="15" thickBot="1" x14ac:dyDescent="0.4">
      <c r="A6" s="9" t="s">
        <v>262</v>
      </c>
      <c r="B6" s="6">
        <v>44927</v>
      </c>
      <c r="C6" s="6">
        <v>44958</v>
      </c>
      <c r="D6" s="6">
        <v>44986</v>
      </c>
      <c r="E6" s="6">
        <v>45017</v>
      </c>
      <c r="F6" s="6">
        <v>45047</v>
      </c>
      <c r="G6" s="6">
        <v>45078</v>
      </c>
      <c r="H6" s="6">
        <v>45108</v>
      </c>
      <c r="I6" s="6">
        <v>45139</v>
      </c>
      <c r="J6" s="6">
        <v>45170</v>
      </c>
      <c r="K6" s="6">
        <v>45200</v>
      </c>
      <c r="L6" s="6">
        <v>45231</v>
      </c>
      <c r="M6" s="6">
        <v>45261</v>
      </c>
    </row>
    <row r="7" spans="1:13" x14ac:dyDescent="0.35">
      <c r="A7" s="2" t="s">
        <v>4</v>
      </c>
      <c r="B7" s="7">
        <v>49309.090909090912</v>
      </c>
      <c r="C7" s="7">
        <v>49309.090909090912</v>
      </c>
      <c r="D7" s="7">
        <v>49309.090909090912</v>
      </c>
      <c r="E7" s="7">
        <v>38481.610909090901</v>
      </c>
      <c r="F7" s="7">
        <v>49309.090909090912</v>
      </c>
      <c r="G7" s="7">
        <v>49309.090909090912</v>
      </c>
      <c r="H7" s="7">
        <v>49309.090909090912</v>
      </c>
      <c r="I7" s="7">
        <v>49309.090909090912</v>
      </c>
      <c r="J7" s="7">
        <v>49309.090909090912</v>
      </c>
      <c r="K7" s="7">
        <v>49309.090909090912</v>
      </c>
      <c r="L7" s="7">
        <v>49309.090909090912</v>
      </c>
      <c r="M7" s="7">
        <v>10827.475</v>
      </c>
    </row>
    <row r="8" spans="1:13" x14ac:dyDescent="0.35">
      <c r="A8" s="2"/>
      <c r="B8" s="7"/>
      <c r="C8" s="7"/>
      <c r="D8" s="7"/>
      <c r="E8" s="7"/>
      <c r="F8" s="7"/>
      <c r="G8" s="7"/>
      <c r="H8" s="7"/>
      <c r="I8" s="7"/>
      <c r="J8" s="7"/>
      <c r="K8" s="7"/>
      <c r="L8" s="7"/>
      <c r="M8" s="7"/>
    </row>
    <row r="9" spans="1:13" x14ac:dyDescent="0.35">
      <c r="A9" s="2"/>
      <c r="B9" s="7"/>
      <c r="C9" s="7"/>
      <c r="D9" s="7"/>
      <c r="E9" s="7"/>
      <c r="F9" s="7"/>
      <c r="G9" s="7"/>
      <c r="H9" s="7"/>
      <c r="I9" s="7"/>
      <c r="J9" s="7"/>
      <c r="K9" s="7"/>
      <c r="L9" s="7"/>
      <c r="M9" s="7"/>
    </row>
    <row r="10" spans="1:13" ht="15" thickBot="1" x14ac:dyDescent="0.4"/>
    <row r="11" spans="1:13" ht="33" customHeight="1" thickBot="1" x14ac:dyDescent="0.4">
      <c r="A11" s="78" t="s">
        <v>505</v>
      </c>
      <c r="B11" s="79"/>
      <c r="C11" s="79"/>
      <c r="D11" s="79"/>
      <c r="E11" s="79"/>
      <c r="F11" s="79"/>
      <c r="G11" s="79"/>
      <c r="H11" s="79"/>
      <c r="I11" s="79"/>
      <c r="J11" s="79"/>
      <c r="K11" s="79"/>
      <c r="L11" s="79"/>
      <c r="M11" s="80"/>
    </row>
    <row r="12" spans="1:13" ht="15" thickBot="1" x14ac:dyDescent="0.4">
      <c r="A12" s="9" t="s">
        <v>262</v>
      </c>
      <c r="B12" s="6">
        <v>44927</v>
      </c>
      <c r="C12" s="6">
        <v>44958</v>
      </c>
      <c r="D12" s="6">
        <v>44986</v>
      </c>
      <c r="E12" s="6">
        <v>45017</v>
      </c>
      <c r="F12" s="6">
        <v>45047</v>
      </c>
      <c r="G12" s="6">
        <v>45078</v>
      </c>
      <c r="H12" s="6">
        <v>45108</v>
      </c>
      <c r="I12" s="6">
        <v>45139</v>
      </c>
      <c r="J12" s="6">
        <v>45170</v>
      </c>
      <c r="K12" s="6">
        <v>45200</v>
      </c>
      <c r="L12" s="6">
        <v>45231</v>
      </c>
      <c r="M12" s="6">
        <v>45261</v>
      </c>
    </row>
    <row r="13" spans="1:13" x14ac:dyDescent="0.35">
      <c r="A13" s="2" t="s">
        <v>5</v>
      </c>
      <c r="B13" s="7">
        <v>359440.96090909088</v>
      </c>
      <c r="C13" s="7">
        <v>359440.96090909088</v>
      </c>
      <c r="D13" s="7">
        <v>359440.96090909088</v>
      </c>
      <c r="E13" s="7">
        <v>269580.720909091</v>
      </c>
      <c r="F13" s="7">
        <v>359440.96090909088</v>
      </c>
      <c r="G13" s="7">
        <v>359440.96090909088</v>
      </c>
      <c r="H13" s="7">
        <v>359440.96090909088</v>
      </c>
      <c r="I13" s="7">
        <v>359440.96090909088</v>
      </c>
      <c r="J13" s="7">
        <v>359440.96090909088</v>
      </c>
      <c r="K13" s="7">
        <v>359440.96090909088</v>
      </c>
      <c r="L13" s="7">
        <v>359440.96090909088</v>
      </c>
      <c r="M13" s="7">
        <v>89860.24</v>
      </c>
    </row>
    <row r="14" spans="1:13" x14ac:dyDescent="0.35">
      <c r="A14" s="2"/>
      <c r="B14" s="7"/>
      <c r="C14" s="7"/>
      <c r="D14" s="7"/>
      <c r="E14" s="7"/>
      <c r="F14" s="7"/>
      <c r="G14" s="7"/>
      <c r="H14" s="7"/>
      <c r="I14" s="7"/>
      <c r="J14" s="7"/>
      <c r="K14" s="7"/>
      <c r="L14" s="7"/>
      <c r="M14" s="7"/>
    </row>
    <row r="15" spans="1:13" x14ac:dyDescent="0.35">
      <c r="A15" s="2"/>
      <c r="B15" s="7"/>
      <c r="C15" s="7"/>
      <c r="D15" s="7"/>
      <c r="E15" s="7"/>
      <c r="F15" s="7"/>
      <c r="G15" s="7"/>
      <c r="H15" s="7"/>
      <c r="I15" s="7"/>
      <c r="J15" s="7"/>
      <c r="K15" s="7"/>
      <c r="L15" s="7"/>
      <c r="M15" s="7"/>
    </row>
    <row r="16" spans="1:13" ht="15" thickBot="1" x14ac:dyDescent="0.4"/>
    <row r="17" spans="1:13" ht="33" customHeight="1" thickBot="1" x14ac:dyDescent="0.4">
      <c r="A17" s="78" t="s">
        <v>504</v>
      </c>
      <c r="B17" s="79"/>
      <c r="C17" s="79"/>
      <c r="D17" s="79"/>
      <c r="E17" s="79"/>
      <c r="F17" s="79"/>
      <c r="G17" s="79"/>
      <c r="H17" s="79"/>
      <c r="I17" s="79"/>
      <c r="J17" s="79"/>
      <c r="K17" s="79"/>
      <c r="L17" s="79"/>
      <c r="M17" s="80"/>
    </row>
    <row r="18" spans="1:13" ht="15" thickBot="1" x14ac:dyDescent="0.4">
      <c r="A18" s="9" t="s">
        <v>262</v>
      </c>
      <c r="B18" s="6">
        <v>44927</v>
      </c>
      <c r="C18" s="6">
        <v>44958</v>
      </c>
      <c r="D18" s="6">
        <v>44986</v>
      </c>
      <c r="E18" s="6">
        <v>45017</v>
      </c>
      <c r="F18" s="6">
        <v>45047</v>
      </c>
      <c r="G18" s="6">
        <v>45078</v>
      </c>
      <c r="H18" s="6">
        <v>45108</v>
      </c>
      <c r="I18" s="6">
        <v>45139</v>
      </c>
      <c r="J18" s="6">
        <v>45170</v>
      </c>
      <c r="K18" s="6">
        <v>45200</v>
      </c>
      <c r="L18" s="6">
        <v>45231</v>
      </c>
      <c r="M18" s="6">
        <v>45261</v>
      </c>
    </row>
    <row r="19" spans="1:13" x14ac:dyDescent="0.35">
      <c r="A19" s="2" t="s">
        <v>6</v>
      </c>
      <c r="B19" s="7">
        <v>15416784.554545455</v>
      </c>
      <c r="C19" s="7">
        <v>15416784.554545455</v>
      </c>
      <c r="D19" s="7">
        <v>15416784.554545455</v>
      </c>
      <c r="E19" s="7">
        <v>11562588.414545499</v>
      </c>
      <c r="F19" s="7">
        <v>15416784.554545455</v>
      </c>
      <c r="G19" s="7">
        <v>15416784.554545455</v>
      </c>
      <c r="H19" s="7">
        <v>15416784.554545455</v>
      </c>
      <c r="I19" s="7">
        <v>15416784.554545455</v>
      </c>
      <c r="J19" s="7">
        <v>15416784.554545455</v>
      </c>
      <c r="K19" s="7">
        <v>15416784.554545455</v>
      </c>
      <c r="L19" s="7">
        <v>15416784.554545455</v>
      </c>
      <c r="M19" s="7">
        <v>3854196.1375000002</v>
      </c>
    </row>
    <row r="20" spans="1:13" x14ac:dyDescent="0.35">
      <c r="A20" s="2"/>
      <c r="B20" s="7"/>
      <c r="C20" s="7"/>
      <c r="D20" s="7"/>
      <c r="E20" s="7"/>
      <c r="F20" s="7"/>
      <c r="G20" s="7"/>
      <c r="H20" s="7"/>
      <c r="I20" s="7"/>
      <c r="J20" s="7"/>
      <c r="K20" s="7"/>
      <c r="L20" s="7"/>
      <c r="M20" s="7"/>
    </row>
    <row r="21" spans="1:13" x14ac:dyDescent="0.35">
      <c r="A21" s="2"/>
      <c r="B21" s="7"/>
      <c r="C21" s="7"/>
      <c r="D21" s="7"/>
      <c r="E21" s="7"/>
      <c r="F21" s="7"/>
      <c r="G21" s="7"/>
      <c r="H21" s="7"/>
      <c r="I21" s="7"/>
      <c r="J21" s="7"/>
      <c r="K21" s="7"/>
      <c r="L21" s="7"/>
      <c r="M21" s="7"/>
    </row>
    <row r="22" spans="1:13" ht="15" thickBot="1" x14ac:dyDescent="0.4"/>
    <row r="23" spans="1:13" ht="33" customHeight="1" thickBot="1" x14ac:dyDescent="0.4">
      <c r="A23" s="78" t="s">
        <v>506</v>
      </c>
      <c r="B23" s="79"/>
      <c r="C23" s="79"/>
      <c r="D23" s="79"/>
      <c r="E23" s="79"/>
      <c r="F23" s="79"/>
      <c r="G23" s="79"/>
      <c r="H23" s="79"/>
      <c r="I23" s="79"/>
      <c r="J23" s="79"/>
      <c r="K23" s="79"/>
      <c r="L23" s="79"/>
      <c r="M23" s="80"/>
    </row>
    <row r="24" spans="1:13" ht="15" thickBot="1" x14ac:dyDescent="0.4">
      <c r="A24" s="9" t="s">
        <v>262</v>
      </c>
      <c r="B24" s="6">
        <v>44927</v>
      </c>
      <c r="C24" s="6">
        <v>44958</v>
      </c>
      <c r="D24" s="6">
        <v>44986</v>
      </c>
      <c r="E24" s="6">
        <v>45017</v>
      </c>
      <c r="F24" s="6">
        <v>45047</v>
      </c>
      <c r="G24" s="6">
        <v>45078</v>
      </c>
      <c r="H24" s="6">
        <v>45108</v>
      </c>
      <c r="I24" s="6">
        <v>45139</v>
      </c>
      <c r="J24" s="6">
        <v>45170</v>
      </c>
      <c r="K24" s="6">
        <v>45200</v>
      </c>
      <c r="L24" s="6">
        <v>45231</v>
      </c>
      <c r="M24" s="6">
        <v>45261</v>
      </c>
    </row>
    <row r="25" spans="1:13" x14ac:dyDescent="0.35">
      <c r="A25" s="2" t="s">
        <v>7</v>
      </c>
      <c r="B25" s="7">
        <v>2384712.8509090911</v>
      </c>
      <c r="C25" s="7">
        <v>2384712.8509090911</v>
      </c>
      <c r="D25" s="7">
        <v>2384712.8509090911</v>
      </c>
      <c r="E25" s="7">
        <v>1788534.6409090902</v>
      </c>
      <c r="F25" s="7">
        <v>2384712.8509090911</v>
      </c>
      <c r="G25" s="7">
        <v>2384712.8509090911</v>
      </c>
      <c r="H25" s="7">
        <v>2384712.8509090911</v>
      </c>
      <c r="I25" s="7">
        <v>2384712.8509090911</v>
      </c>
      <c r="J25" s="7">
        <v>2384712.8509090911</v>
      </c>
      <c r="K25" s="7">
        <v>2384712.8509090911</v>
      </c>
      <c r="L25" s="7">
        <v>2384712.8509090911</v>
      </c>
      <c r="M25" s="7">
        <v>596178.21250000002</v>
      </c>
    </row>
    <row r="26" spans="1:13" x14ac:dyDescent="0.35">
      <c r="A26" s="2"/>
      <c r="B26" s="7"/>
      <c r="C26" s="7"/>
      <c r="D26" s="7"/>
      <c r="E26" s="7"/>
      <c r="F26" s="7"/>
      <c r="G26" s="7"/>
      <c r="H26" s="7"/>
      <c r="I26" s="7"/>
      <c r="J26" s="7"/>
      <c r="K26" s="7"/>
      <c r="L26" s="7"/>
      <c r="M26" s="7"/>
    </row>
    <row r="27" spans="1:13" x14ac:dyDescent="0.35">
      <c r="A27" s="2"/>
      <c r="B27" s="7"/>
      <c r="C27" s="7"/>
      <c r="D27" s="7"/>
      <c r="E27" s="7"/>
      <c r="F27" s="7"/>
      <c r="G27" s="7"/>
      <c r="H27" s="7"/>
      <c r="I27" s="7"/>
      <c r="J27" s="7"/>
      <c r="K27" s="7"/>
      <c r="L27" s="7"/>
      <c r="M27" s="7"/>
    </row>
    <row r="29" spans="1:13" ht="33" hidden="1" customHeight="1" thickBot="1" x14ac:dyDescent="0.4">
      <c r="A29" s="78" t="s">
        <v>261</v>
      </c>
      <c r="B29" s="79"/>
      <c r="C29" s="79"/>
      <c r="D29" s="79"/>
      <c r="E29" s="79"/>
      <c r="F29" s="79"/>
      <c r="G29" s="79"/>
      <c r="H29" s="79"/>
      <c r="I29" s="79"/>
      <c r="J29" s="79"/>
      <c r="K29" s="79"/>
      <c r="L29" s="79"/>
      <c r="M29" s="80"/>
    </row>
    <row r="30" spans="1:13" ht="15" hidden="1" thickBot="1" x14ac:dyDescent="0.4">
      <c r="A30" s="9" t="s">
        <v>262</v>
      </c>
      <c r="B30" s="6">
        <v>44927</v>
      </c>
      <c r="C30" s="6">
        <v>44958</v>
      </c>
      <c r="D30" s="6">
        <v>44986</v>
      </c>
      <c r="E30" s="6">
        <v>45017</v>
      </c>
      <c r="F30" s="6">
        <v>45047</v>
      </c>
      <c r="G30" s="6">
        <v>45078</v>
      </c>
      <c r="H30" s="6">
        <v>45108</v>
      </c>
      <c r="I30" s="6">
        <v>45139</v>
      </c>
      <c r="J30" s="6">
        <v>45170</v>
      </c>
      <c r="K30" s="6">
        <v>45200</v>
      </c>
      <c r="L30" s="6">
        <v>45231</v>
      </c>
      <c r="M30" s="6">
        <v>45261</v>
      </c>
    </row>
    <row r="31" spans="1:13" hidden="1" x14ac:dyDescent="0.35">
      <c r="A31" s="2" t="s">
        <v>8</v>
      </c>
      <c r="B31" s="7"/>
      <c r="C31" s="7"/>
      <c r="D31" s="7"/>
      <c r="E31" s="7"/>
      <c r="F31" s="7"/>
      <c r="G31" s="7"/>
      <c r="H31" s="7"/>
      <c r="I31" s="7"/>
      <c r="J31" s="7"/>
      <c r="K31" s="7"/>
      <c r="L31" s="7"/>
      <c r="M31" s="7"/>
    </row>
    <row r="32" spans="1:13" hidden="1" x14ac:dyDescent="0.35">
      <c r="A32" s="2"/>
      <c r="B32" s="7"/>
      <c r="C32" s="7"/>
      <c r="D32" s="7"/>
      <c r="E32" s="7"/>
      <c r="F32" s="7"/>
      <c r="G32" s="7"/>
      <c r="H32" s="7"/>
      <c r="I32" s="7"/>
      <c r="J32" s="7"/>
      <c r="K32" s="7"/>
      <c r="L32" s="7"/>
      <c r="M32" s="7"/>
    </row>
    <row r="33" spans="1:13" x14ac:dyDescent="0.35">
      <c r="A33" s="2"/>
      <c r="B33" s="7"/>
      <c r="C33" s="7"/>
      <c r="D33" s="7"/>
      <c r="E33" s="7"/>
      <c r="F33" s="7"/>
      <c r="G33" s="7"/>
      <c r="H33" s="7"/>
      <c r="I33" s="7"/>
      <c r="J33" s="7"/>
      <c r="K33" s="7"/>
      <c r="L33" s="7"/>
      <c r="M33" s="7"/>
    </row>
    <row r="34" spans="1:13" ht="15" thickBot="1" x14ac:dyDescent="0.4"/>
    <row r="35" spans="1:13" ht="33" customHeight="1" thickBot="1" x14ac:dyDescent="0.4">
      <c r="A35" s="78" t="s">
        <v>516</v>
      </c>
      <c r="B35" s="79"/>
      <c r="C35" s="79"/>
      <c r="D35" s="79"/>
      <c r="E35" s="79"/>
      <c r="F35" s="79"/>
      <c r="G35" s="79"/>
      <c r="H35" s="79"/>
      <c r="I35" s="79"/>
      <c r="J35" s="79"/>
      <c r="K35" s="79"/>
      <c r="L35" s="79"/>
      <c r="M35" s="80"/>
    </row>
    <row r="36" spans="1:13" ht="15" thickBot="1" x14ac:dyDescent="0.4">
      <c r="A36" s="9" t="s">
        <v>262</v>
      </c>
      <c r="B36" s="6">
        <v>44927</v>
      </c>
      <c r="C36" s="6">
        <v>44958</v>
      </c>
      <c r="D36" s="6">
        <v>44986</v>
      </c>
      <c r="E36" s="6">
        <v>45017</v>
      </c>
      <c r="F36" s="6">
        <v>45047</v>
      </c>
      <c r="G36" s="6">
        <v>45078</v>
      </c>
      <c r="H36" s="6">
        <v>45108</v>
      </c>
      <c r="I36" s="6">
        <v>45139</v>
      </c>
      <c r="J36" s="6">
        <v>45170</v>
      </c>
      <c r="K36" s="6">
        <v>45200</v>
      </c>
      <c r="L36" s="6">
        <v>45231</v>
      </c>
      <c r="M36" s="6">
        <v>45261</v>
      </c>
    </row>
    <row r="37" spans="1:13" x14ac:dyDescent="0.35">
      <c r="A37" s="2" t="s">
        <v>9</v>
      </c>
      <c r="B37" s="7">
        <v>53125</v>
      </c>
      <c r="C37" s="7">
        <v>53125</v>
      </c>
      <c r="D37" s="7">
        <v>53125</v>
      </c>
      <c r="E37" s="7">
        <v>53125</v>
      </c>
      <c r="F37" s="7">
        <v>53125</v>
      </c>
      <c r="G37" s="7">
        <v>53125</v>
      </c>
      <c r="H37" s="7">
        <v>53125</v>
      </c>
      <c r="I37" s="7">
        <v>53125</v>
      </c>
      <c r="J37" s="7">
        <v>53125</v>
      </c>
      <c r="K37" s="7">
        <v>53125</v>
      </c>
      <c r="L37" s="7">
        <v>53125</v>
      </c>
      <c r="M37" s="7">
        <v>53125</v>
      </c>
    </row>
    <row r="38" spans="1:13" x14ac:dyDescent="0.35">
      <c r="A38" s="2"/>
      <c r="B38" s="7"/>
      <c r="C38" s="7"/>
      <c r="D38" s="7"/>
      <c r="E38" s="7"/>
      <c r="F38" s="7"/>
      <c r="G38" s="7"/>
      <c r="H38" s="7"/>
      <c r="I38" s="7"/>
      <c r="J38" s="7"/>
      <c r="K38" s="7"/>
      <c r="L38" s="7"/>
      <c r="M38" s="7"/>
    </row>
    <row r="39" spans="1:13" x14ac:dyDescent="0.35">
      <c r="A39" s="2"/>
      <c r="B39" s="7"/>
      <c r="C39" s="7"/>
      <c r="D39" s="7"/>
      <c r="E39" s="7"/>
      <c r="F39" s="7"/>
      <c r="G39" s="7"/>
      <c r="H39" s="7"/>
      <c r="I39" s="7"/>
      <c r="J39" s="7"/>
      <c r="K39" s="7"/>
      <c r="L39" s="7"/>
      <c r="M39" s="7"/>
    </row>
    <row r="40" spans="1:13" ht="15" thickBot="1" x14ac:dyDescent="0.4"/>
    <row r="41" spans="1:13" ht="33" customHeight="1" thickBot="1" x14ac:dyDescent="0.4">
      <c r="A41" s="78" t="s">
        <v>261</v>
      </c>
      <c r="B41" s="79"/>
      <c r="C41" s="79"/>
      <c r="D41" s="79"/>
      <c r="E41" s="79"/>
      <c r="F41" s="79"/>
      <c r="G41" s="79"/>
      <c r="H41" s="79"/>
      <c r="I41" s="79"/>
      <c r="J41" s="79"/>
      <c r="K41" s="79"/>
      <c r="L41" s="79"/>
      <c r="M41" s="80"/>
    </row>
    <row r="42" spans="1:13" ht="15" thickBot="1" x14ac:dyDescent="0.4">
      <c r="A42" s="9" t="s">
        <v>262</v>
      </c>
      <c r="B42" s="6">
        <v>44927</v>
      </c>
      <c r="C42" s="6">
        <v>44958</v>
      </c>
      <c r="D42" s="6">
        <v>44986</v>
      </c>
      <c r="E42" s="6">
        <v>45017</v>
      </c>
      <c r="F42" s="6">
        <v>45047</v>
      </c>
      <c r="G42" s="6">
        <v>45078</v>
      </c>
      <c r="H42" s="6">
        <v>45108</v>
      </c>
      <c r="I42" s="6">
        <v>45139</v>
      </c>
      <c r="J42" s="6">
        <v>45170</v>
      </c>
      <c r="K42" s="6">
        <v>45200</v>
      </c>
      <c r="L42" s="6">
        <v>45231</v>
      </c>
      <c r="M42" s="6">
        <v>45261</v>
      </c>
    </row>
    <row r="43" spans="1:13" x14ac:dyDescent="0.35">
      <c r="A43" s="2" t="s">
        <v>10</v>
      </c>
      <c r="B43" s="7">
        <v>454545.45454545453</v>
      </c>
      <c r="C43" s="7">
        <v>454545.45454545453</v>
      </c>
      <c r="D43" s="7">
        <v>454545.45454545453</v>
      </c>
      <c r="E43" s="7">
        <v>340909.204545455</v>
      </c>
      <c r="F43" s="7">
        <v>454545.45454545453</v>
      </c>
      <c r="G43" s="7">
        <v>454545.45454545453</v>
      </c>
      <c r="H43" s="7">
        <v>454545.45454545453</v>
      </c>
      <c r="I43" s="7">
        <v>454545.45454545453</v>
      </c>
      <c r="J43" s="7">
        <v>454545.45454545453</v>
      </c>
      <c r="K43" s="7">
        <v>454545.45454545453</v>
      </c>
      <c r="L43" s="7">
        <v>454545.45454545453</v>
      </c>
      <c r="M43" s="7">
        <v>113636.25</v>
      </c>
    </row>
    <row r="44" spans="1:13" x14ac:dyDescent="0.35">
      <c r="A44" s="2"/>
      <c r="B44" s="7"/>
      <c r="C44" s="7"/>
      <c r="D44" s="7"/>
      <c r="E44" s="7"/>
      <c r="F44" s="7"/>
      <c r="G44" s="7"/>
      <c r="H44" s="7"/>
      <c r="I44" s="7"/>
      <c r="J44" s="7"/>
      <c r="K44" s="7"/>
      <c r="L44" s="7"/>
      <c r="M44" s="7"/>
    </row>
    <row r="45" spans="1:13" x14ac:dyDescent="0.35">
      <c r="A45" s="2"/>
      <c r="B45" s="7"/>
      <c r="C45" s="7"/>
      <c r="D45" s="7"/>
      <c r="E45" s="7"/>
      <c r="F45" s="7"/>
      <c r="G45" s="7"/>
      <c r="H45" s="7"/>
      <c r="I45" s="7"/>
      <c r="J45" s="7"/>
      <c r="K45" s="7"/>
      <c r="L45" s="7"/>
      <c r="M45" s="7"/>
    </row>
    <row r="46" spans="1:13" x14ac:dyDescent="0.35"/>
    <row r="47" spans="1:13" ht="33" hidden="1" customHeight="1" thickBot="1" x14ac:dyDescent="0.4">
      <c r="A47" s="78" t="s">
        <v>261</v>
      </c>
      <c r="B47" s="79"/>
      <c r="C47" s="79"/>
      <c r="D47" s="79"/>
      <c r="E47" s="79"/>
      <c r="F47" s="79"/>
      <c r="G47" s="79"/>
      <c r="H47" s="79"/>
      <c r="I47" s="79"/>
      <c r="J47" s="79"/>
      <c r="K47" s="79"/>
      <c r="L47" s="79"/>
      <c r="M47" s="80"/>
    </row>
    <row r="48" spans="1:13" ht="15" hidden="1" thickBot="1" x14ac:dyDescent="0.4">
      <c r="A48" s="9" t="s">
        <v>262</v>
      </c>
      <c r="B48" s="6">
        <v>44927</v>
      </c>
      <c r="C48" s="6">
        <v>44958</v>
      </c>
      <c r="D48" s="6">
        <v>44986</v>
      </c>
      <c r="E48" s="6">
        <v>45017</v>
      </c>
      <c r="F48" s="6">
        <v>45047</v>
      </c>
      <c r="G48" s="6">
        <v>45078</v>
      </c>
      <c r="H48" s="6">
        <v>45108</v>
      </c>
      <c r="I48" s="6">
        <v>45139</v>
      </c>
      <c r="J48" s="6">
        <v>45170</v>
      </c>
      <c r="K48" s="6">
        <v>45200</v>
      </c>
      <c r="L48" s="6">
        <v>45231</v>
      </c>
      <c r="M48" s="6">
        <v>45261</v>
      </c>
    </row>
    <row r="49" spans="1:13" hidden="1" x14ac:dyDescent="0.35">
      <c r="A49" s="2" t="s">
        <v>11</v>
      </c>
      <c r="B49" s="7"/>
      <c r="C49" s="7"/>
      <c r="D49" s="7"/>
      <c r="E49" s="7"/>
      <c r="F49" s="7"/>
      <c r="G49" s="7"/>
      <c r="H49" s="7"/>
      <c r="I49" s="7"/>
      <c r="J49" s="7"/>
      <c r="K49" s="7"/>
      <c r="L49" s="7"/>
      <c r="M49" s="7"/>
    </row>
    <row r="50" spans="1:13" hidden="1" x14ac:dyDescent="0.35">
      <c r="A50" s="2"/>
      <c r="B50" s="7"/>
      <c r="C50" s="7"/>
      <c r="D50" s="7"/>
      <c r="E50" s="7"/>
      <c r="F50" s="7"/>
      <c r="G50" s="7"/>
      <c r="H50" s="7"/>
      <c r="I50" s="7"/>
      <c r="J50" s="7"/>
      <c r="K50" s="7"/>
      <c r="L50" s="7"/>
      <c r="M50" s="7"/>
    </row>
    <row r="51" spans="1:13" hidden="1" x14ac:dyDescent="0.35">
      <c r="A51" s="2"/>
      <c r="B51" s="7"/>
      <c r="C51" s="7"/>
      <c r="D51" s="7"/>
      <c r="E51" s="7"/>
      <c r="F51" s="7"/>
      <c r="G51" s="7"/>
      <c r="H51" s="7"/>
      <c r="I51" s="7"/>
      <c r="J51" s="7"/>
      <c r="K51" s="7"/>
      <c r="L51" s="7"/>
      <c r="M51" s="7"/>
    </row>
    <row r="53" spans="1:13" ht="33" hidden="1" customHeight="1" thickBot="1" x14ac:dyDescent="0.4">
      <c r="A53" s="78" t="s">
        <v>261</v>
      </c>
      <c r="B53" s="79"/>
      <c r="C53" s="79"/>
      <c r="D53" s="79"/>
      <c r="E53" s="79"/>
      <c r="F53" s="79"/>
      <c r="G53" s="79"/>
      <c r="H53" s="79"/>
      <c r="I53" s="79"/>
      <c r="J53" s="79"/>
      <c r="K53" s="79"/>
      <c r="L53" s="79"/>
      <c r="M53" s="80"/>
    </row>
    <row r="54" spans="1:13" ht="15" hidden="1" thickBot="1" x14ac:dyDescent="0.4">
      <c r="A54" s="9" t="s">
        <v>263</v>
      </c>
      <c r="B54" s="6">
        <v>44927</v>
      </c>
      <c r="C54" s="6">
        <v>44958</v>
      </c>
      <c r="D54" s="6">
        <v>44986</v>
      </c>
      <c r="E54" s="6">
        <v>45017</v>
      </c>
      <c r="F54" s="6">
        <v>45047</v>
      </c>
      <c r="G54" s="6">
        <v>45078</v>
      </c>
      <c r="H54" s="6">
        <v>45108</v>
      </c>
      <c r="I54" s="6">
        <v>45139</v>
      </c>
      <c r="J54" s="6">
        <v>45170</v>
      </c>
      <c r="K54" s="6">
        <v>45200</v>
      </c>
      <c r="L54" s="6">
        <v>45231</v>
      </c>
      <c r="M54" s="6">
        <v>45261</v>
      </c>
    </row>
    <row r="55" spans="1:13" hidden="1" x14ac:dyDescent="0.35">
      <c r="A55" s="2" t="s">
        <v>13</v>
      </c>
      <c r="B55" s="7"/>
      <c r="C55" s="7"/>
      <c r="D55" s="7"/>
      <c r="E55" s="7"/>
      <c r="F55" s="7"/>
      <c r="G55" s="7"/>
      <c r="H55" s="7"/>
      <c r="I55" s="7"/>
      <c r="J55" s="7"/>
      <c r="K55" s="7"/>
      <c r="L55" s="7"/>
      <c r="M55" s="7"/>
    </row>
    <row r="56" spans="1:13" hidden="1" x14ac:dyDescent="0.35">
      <c r="A56" s="2"/>
      <c r="B56" s="7"/>
      <c r="C56" s="7"/>
      <c r="D56" s="7"/>
      <c r="E56" s="7"/>
      <c r="F56" s="7"/>
      <c r="G56" s="7"/>
      <c r="H56" s="7"/>
      <c r="I56" s="7"/>
      <c r="J56" s="7"/>
      <c r="K56" s="7"/>
      <c r="L56" s="7"/>
      <c r="M56" s="7"/>
    </row>
    <row r="57" spans="1:13" hidden="1" x14ac:dyDescent="0.35">
      <c r="A57" s="2"/>
      <c r="B57" s="7"/>
      <c r="C57" s="7"/>
      <c r="D57" s="7"/>
      <c r="E57" s="7"/>
      <c r="F57" s="7"/>
      <c r="G57" s="7"/>
      <c r="H57" s="7"/>
      <c r="I57" s="7"/>
      <c r="J57" s="7"/>
      <c r="K57" s="7"/>
      <c r="L57" s="7"/>
      <c r="M57" s="7"/>
    </row>
    <row r="59" spans="1:13" ht="33" hidden="1" customHeight="1" thickBot="1" x14ac:dyDescent="0.4">
      <c r="A59" s="78" t="s">
        <v>261</v>
      </c>
      <c r="B59" s="79"/>
      <c r="C59" s="79"/>
      <c r="D59" s="79"/>
      <c r="E59" s="79"/>
      <c r="F59" s="79"/>
      <c r="G59" s="79"/>
      <c r="H59" s="79"/>
      <c r="I59" s="79"/>
      <c r="J59" s="79"/>
      <c r="K59" s="79"/>
      <c r="L59" s="79"/>
      <c r="M59" s="80"/>
    </row>
    <row r="60" spans="1:13" ht="15" hidden="1" thickBot="1" x14ac:dyDescent="0.4">
      <c r="A60" s="9" t="s">
        <v>263</v>
      </c>
      <c r="B60" s="6">
        <v>44927</v>
      </c>
      <c r="C60" s="6">
        <v>44958</v>
      </c>
      <c r="D60" s="6">
        <v>44986</v>
      </c>
      <c r="E60" s="6">
        <v>45017</v>
      </c>
      <c r="F60" s="6">
        <v>45047</v>
      </c>
      <c r="G60" s="6">
        <v>45078</v>
      </c>
      <c r="H60" s="6">
        <v>45108</v>
      </c>
      <c r="I60" s="6">
        <v>45139</v>
      </c>
      <c r="J60" s="6">
        <v>45170</v>
      </c>
      <c r="K60" s="6">
        <v>45200</v>
      </c>
      <c r="L60" s="6">
        <v>45231</v>
      </c>
      <c r="M60" s="6">
        <v>45261</v>
      </c>
    </row>
    <row r="61" spans="1:13" hidden="1" x14ac:dyDescent="0.35">
      <c r="A61" s="2" t="s">
        <v>14</v>
      </c>
      <c r="B61" s="7"/>
      <c r="C61" s="7"/>
      <c r="D61" s="7"/>
      <c r="E61" s="7"/>
      <c r="F61" s="7"/>
      <c r="G61" s="7"/>
      <c r="H61" s="7"/>
      <c r="I61" s="7"/>
      <c r="J61" s="7"/>
      <c r="K61" s="7"/>
      <c r="L61" s="7"/>
      <c r="M61" s="7"/>
    </row>
    <row r="62" spans="1:13" hidden="1" x14ac:dyDescent="0.35">
      <c r="A62" s="2"/>
      <c r="B62" s="7"/>
      <c r="C62" s="7"/>
      <c r="D62" s="7"/>
      <c r="E62" s="7"/>
      <c r="F62" s="7"/>
      <c r="G62" s="7"/>
      <c r="H62" s="7"/>
      <c r="I62" s="7"/>
      <c r="J62" s="7"/>
      <c r="K62" s="7"/>
      <c r="L62" s="7"/>
      <c r="M62" s="7"/>
    </row>
    <row r="63" spans="1:13" hidden="1" x14ac:dyDescent="0.35">
      <c r="A63" s="2"/>
      <c r="B63" s="7"/>
      <c r="C63" s="7"/>
      <c r="D63" s="7"/>
      <c r="E63" s="7"/>
      <c r="F63" s="7"/>
      <c r="G63" s="7"/>
      <c r="H63" s="7"/>
      <c r="I63" s="7"/>
      <c r="J63" s="7"/>
      <c r="K63" s="7"/>
      <c r="L63" s="7"/>
      <c r="M63" s="7"/>
    </row>
    <row r="65" spans="1:13" ht="33" hidden="1" customHeight="1" thickBot="1" x14ac:dyDescent="0.4">
      <c r="A65" s="78" t="s">
        <v>261</v>
      </c>
      <c r="B65" s="79"/>
      <c r="C65" s="79"/>
      <c r="D65" s="79"/>
      <c r="E65" s="79"/>
      <c r="F65" s="79"/>
      <c r="G65" s="79"/>
      <c r="H65" s="79"/>
      <c r="I65" s="79"/>
      <c r="J65" s="79"/>
      <c r="K65" s="79"/>
      <c r="L65" s="79"/>
      <c r="M65" s="80"/>
    </row>
    <row r="66" spans="1:13" ht="15" hidden="1" thickBot="1" x14ac:dyDescent="0.4">
      <c r="A66" s="9" t="s">
        <v>264</v>
      </c>
      <c r="B66" s="6">
        <v>44927</v>
      </c>
      <c r="C66" s="6">
        <v>44958</v>
      </c>
      <c r="D66" s="6">
        <v>44986</v>
      </c>
      <c r="E66" s="6">
        <v>45017</v>
      </c>
      <c r="F66" s="6">
        <v>45047</v>
      </c>
      <c r="G66" s="6">
        <v>45078</v>
      </c>
      <c r="H66" s="6">
        <v>45108</v>
      </c>
      <c r="I66" s="6">
        <v>45139</v>
      </c>
      <c r="J66" s="6">
        <v>45170</v>
      </c>
      <c r="K66" s="6">
        <v>45200</v>
      </c>
      <c r="L66" s="6">
        <v>45231</v>
      </c>
      <c r="M66" s="6">
        <v>45261</v>
      </c>
    </row>
    <row r="67" spans="1:13" hidden="1" x14ac:dyDescent="0.35">
      <c r="A67" s="2" t="s">
        <v>16</v>
      </c>
      <c r="B67" s="7"/>
      <c r="C67" s="7"/>
      <c r="D67" s="7"/>
      <c r="E67" s="7"/>
      <c r="F67" s="7"/>
      <c r="G67" s="7"/>
      <c r="H67" s="7"/>
      <c r="I67" s="7"/>
      <c r="J67" s="7"/>
      <c r="K67" s="7"/>
      <c r="L67" s="7"/>
      <c r="M67" s="7"/>
    </row>
    <row r="68" spans="1:13" hidden="1" x14ac:dyDescent="0.35">
      <c r="A68" s="2"/>
      <c r="B68" s="7"/>
      <c r="C68" s="7"/>
      <c r="D68" s="7"/>
      <c r="E68" s="7"/>
      <c r="F68" s="7"/>
      <c r="G68" s="7"/>
      <c r="H68" s="7"/>
      <c r="I68" s="7"/>
      <c r="J68" s="7"/>
      <c r="K68" s="7"/>
      <c r="L68" s="7"/>
      <c r="M68" s="7"/>
    </row>
    <row r="69" spans="1:13" hidden="1" x14ac:dyDescent="0.35">
      <c r="A69" s="2"/>
      <c r="B69" s="7"/>
      <c r="C69" s="7"/>
      <c r="D69" s="7"/>
      <c r="E69" s="7"/>
      <c r="F69" s="7"/>
      <c r="G69" s="7"/>
      <c r="H69" s="7"/>
      <c r="I69" s="7"/>
      <c r="J69" s="7"/>
      <c r="K69" s="7"/>
      <c r="L69" s="7"/>
      <c r="M69" s="7"/>
    </row>
    <row r="71" spans="1:13" ht="33" hidden="1" customHeight="1" thickBot="1" x14ac:dyDescent="0.4">
      <c r="A71" s="78" t="s">
        <v>261</v>
      </c>
      <c r="B71" s="79"/>
      <c r="C71" s="79"/>
      <c r="D71" s="79"/>
      <c r="E71" s="79"/>
      <c r="F71" s="79"/>
      <c r="G71" s="79"/>
      <c r="H71" s="79"/>
      <c r="I71" s="79"/>
      <c r="J71" s="79"/>
      <c r="K71" s="79"/>
      <c r="L71" s="79"/>
      <c r="M71" s="80"/>
    </row>
    <row r="72" spans="1:13" ht="15" hidden="1" thickBot="1" x14ac:dyDescent="0.4">
      <c r="A72" s="9" t="s">
        <v>264</v>
      </c>
      <c r="B72" s="6">
        <v>44927</v>
      </c>
      <c r="C72" s="6">
        <v>44958</v>
      </c>
      <c r="D72" s="6">
        <v>44986</v>
      </c>
      <c r="E72" s="6">
        <v>45017</v>
      </c>
      <c r="F72" s="6">
        <v>45047</v>
      </c>
      <c r="G72" s="6">
        <v>45078</v>
      </c>
      <c r="H72" s="6">
        <v>45108</v>
      </c>
      <c r="I72" s="6">
        <v>45139</v>
      </c>
      <c r="J72" s="6">
        <v>45170</v>
      </c>
      <c r="K72" s="6">
        <v>45200</v>
      </c>
      <c r="L72" s="6">
        <v>45231</v>
      </c>
      <c r="M72" s="6">
        <v>45261</v>
      </c>
    </row>
    <row r="73" spans="1:13" hidden="1" x14ac:dyDescent="0.35">
      <c r="A73" s="2" t="s">
        <v>17</v>
      </c>
      <c r="B73" s="7"/>
      <c r="C73" s="7"/>
      <c r="D73" s="7"/>
      <c r="E73" s="7"/>
      <c r="F73" s="7"/>
      <c r="G73" s="7"/>
      <c r="H73" s="7"/>
      <c r="I73" s="7"/>
      <c r="J73" s="7"/>
      <c r="K73" s="7"/>
      <c r="L73" s="7"/>
      <c r="M73" s="7"/>
    </row>
    <row r="74" spans="1:13" hidden="1" x14ac:dyDescent="0.35">
      <c r="A74" s="2"/>
      <c r="B74" s="7"/>
      <c r="C74" s="7"/>
      <c r="D74" s="7"/>
      <c r="E74" s="7"/>
      <c r="F74" s="7"/>
      <c r="G74" s="7"/>
      <c r="H74" s="7"/>
      <c r="I74" s="7"/>
      <c r="J74" s="7"/>
      <c r="K74" s="7"/>
      <c r="L74" s="7"/>
      <c r="M74" s="7"/>
    </row>
    <row r="75" spans="1:13" hidden="1" x14ac:dyDescent="0.35">
      <c r="A75" s="2"/>
      <c r="B75" s="7"/>
      <c r="C75" s="7"/>
      <c r="D75" s="7"/>
      <c r="E75" s="7"/>
      <c r="F75" s="7"/>
      <c r="G75" s="7"/>
      <c r="H75" s="7"/>
      <c r="I75" s="7"/>
      <c r="J75" s="7"/>
      <c r="K75" s="7"/>
      <c r="L75" s="7"/>
      <c r="M75" s="7"/>
    </row>
    <row r="77" spans="1:13" ht="33" hidden="1" customHeight="1" thickBot="1" x14ac:dyDescent="0.4">
      <c r="A77" s="78" t="s">
        <v>261</v>
      </c>
      <c r="B77" s="79"/>
      <c r="C77" s="79"/>
      <c r="D77" s="79"/>
      <c r="E77" s="79"/>
      <c r="F77" s="79"/>
      <c r="G77" s="79"/>
      <c r="H77" s="79"/>
      <c r="I77" s="79"/>
      <c r="J77" s="79"/>
      <c r="K77" s="79"/>
      <c r="L77" s="79"/>
      <c r="M77" s="80"/>
    </row>
    <row r="78" spans="1:13" ht="15" hidden="1" thickBot="1" x14ac:dyDescent="0.4">
      <c r="A78" s="9" t="s">
        <v>264</v>
      </c>
      <c r="B78" s="6">
        <v>44927</v>
      </c>
      <c r="C78" s="6">
        <v>44958</v>
      </c>
      <c r="D78" s="6">
        <v>44986</v>
      </c>
      <c r="E78" s="6">
        <v>45017</v>
      </c>
      <c r="F78" s="6">
        <v>45047</v>
      </c>
      <c r="G78" s="6">
        <v>45078</v>
      </c>
      <c r="H78" s="6">
        <v>45108</v>
      </c>
      <c r="I78" s="6">
        <v>45139</v>
      </c>
      <c r="J78" s="6">
        <v>45170</v>
      </c>
      <c r="K78" s="6">
        <v>45200</v>
      </c>
      <c r="L78" s="6">
        <v>45231</v>
      </c>
      <c r="M78" s="6">
        <v>45261</v>
      </c>
    </row>
    <row r="79" spans="1:13" hidden="1" x14ac:dyDescent="0.35">
      <c r="A79" s="2" t="s">
        <v>18</v>
      </c>
      <c r="B79" s="7"/>
      <c r="C79" s="7"/>
      <c r="D79" s="7"/>
      <c r="E79" s="7"/>
      <c r="F79" s="7"/>
      <c r="G79" s="7"/>
      <c r="H79" s="7"/>
      <c r="I79" s="7"/>
      <c r="J79" s="7"/>
      <c r="K79" s="7"/>
      <c r="L79" s="7"/>
      <c r="M79" s="7"/>
    </row>
    <row r="80" spans="1:13" hidden="1" x14ac:dyDescent="0.35">
      <c r="A80" s="2"/>
      <c r="B80" s="7"/>
      <c r="C80" s="7"/>
      <c r="D80" s="7"/>
      <c r="E80" s="7"/>
      <c r="F80" s="7"/>
      <c r="G80" s="7"/>
      <c r="H80" s="7"/>
      <c r="I80" s="7"/>
      <c r="J80" s="7"/>
      <c r="K80" s="7"/>
      <c r="L80" s="7"/>
      <c r="M80" s="7"/>
    </row>
    <row r="81" spans="1:13" hidden="1" x14ac:dyDescent="0.35">
      <c r="A81" s="2"/>
      <c r="B81" s="7"/>
      <c r="C81" s="7"/>
      <c r="D81" s="7"/>
      <c r="E81" s="7"/>
      <c r="F81" s="7"/>
      <c r="G81" s="7"/>
      <c r="H81" s="7"/>
      <c r="I81" s="7"/>
      <c r="J81" s="7"/>
      <c r="K81" s="7"/>
      <c r="L81" s="7"/>
      <c r="M81" s="7"/>
    </row>
    <row r="83" spans="1:13" ht="33" hidden="1" customHeight="1" thickBot="1" x14ac:dyDescent="0.4">
      <c r="A83" s="78" t="s">
        <v>261</v>
      </c>
      <c r="B83" s="79"/>
      <c r="C83" s="79"/>
      <c r="D83" s="79"/>
      <c r="E83" s="79"/>
      <c r="F83" s="79"/>
      <c r="G83" s="79"/>
      <c r="H83" s="79"/>
      <c r="I83" s="79"/>
      <c r="J83" s="79"/>
      <c r="K83" s="79"/>
      <c r="L83" s="79"/>
      <c r="M83" s="80"/>
    </row>
    <row r="84" spans="1:13" ht="15" hidden="1" thickBot="1" x14ac:dyDescent="0.4">
      <c r="A84" s="9" t="s">
        <v>264</v>
      </c>
      <c r="B84" s="6">
        <v>44927</v>
      </c>
      <c r="C84" s="6">
        <v>44958</v>
      </c>
      <c r="D84" s="6">
        <v>44986</v>
      </c>
      <c r="E84" s="6">
        <v>45017</v>
      </c>
      <c r="F84" s="6">
        <v>45047</v>
      </c>
      <c r="G84" s="6">
        <v>45078</v>
      </c>
      <c r="H84" s="6">
        <v>45108</v>
      </c>
      <c r="I84" s="6">
        <v>45139</v>
      </c>
      <c r="J84" s="6">
        <v>45170</v>
      </c>
      <c r="K84" s="6">
        <v>45200</v>
      </c>
      <c r="L84" s="6">
        <v>45231</v>
      </c>
      <c r="M84" s="6">
        <v>45261</v>
      </c>
    </row>
    <row r="85" spans="1:13" hidden="1" x14ac:dyDescent="0.35">
      <c r="A85" s="2" t="s">
        <v>19</v>
      </c>
      <c r="B85" s="7"/>
      <c r="C85" s="7"/>
      <c r="D85" s="7"/>
      <c r="E85" s="7"/>
      <c r="F85" s="7"/>
      <c r="G85" s="7"/>
      <c r="H85" s="7"/>
      <c r="I85" s="7"/>
      <c r="J85" s="7"/>
      <c r="K85" s="7"/>
      <c r="L85" s="7"/>
      <c r="M85" s="7"/>
    </row>
    <row r="86" spans="1:13" hidden="1" x14ac:dyDescent="0.35">
      <c r="A86" s="2"/>
      <c r="B86" s="7"/>
      <c r="C86" s="7"/>
      <c r="D86" s="7"/>
      <c r="E86" s="7"/>
      <c r="F86" s="7"/>
      <c r="G86" s="7"/>
      <c r="H86" s="7"/>
      <c r="I86" s="7"/>
      <c r="J86" s="7"/>
      <c r="K86" s="7"/>
      <c r="L86" s="7"/>
      <c r="M86" s="7"/>
    </row>
    <row r="87" spans="1:13" hidden="1" x14ac:dyDescent="0.35">
      <c r="A87" s="2"/>
      <c r="B87" s="7"/>
      <c r="C87" s="7"/>
      <c r="D87" s="7"/>
      <c r="E87" s="7"/>
      <c r="F87" s="7"/>
      <c r="G87" s="7"/>
      <c r="H87" s="7"/>
      <c r="I87" s="7"/>
      <c r="J87" s="7"/>
      <c r="K87" s="7"/>
      <c r="L87" s="7"/>
      <c r="M87" s="7"/>
    </row>
    <row r="89" spans="1:13" ht="33" hidden="1" customHeight="1" thickBot="1" x14ac:dyDescent="0.4">
      <c r="A89" s="78" t="s">
        <v>261</v>
      </c>
      <c r="B89" s="79"/>
      <c r="C89" s="79"/>
      <c r="D89" s="79"/>
      <c r="E89" s="79"/>
      <c r="F89" s="79"/>
      <c r="G89" s="79"/>
      <c r="H89" s="79"/>
      <c r="I89" s="79"/>
      <c r="J89" s="79"/>
      <c r="K89" s="79"/>
      <c r="L89" s="79"/>
      <c r="M89" s="80"/>
    </row>
    <row r="90" spans="1:13" ht="15" hidden="1" thickBot="1" x14ac:dyDescent="0.4">
      <c r="A90" s="9" t="s">
        <v>264</v>
      </c>
      <c r="B90" s="6">
        <v>44927</v>
      </c>
      <c r="C90" s="6">
        <v>44958</v>
      </c>
      <c r="D90" s="6">
        <v>44986</v>
      </c>
      <c r="E90" s="6">
        <v>45017</v>
      </c>
      <c r="F90" s="6">
        <v>45047</v>
      </c>
      <c r="G90" s="6">
        <v>45078</v>
      </c>
      <c r="H90" s="6">
        <v>45108</v>
      </c>
      <c r="I90" s="6">
        <v>45139</v>
      </c>
      <c r="J90" s="6">
        <v>45170</v>
      </c>
      <c r="K90" s="6">
        <v>45200</v>
      </c>
      <c r="L90" s="6">
        <v>45231</v>
      </c>
      <c r="M90" s="6">
        <v>45261</v>
      </c>
    </row>
    <row r="91" spans="1:13" hidden="1" x14ac:dyDescent="0.35">
      <c r="A91" s="2" t="s">
        <v>20</v>
      </c>
      <c r="B91" s="7"/>
      <c r="C91" s="7"/>
      <c r="D91" s="7"/>
      <c r="E91" s="7"/>
      <c r="F91" s="7"/>
      <c r="G91" s="7"/>
      <c r="H91" s="7"/>
      <c r="I91" s="7"/>
      <c r="J91" s="7"/>
      <c r="K91" s="7"/>
      <c r="L91" s="7"/>
      <c r="M91" s="7"/>
    </row>
    <row r="95" spans="1:13" ht="33" hidden="1" customHeight="1" thickBot="1" x14ac:dyDescent="0.4">
      <c r="A95" s="78" t="s">
        <v>261</v>
      </c>
      <c r="B95" s="79"/>
      <c r="C95" s="79"/>
      <c r="D95" s="79"/>
      <c r="E95" s="79"/>
      <c r="F95" s="79"/>
      <c r="G95" s="79"/>
      <c r="H95" s="79"/>
      <c r="I95" s="79"/>
      <c r="J95" s="79"/>
      <c r="K95" s="79"/>
      <c r="L95" s="79"/>
      <c r="M95" s="80"/>
    </row>
    <row r="96" spans="1:13" ht="15" hidden="1" thickBot="1" x14ac:dyDescent="0.4">
      <c r="A96" s="9" t="s">
        <v>265</v>
      </c>
      <c r="B96" s="6">
        <v>44927</v>
      </c>
      <c r="C96" s="6">
        <v>44958</v>
      </c>
      <c r="D96" s="6">
        <v>44986</v>
      </c>
      <c r="E96" s="6">
        <v>45017</v>
      </c>
      <c r="F96" s="6">
        <v>45047</v>
      </c>
      <c r="G96" s="6">
        <v>45078</v>
      </c>
      <c r="H96" s="6">
        <v>45108</v>
      </c>
      <c r="I96" s="6">
        <v>45139</v>
      </c>
      <c r="J96" s="6">
        <v>45170</v>
      </c>
      <c r="K96" s="6">
        <v>45200</v>
      </c>
      <c r="L96" s="6">
        <v>45231</v>
      </c>
      <c r="M96" s="6">
        <v>45261</v>
      </c>
    </row>
    <row r="97" spans="1:13" hidden="1" x14ac:dyDescent="0.35">
      <c r="A97" s="2" t="s">
        <v>22</v>
      </c>
      <c r="B97" s="7"/>
      <c r="C97" s="7"/>
      <c r="D97" s="7"/>
      <c r="E97" s="7"/>
      <c r="F97" s="7"/>
      <c r="G97" s="7"/>
      <c r="H97" s="7"/>
      <c r="I97" s="7"/>
      <c r="J97" s="7"/>
      <c r="K97" s="7"/>
      <c r="L97" s="7"/>
      <c r="M97" s="7"/>
    </row>
    <row r="100" spans="1:13" ht="33" hidden="1" customHeight="1" thickBot="1" x14ac:dyDescent="0.4">
      <c r="A100" s="78" t="s">
        <v>261</v>
      </c>
      <c r="B100" s="79"/>
      <c r="C100" s="79"/>
      <c r="D100" s="79"/>
      <c r="E100" s="79"/>
      <c r="F100" s="79"/>
      <c r="G100" s="79"/>
      <c r="H100" s="79"/>
      <c r="I100" s="79"/>
      <c r="J100" s="79"/>
      <c r="K100" s="79"/>
      <c r="L100" s="79"/>
      <c r="M100" s="80"/>
    </row>
    <row r="101" spans="1:13" ht="15" hidden="1" thickBot="1" x14ac:dyDescent="0.4">
      <c r="A101" s="9" t="s">
        <v>265</v>
      </c>
      <c r="B101" s="6">
        <v>44927</v>
      </c>
      <c r="C101" s="6">
        <v>44958</v>
      </c>
      <c r="D101" s="6">
        <v>44986</v>
      </c>
      <c r="E101" s="6">
        <v>45017</v>
      </c>
      <c r="F101" s="6">
        <v>45047</v>
      </c>
      <c r="G101" s="6">
        <v>45078</v>
      </c>
      <c r="H101" s="6">
        <v>45108</v>
      </c>
      <c r="I101" s="6">
        <v>45139</v>
      </c>
      <c r="J101" s="6">
        <v>45170</v>
      </c>
      <c r="K101" s="6">
        <v>45200</v>
      </c>
      <c r="L101" s="6">
        <v>45231</v>
      </c>
      <c r="M101" s="6">
        <v>45261</v>
      </c>
    </row>
    <row r="102" spans="1:13" hidden="1" x14ac:dyDescent="0.35">
      <c r="A102" s="2" t="s">
        <v>23</v>
      </c>
      <c r="B102" s="7"/>
      <c r="C102" s="7"/>
      <c r="D102" s="7"/>
      <c r="E102" s="7"/>
      <c r="F102" s="7"/>
      <c r="G102" s="7"/>
      <c r="H102" s="7"/>
      <c r="I102" s="7"/>
      <c r="J102" s="7"/>
      <c r="K102" s="7"/>
      <c r="L102" s="7"/>
      <c r="M102" s="7"/>
    </row>
    <row r="105" spans="1:13" ht="33" hidden="1" customHeight="1" thickBot="1" x14ac:dyDescent="0.4">
      <c r="A105" s="78" t="s">
        <v>261</v>
      </c>
      <c r="B105" s="79"/>
      <c r="C105" s="79"/>
      <c r="D105" s="79"/>
      <c r="E105" s="79"/>
      <c r="F105" s="79"/>
      <c r="G105" s="79"/>
      <c r="H105" s="79"/>
      <c r="I105" s="79"/>
      <c r="J105" s="79"/>
      <c r="K105" s="79"/>
      <c r="L105" s="79"/>
      <c r="M105" s="80"/>
    </row>
    <row r="106" spans="1:13" ht="15" hidden="1" thickBot="1" x14ac:dyDescent="0.4">
      <c r="A106" s="9" t="s">
        <v>265</v>
      </c>
      <c r="B106" s="6">
        <v>44927</v>
      </c>
      <c r="C106" s="6">
        <v>44958</v>
      </c>
      <c r="D106" s="6">
        <v>44986</v>
      </c>
      <c r="E106" s="6">
        <v>45017</v>
      </c>
      <c r="F106" s="6">
        <v>45047</v>
      </c>
      <c r="G106" s="6">
        <v>45078</v>
      </c>
      <c r="H106" s="6">
        <v>45108</v>
      </c>
      <c r="I106" s="6">
        <v>45139</v>
      </c>
      <c r="J106" s="6">
        <v>45170</v>
      </c>
      <c r="K106" s="6">
        <v>45200</v>
      </c>
      <c r="L106" s="6">
        <v>45231</v>
      </c>
      <c r="M106" s="6">
        <v>45261</v>
      </c>
    </row>
    <row r="107" spans="1:13" hidden="1" x14ac:dyDescent="0.35">
      <c r="A107" s="2" t="s">
        <v>24</v>
      </c>
      <c r="B107" s="7"/>
      <c r="C107" s="7"/>
      <c r="D107" s="7"/>
      <c r="E107" s="7"/>
      <c r="F107" s="7"/>
      <c r="G107" s="7"/>
      <c r="H107" s="7"/>
      <c r="I107" s="7"/>
      <c r="J107" s="7"/>
      <c r="K107" s="7"/>
      <c r="L107" s="7"/>
      <c r="M107" s="7"/>
    </row>
    <row r="110" spans="1:13" ht="33" hidden="1" customHeight="1" thickBot="1" x14ac:dyDescent="0.4">
      <c r="A110" s="78" t="s">
        <v>261</v>
      </c>
      <c r="B110" s="79"/>
      <c r="C110" s="79"/>
      <c r="D110" s="79"/>
      <c r="E110" s="79"/>
      <c r="F110" s="79"/>
      <c r="G110" s="79"/>
      <c r="H110" s="79"/>
      <c r="I110" s="79"/>
      <c r="J110" s="79"/>
      <c r="K110" s="79"/>
      <c r="L110" s="79"/>
      <c r="M110" s="80"/>
    </row>
    <row r="111" spans="1:13" ht="15" hidden="1" thickBot="1" x14ac:dyDescent="0.4">
      <c r="A111" s="9" t="s">
        <v>266</v>
      </c>
      <c r="B111" s="6">
        <v>44927</v>
      </c>
      <c r="C111" s="6">
        <v>44958</v>
      </c>
      <c r="D111" s="6">
        <v>44986</v>
      </c>
      <c r="E111" s="6">
        <v>45017</v>
      </c>
      <c r="F111" s="6">
        <v>45047</v>
      </c>
      <c r="G111" s="6">
        <v>45078</v>
      </c>
      <c r="H111" s="6">
        <v>45108</v>
      </c>
      <c r="I111" s="6">
        <v>45139</v>
      </c>
      <c r="J111" s="6">
        <v>45170</v>
      </c>
      <c r="K111" s="6">
        <v>45200</v>
      </c>
      <c r="L111" s="6">
        <v>45231</v>
      </c>
      <c r="M111" s="6">
        <v>45261</v>
      </c>
    </row>
    <row r="112" spans="1:13" hidden="1" x14ac:dyDescent="0.35">
      <c r="A112" s="2" t="s">
        <v>26</v>
      </c>
      <c r="B112" s="7"/>
      <c r="C112" s="7"/>
      <c r="D112" s="7"/>
      <c r="E112" s="7"/>
      <c r="F112" s="7"/>
      <c r="G112" s="7"/>
      <c r="H112" s="7"/>
      <c r="I112" s="7"/>
      <c r="J112" s="7"/>
      <c r="K112" s="7"/>
      <c r="L112" s="7"/>
      <c r="M112" s="7"/>
    </row>
    <row r="116" spans="1:13" ht="33" hidden="1" customHeight="1" thickBot="1" x14ac:dyDescent="0.4">
      <c r="A116" s="78" t="s">
        <v>261</v>
      </c>
      <c r="B116" s="79"/>
      <c r="C116" s="79"/>
      <c r="D116" s="79"/>
      <c r="E116" s="79"/>
      <c r="F116" s="79"/>
      <c r="G116" s="79"/>
      <c r="H116" s="79"/>
      <c r="I116" s="79"/>
      <c r="J116" s="79"/>
      <c r="K116" s="79"/>
      <c r="L116" s="79"/>
      <c r="M116" s="80"/>
    </row>
    <row r="117" spans="1:13" ht="15" hidden="1" thickBot="1" x14ac:dyDescent="0.4">
      <c r="A117" s="9" t="s">
        <v>266</v>
      </c>
      <c r="B117" s="6">
        <v>44927</v>
      </c>
      <c r="C117" s="6">
        <v>44958</v>
      </c>
      <c r="D117" s="6">
        <v>44986</v>
      </c>
      <c r="E117" s="6">
        <v>45017</v>
      </c>
      <c r="F117" s="6">
        <v>45047</v>
      </c>
      <c r="G117" s="6">
        <v>45078</v>
      </c>
      <c r="H117" s="6">
        <v>45108</v>
      </c>
      <c r="I117" s="6">
        <v>45139</v>
      </c>
      <c r="J117" s="6">
        <v>45170</v>
      </c>
      <c r="K117" s="6">
        <v>45200</v>
      </c>
      <c r="L117" s="6">
        <v>45231</v>
      </c>
      <c r="M117" s="6">
        <v>45261</v>
      </c>
    </row>
    <row r="118" spans="1:13" hidden="1" x14ac:dyDescent="0.35">
      <c r="A118" s="2" t="s">
        <v>27</v>
      </c>
      <c r="B118" s="7">
        <v>0</v>
      </c>
      <c r="C118" s="7">
        <v>0</v>
      </c>
      <c r="D118" s="7">
        <v>0</v>
      </c>
      <c r="E118" s="7">
        <v>0</v>
      </c>
      <c r="F118" s="7">
        <v>0</v>
      </c>
      <c r="G118" s="7">
        <v>0</v>
      </c>
      <c r="H118" s="7">
        <v>0</v>
      </c>
      <c r="I118" s="7">
        <v>0</v>
      </c>
      <c r="J118" s="7">
        <v>0</v>
      </c>
      <c r="K118" s="7">
        <v>0</v>
      </c>
      <c r="L118" s="7">
        <v>0</v>
      </c>
      <c r="M118" s="7">
        <v>0</v>
      </c>
    </row>
    <row r="122" spans="1:13" ht="33" hidden="1" customHeight="1" thickBot="1" x14ac:dyDescent="0.4">
      <c r="A122" s="78" t="s">
        <v>261</v>
      </c>
      <c r="B122" s="79"/>
      <c r="C122" s="79"/>
      <c r="D122" s="79"/>
      <c r="E122" s="79"/>
      <c r="F122" s="79"/>
      <c r="G122" s="79"/>
      <c r="H122" s="79"/>
      <c r="I122" s="79"/>
      <c r="J122" s="79"/>
      <c r="K122" s="79"/>
      <c r="L122" s="79"/>
      <c r="M122" s="80"/>
    </row>
    <row r="123" spans="1:13" ht="15" hidden="1" thickBot="1" x14ac:dyDescent="0.4">
      <c r="A123" s="9" t="s">
        <v>266</v>
      </c>
      <c r="B123" s="6">
        <v>44927</v>
      </c>
      <c r="C123" s="6">
        <v>44958</v>
      </c>
      <c r="D123" s="6">
        <v>44986</v>
      </c>
      <c r="E123" s="6">
        <v>45017</v>
      </c>
      <c r="F123" s="6">
        <v>45047</v>
      </c>
      <c r="G123" s="6">
        <v>45078</v>
      </c>
      <c r="H123" s="6">
        <v>45108</v>
      </c>
      <c r="I123" s="6">
        <v>45139</v>
      </c>
      <c r="J123" s="6">
        <v>45170</v>
      </c>
      <c r="K123" s="6">
        <v>45200</v>
      </c>
      <c r="L123" s="6">
        <v>45231</v>
      </c>
      <c r="M123" s="6">
        <v>45261</v>
      </c>
    </row>
    <row r="124" spans="1:13" hidden="1" x14ac:dyDescent="0.35">
      <c r="A124" s="2" t="s">
        <v>28</v>
      </c>
      <c r="B124" s="7">
        <v>0</v>
      </c>
      <c r="C124" s="7">
        <v>0</v>
      </c>
      <c r="D124" s="7">
        <v>0</v>
      </c>
      <c r="E124" s="7">
        <v>0</v>
      </c>
      <c r="F124" s="7">
        <v>0</v>
      </c>
      <c r="G124" s="7">
        <v>0</v>
      </c>
      <c r="H124" s="7">
        <v>0</v>
      </c>
      <c r="I124" s="7">
        <v>0</v>
      </c>
      <c r="J124" s="7">
        <v>0</v>
      </c>
      <c r="K124" s="7">
        <v>0</v>
      </c>
      <c r="L124" s="7">
        <v>0</v>
      </c>
      <c r="M124" s="7">
        <v>0</v>
      </c>
    </row>
    <row r="128" spans="1:13" ht="33" hidden="1" customHeight="1" thickBot="1" x14ac:dyDescent="0.4">
      <c r="A128" s="78" t="s">
        <v>261</v>
      </c>
      <c r="B128" s="79"/>
      <c r="C128" s="79"/>
      <c r="D128" s="79"/>
      <c r="E128" s="79"/>
      <c r="F128" s="79"/>
      <c r="G128" s="79"/>
      <c r="H128" s="79"/>
      <c r="I128" s="79"/>
      <c r="J128" s="79"/>
      <c r="K128" s="79"/>
      <c r="L128" s="79"/>
      <c r="M128" s="80"/>
    </row>
    <row r="129" spans="1:13" ht="15" hidden="1" thickBot="1" x14ac:dyDescent="0.4">
      <c r="A129" s="9" t="s">
        <v>266</v>
      </c>
      <c r="B129" s="6">
        <v>44927</v>
      </c>
      <c r="C129" s="6">
        <v>44958</v>
      </c>
      <c r="D129" s="6">
        <v>44986</v>
      </c>
      <c r="E129" s="6">
        <v>45017</v>
      </c>
      <c r="F129" s="6">
        <v>45047</v>
      </c>
      <c r="G129" s="6">
        <v>45078</v>
      </c>
      <c r="H129" s="6">
        <v>45108</v>
      </c>
      <c r="I129" s="6">
        <v>45139</v>
      </c>
      <c r="J129" s="6">
        <v>45170</v>
      </c>
      <c r="K129" s="6">
        <v>45200</v>
      </c>
      <c r="L129" s="6">
        <v>45231</v>
      </c>
      <c r="M129" s="6">
        <v>45261</v>
      </c>
    </row>
    <row r="130" spans="1:13" hidden="1" x14ac:dyDescent="0.35">
      <c r="A130" s="2" t="s">
        <v>29</v>
      </c>
      <c r="B130" s="7">
        <v>0</v>
      </c>
      <c r="C130" s="7">
        <v>0</v>
      </c>
      <c r="D130" s="7">
        <v>0</v>
      </c>
      <c r="E130" s="7">
        <v>0</v>
      </c>
      <c r="F130" s="7">
        <v>0</v>
      </c>
      <c r="G130" s="7">
        <v>0</v>
      </c>
      <c r="H130" s="7">
        <v>0</v>
      </c>
      <c r="I130" s="7">
        <v>0</v>
      </c>
      <c r="J130" s="7">
        <v>0</v>
      </c>
      <c r="K130" s="7">
        <v>0</v>
      </c>
      <c r="L130" s="7">
        <v>0</v>
      </c>
      <c r="M130" s="7">
        <v>0</v>
      </c>
    </row>
    <row r="133" spans="1:13" ht="15" thickBot="1" x14ac:dyDescent="0.4"/>
    <row r="134" spans="1:13" ht="33" customHeight="1" thickBot="1" x14ac:dyDescent="0.4">
      <c r="A134" s="78" t="s">
        <v>503</v>
      </c>
      <c r="B134" s="79"/>
      <c r="C134" s="79"/>
      <c r="D134" s="79"/>
      <c r="E134" s="79"/>
      <c r="F134" s="79"/>
      <c r="G134" s="79"/>
      <c r="H134" s="79"/>
      <c r="I134" s="79"/>
      <c r="J134" s="79"/>
      <c r="K134" s="79"/>
      <c r="L134" s="79"/>
      <c r="M134" s="80"/>
    </row>
    <row r="135" spans="1:13" ht="15" thickBot="1" x14ac:dyDescent="0.4">
      <c r="A135" s="9" t="s">
        <v>266</v>
      </c>
      <c r="B135" s="6">
        <v>44927</v>
      </c>
      <c r="C135" s="6">
        <v>44958</v>
      </c>
      <c r="D135" s="6">
        <v>44986</v>
      </c>
      <c r="E135" s="6">
        <v>45017</v>
      </c>
      <c r="F135" s="6">
        <v>45047</v>
      </c>
      <c r="G135" s="6">
        <v>45078</v>
      </c>
      <c r="H135" s="6">
        <v>45108</v>
      </c>
      <c r="I135" s="6">
        <v>45139</v>
      </c>
      <c r="J135" s="6">
        <v>45170</v>
      </c>
      <c r="K135" s="6">
        <v>45200</v>
      </c>
      <c r="L135" s="6">
        <v>45231</v>
      </c>
      <c r="M135" s="6">
        <v>45261</v>
      </c>
    </row>
    <row r="136" spans="1:13" x14ac:dyDescent="0.35">
      <c r="A136" s="2" t="s">
        <v>30</v>
      </c>
      <c r="B136" s="7">
        <v>2286000</v>
      </c>
      <c r="C136" s="7">
        <v>2286000</v>
      </c>
      <c r="D136" s="7">
        <v>2286000</v>
      </c>
      <c r="E136" s="7">
        <v>1714500</v>
      </c>
      <c r="F136" s="7">
        <v>2857500</v>
      </c>
      <c r="G136" s="7">
        <v>2286000</v>
      </c>
      <c r="H136" s="7">
        <v>2286000</v>
      </c>
      <c r="I136" s="7">
        <v>2286000</v>
      </c>
      <c r="J136" s="7">
        <v>2286000</v>
      </c>
      <c r="K136" s="7">
        <v>2286000</v>
      </c>
      <c r="L136" s="7">
        <v>2286000</v>
      </c>
      <c r="M136" s="7">
        <v>0</v>
      </c>
    </row>
    <row r="137" spans="1:13" x14ac:dyDescent="0.35"/>
    <row r="140" spans="1:13" ht="33" hidden="1" customHeight="1" thickBot="1" x14ac:dyDescent="0.4">
      <c r="A140" s="78" t="s">
        <v>261</v>
      </c>
      <c r="B140" s="79"/>
      <c r="C140" s="79"/>
      <c r="D140" s="79"/>
      <c r="E140" s="79"/>
      <c r="F140" s="79"/>
      <c r="G140" s="79"/>
      <c r="H140" s="79"/>
      <c r="I140" s="79"/>
      <c r="J140" s="79"/>
      <c r="K140" s="79"/>
      <c r="L140" s="79"/>
      <c r="M140" s="80"/>
    </row>
    <row r="141" spans="1:13" ht="15" hidden="1" thickBot="1" x14ac:dyDescent="0.4">
      <c r="A141" s="9" t="s">
        <v>266</v>
      </c>
      <c r="B141" s="6">
        <v>44927</v>
      </c>
      <c r="C141" s="6">
        <v>44958</v>
      </c>
      <c r="D141" s="6">
        <v>44986</v>
      </c>
      <c r="E141" s="6">
        <v>45017</v>
      </c>
      <c r="F141" s="6">
        <v>45047</v>
      </c>
      <c r="G141" s="6">
        <v>45078</v>
      </c>
      <c r="H141" s="6">
        <v>45108</v>
      </c>
      <c r="I141" s="6">
        <v>45139</v>
      </c>
      <c r="J141" s="6">
        <v>45170</v>
      </c>
      <c r="K141" s="6">
        <v>45200</v>
      </c>
      <c r="L141" s="6">
        <v>45231</v>
      </c>
      <c r="M141" s="6">
        <v>45261</v>
      </c>
    </row>
    <row r="142" spans="1:13" hidden="1" x14ac:dyDescent="0.35">
      <c r="A142" s="2" t="s">
        <v>31</v>
      </c>
      <c r="B142" s="7"/>
      <c r="C142" s="7"/>
      <c r="D142" s="7"/>
      <c r="E142" s="7"/>
      <c r="F142" s="7"/>
      <c r="G142" s="7"/>
      <c r="H142" s="7"/>
      <c r="I142" s="7"/>
      <c r="J142" s="7"/>
      <c r="K142" s="7"/>
      <c r="L142" s="7"/>
      <c r="M142" s="7"/>
    </row>
    <row r="146" spans="1:13" ht="33" hidden="1" customHeight="1" thickBot="1" x14ac:dyDescent="0.4">
      <c r="A146" s="78" t="s">
        <v>261</v>
      </c>
      <c r="B146" s="79"/>
      <c r="C146" s="79"/>
      <c r="D146" s="79"/>
      <c r="E146" s="79"/>
      <c r="F146" s="79"/>
      <c r="G146" s="79"/>
      <c r="H146" s="79"/>
      <c r="I146" s="79"/>
      <c r="J146" s="79"/>
      <c r="K146" s="79"/>
      <c r="L146" s="79"/>
      <c r="M146" s="80"/>
    </row>
    <row r="147" spans="1:13" ht="15" hidden="1" thickBot="1" x14ac:dyDescent="0.4">
      <c r="A147" s="9" t="s">
        <v>266</v>
      </c>
      <c r="B147" s="6">
        <v>44927</v>
      </c>
      <c r="C147" s="6">
        <v>44958</v>
      </c>
      <c r="D147" s="6">
        <v>44986</v>
      </c>
      <c r="E147" s="6">
        <v>45017</v>
      </c>
      <c r="F147" s="6">
        <v>45047</v>
      </c>
      <c r="G147" s="6">
        <v>45078</v>
      </c>
      <c r="H147" s="6">
        <v>45108</v>
      </c>
      <c r="I147" s="6">
        <v>45139</v>
      </c>
      <c r="J147" s="6">
        <v>45170</v>
      </c>
      <c r="K147" s="6">
        <v>45200</v>
      </c>
      <c r="L147" s="6">
        <v>45231</v>
      </c>
      <c r="M147" s="6">
        <v>45261</v>
      </c>
    </row>
    <row r="148" spans="1:13" hidden="1" x14ac:dyDescent="0.35">
      <c r="A148" s="2" t="s">
        <v>32</v>
      </c>
      <c r="B148" s="7">
        <v>0</v>
      </c>
      <c r="C148" s="7">
        <v>0</v>
      </c>
      <c r="D148" s="7">
        <v>0</v>
      </c>
      <c r="E148" s="7">
        <v>0</v>
      </c>
      <c r="F148" s="7">
        <v>0</v>
      </c>
      <c r="G148" s="7">
        <v>0</v>
      </c>
      <c r="H148" s="7">
        <v>0</v>
      </c>
      <c r="I148" s="7">
        <v>0</v>
      </c>
      <c r="J148" s="7">
        <v>0</v>
      </c>
      <c r="K148" s="7">
        <v>0</v>
      </c>
      <c r="L148" s="7">
        <v>0</v>
      </c>
      <c r="M148" s="7">
        <v>0</v>
      </c>
    </row>
    <row r="152" spans="1:13" ht="33" hidden="1" customHeight="1" thickBot="1" x14ac:dyDescent="0.4">
      <c r="A152" s="78" t="s">
        <v>261</v>
      </c>
      <c r="B152" s="79"/>
      <c r="C152" s="79"/>
      <c r="D152" s="79"/>
      <c r="E152" s="79"/>
      <c r="F152" s="79"/>
      <c r="G152" s="79"/>
      <c r="H152" s="79"/>
      <c r="I152" s="79"/>
      <c r="J152" s="79"/>
      <c r="K152" s="79"/>
      <c r="L152" s="79"/>
      <c r="M152" s="80"/>
    </row>
    <row r="153" spans="1:13" ht="15" hidden="1" thickBot="1" x14ac:dyDescent="0.4">
      <c r="A153" s="9" t="s">
        <v>267</v>
      </c>
      <c r="B153" s="6">
        <v>44927</v>
      </c>
      <c r="C153" s="6">
        <v>44958</v>
      </c>
      <c r="D153" s="6">
        <v>44986</v>
      </c>
      <c r="E153" s="6">
        <v>45017</v>
      </c>
      <c r="F153" s="6">
        <v>45047</v>
      </c>
      <c r="G153" s="6">
        <v>45078</v>
      </c>
      <c r="H153" s="6">
        <v>45108</v>
      </c>
      <c r="I153" s="6">
        <v>45139</v>
      </c>
      <c r="J153" s="6">
        <v>45170</v>
      </c>
      <c r="K153" s="6">
        <v>45200</v>
      </c>
      <c r="L153" s="6">
        <v>45231</v>
      </c>
      <c r="M153" s="6">
        <v>45261</v>
      </c>
    </row>
    <row r="154" spans="1:13" hidden="1" x14ac:dyDescent="0.35">
      <c r="A154" s="2" t="s">
        <v>34</v>
      </c>
      <c r="B154" s="7">
        <v>0</v>
      </c>
      <c r="C154" s="7">
        <v>0</v>
      </c>
      <c r="D154" s="7">
        <v>0</v>
      </c>
      <c r="E154" s="7">
        <v>0</v>
      </c>
      <c r="F154" s="7">
        <v>0</v>
      </c>
      <c r="G154" s="7">
        <v>0</v>
      </c>
      <c r="H154" s="7">
        <v>0</v>
      </c>
      <c r="I154" s="7">
        <v>0</v>
      </c>
      <c r="J154" s="7">
        <v>0</v>
      </c>
      <c r="K154" s="7">
        <v>0</v>
      </c>
      <c r="L154" s="7">
        <v>0</v>
      </c>
      <c r="M154" s="7">
        <v>0</v>
      </c>
    </row>
    <row r="158" spans="1:13" ht="33" hidden="1" customHeight="1" thickBot="1" x14ac:dyDescent="0.4">
      <c r="A158" s="78" t="s">
        <v>261</v>
      </c>
      <c r="B158" s="79"/>
      <c r="C158" s="79"/>
      <c r="D158" s="79"/>
      <c r="E158" s="79"/>
      <c r="F158" s="79"/>
      <c r="G158" s="79"/>
      <c r="H158" s="79"/>
      <c r="I158" s="79"/>
      <c r="J158" s="79"/>
      <c r="K158" s="79"/>
      <c r="L158" s="79"/>
      <c r="M158" s="80"/>
    </row>
    <row r="159" spans="1:13" ht="15" hidden="1" thickBot="1" x14ac:dyDescent="0.4">
      <c r="A159" s="9" t="s">
        <v>267</v>
      </c>
      <c r="B159" s="6">
        <v>44927</v>
      </c>
      <c r="C159" s="6">
        <v>44958</v>
      </c>
      <c r="D159" s="6">
        <v>44986</v>
      </c>
      <c r="E159" s="6">
        <v>45017</v>
      </c>
      <c r="F159" s="6">
        <v>45047</v>
      </c>
      <c r="G159" s="6">
        <v>45078</v>
      </c>
      <c r="H159" s="6">
        <v>45108</v>
      </c>
      <c r="I159" s="6">
        <v>45139</v>
      </c>
      <c r="J159" s="6">
        <v>45170</v>
      </c>
      <c r="K159" s="6">
        <v>45200</v>
      </c>
      <c r="L159" s="6">
        <v>45231</v>
      </c>
      <c r="M159" s="6">
        <v>45261</v>
      </c>
    </row>
    <row r="160" spans="1:13" hidden="1" x14ac:dyDescent="0.35">
      <c r="A160" s="2" t="s">
        <v>35</v>
      </c>
      <c r="B160" s="7">
        <v>0</v>
      </c>
      <c r="C160" s="7">
        <v>0</v>
      </c>
      <c r="D160" s="7">
        <v>0</v>
      </c>
      <c r="E160" s="7">
        <v>0</v>
      </c>
      <c r="F160" s="7">
        <v>0</v>
      </c>
      <c r="G160" s="7">
        <v>0</v>
      </c>
      <c r="H160" s="7">
        <v>0</v>
      </c>
      <c r="I160" s="7">
        <v>0</v>
      </c>
      <c r="J160" s="7">
        <v>0</v>
      </c>
      <c r="K160" s="7">
        <v>0</v>
      </c>
      <c r="L160" s="7">
        <v>0</v>
      </c>
      <c r="M160" s="7">
        <v>0</v>
      </c>
    </row>
    <row r="164" spans="1:13" ht="33" hidden="1" customHeight="1" thickBot="1" x14ac:dyDescent="0.4">
      <c r="A164" s="78" t="s">
        <v>261</v>
      </c>
      <c r="B164" s="79"/>
      <c r="C164" s="79"/>
      <c r="D164" s="79"/>
      <c r="E164" s="79"/>
      <c r="F164" s="79"/>
      <c r="G164" s="79"/>
      <c r="H164" s="79"/>
      <c r="I164" s="79"/>
      <c r="J164" s="79"/>
      <c r="K164" s="79"/>
      <c r="L164" s="79"/>
      <c r="M164" s="80"/>
    </row>
    <row r="165" spans="1:13" ht="15" hidden="1" thickBot="1" x14ac:dyDescent="0.4">
      <c r="A165" s="9" t="s">
        <v>267</v>
      </c>
      <c r="B165" s="6">
        <v>44927</v>
      </c>
      <c r="C165" s="6">
        <v>44958</v>
      </c>
      <c r="D165" s="6">
        <v>44986</v>
      </c>
      <c r="E165" s="6">
        <v>45017</v>
      </c>
      <c r="F165" s="6">
        <v>45047</v>
      </c>
      <c r="G165" s="6">
        <v>45078</v>
      </c>
      <c r="H165" s="6">
        <v>45108</v>
      </c>
      <c r="I165" s="6">
        <v>45139</v>
      </c>
      <c r="J165" s="6">
        <v>45170</v>
      </c>
      <c r="K165" s="6">
        <v>45200</v>
      </c>
      <c r="L165" s="6">
        <v>45231</v>
      </c>
      <c r="M165" s="6">
        <v>45261</v>
      </c>
    </row>
    <row r="166" spans="1:13" hidden="1" x14ac:dyDescent="0.35">
      <c r="A166" s="2" t="s">
        <v>36</v>
      </c>
      <c r="B166" s="7">
        <v>0</v>
      </c>
      <c r="C166" s="7">
        <v>0</v>
      </c>
      <c r="D166" s="7">
        <v>0</v>
      </c>
      <c r="E166" s="7">
        <v>0</v>
      </c>
      <c r="F166" s="7">
        <v>0</v>
      </c>
      <c r="G166" s="7">
        <v>0</v>
      </c>
      <c r="H166" s="7">
        <v>0</v>
      </c>
      <c r="I166" s="7">
        <v>0</v>
      </c>
      <c r="J166" s="7">
        <v>0</v>
      </c>
      <c r="K166" s="7">
        <v>0</v>
      </c>
      <c r="L166" s="7">
        <v>0</v>
      </c>
      <c r="M166" s="7">
        <v>0</v>
      </c>
    </row>
    <row r="170" spans="1:13" ht="33" hidden="1" customHeight="1" thickBot="1" x14ac:dyDescent="0.4">
      <c r="A170" s="78" t="s">
        <v>261</v>
      </c>
      <c r="B170" s="79"/>
      <c r="C170" s="79"/>
      <c r="D170" s="79"/>
      <c r="E170" s="79"/>
      <c r="F170" s="79"/>
      <c r="G170" s="79"/>
      <c r="H170" s="79"/>
      <c r="I170" s="79"/>
      <c r="J170" s="79"/>
      <c r="K170" s="79"/>
      <c r="L170" s="79"/>
      <c r="M170" s="80"/>
    </row>
    <row r="171" spans="1:13" ht="15" hidden="1" thickBot="1" x14ac:dyDescent="0.4">
      <c r="A171" s="9" t="s">
        <v>267</v>
      </c>
      <c r="B171" s="6">
        <v>44927</v>
      </c>
      <c r="C171" s="6">
        <v>44958</v>
      </c>
      <c r="D171" s="6">
        <v>44986</v>
      </c>
      <c r="E171" s="6">
        <v>45017</v>
      </c>
      <c r="F171" s="6">
        <v>45047</v>
      </c>
      <c r="G171" s="6">
        <v>45078</v>
      </c>
      <c r="H171" s="6">
        <v>45108</v>
      </c>
      <c r="I171" s="6">
        <v>45139</v>
      </c>
      <c r="J171" s="6">
        <v>45170</v>
      </c>
      <c r="K171" s="6">
        <v>45200</v>
      </c>
      <c r="L171" s="6">
        <v>45231</v>
      </c>
      <c r="M171" s="6">
        <v>45261</v>
      </c>
    </row>
    <row r="172" spans="1:13" hidden="1" x14ac:dyDescent="0.35">
      <c r="A172" s="2"/>
      <c r="B172" s="7"/>
      <c r="C172" s="7"/>
      <c r="D172" s="7"/>
      <c r="E172" s="7"/>
      <c r="F172" s="7"/>
      <c r="G172" s="7"/>
      <c r="H172" s="7"/>
      <c r="I172" s="7"/>
      <c r="J172" s="7"/>
      <c r="K172" s="7"/>
      <c r="L172" s="7"/>
      <c r="M172" s="7"/>
    </row>
    <row r="176" spans="1:13" ht="33" hidden="1" customHeight="1" thickBot="1" x14ac:dyDescent="0.4">
      <c r="A176" s="78" t="s">
        <v>261</v>
      </c>
      <c r="B176" s="79"/>
      <c r="C176" s="79"/>
      <c r="D176" s="79"/>
      <c r="E176" s="79"/>
      <c r="F176" s="79"/>
      <c r="G176" s="79"/>
      <c r="H176" s="79"/>
      <c r="I176" s="79"/>
      <c r="J176" s="79"/>
      <c r="K176" s="79"/>
      <c r="L176" s="79"/>
      <c r="M176" s="80"/>
    </row>
    <row r="177" spans="1:13" ht="15" hidden="1" thickBot="1" x14ac:dyDescent="0.4">
      <c r="A177" s="9" t="s">
        <v>269</v>
      </c>
      <c r="B177" s="6">
        <v>44927</v>
      </c>
      <c r="C177" s="6">
        <v>44958</v>
      </c>
      <c r="D177" s="6">
        <v>44986</v>
      </c>
      <c r="E177" s="6">
        <v>45017</v>
      </c>
      <c r="F177" s="6">
        <v>45047</v>
      </c>
      <c r="G177" s="6">
        <v>45078</v>
      </c>
      <c r="H177" s="6">
        <v>45108</v>
      </c>
      <c r="I177" s="6">
        <v>45139</v>
      </c>
      <c r="J177" s="6">
        <v>45170</v>
      </c>
      <c r="K177" s="6">
        <v>45200</v>
      </c>
      <c r="L177" s="6">
        <v>45231</v>
      </c>
      <c r="M177" s="6">
        <v>45261</v>
      </c>
    </row>
    <row r="178" spans="1:13" hidden="1" x14ac:dyDescent="0.35">
      <c r="A178" s="2" t="s">
        <v>270</v>
      </c>
      <c r="B178" s="7">
        <v>0</v>
      </c>
      <c r="C178" s="7">
        <v>0</v>
      </c>
      <c r="D178" s="7">
        <v>0</v>
      </c>
      <c r="E178" s="7">
        <v>0</v>
      </c>
      <c r="F178" s="7">
        <v>0</v>
      </c>
      <c r="G178" s="7">
        <v>0</v>
      </c>
      <c r="H178" s="7">
        <v>0</v>
      </c>
      <c r="I178" s="7">
        <v>0</v>
      </c>
      <c r="J178" s="7">
        <v>0</v>
      </c>
      <c r="K178" s="7">
        <v>0</v>
      </c>
      <c r="L178" s="7">
        <v>0</v>
      </c>
      <c r="M178" s="7">
        <v>0</v>
      </c>
    </row>
    <row r="182" spans="1:13" ht="33" hidden="1" customHeight="1" thickBot="1" x14ac:dyDescent="0.4">
      <c r="A182" s="78" t="s">
        <v>261</v>
      </c>
      <c r="B182" s="79"/>
      <c r="C182" s="79"/>
      <c r="D182" s="79"/>
      <c r="E182" s="79"/>
      <c r="F182" s="79"/>
      <c r="G182" s="79"/>
      <c r="H182" s="79"/>
      <c r="I182" s="79"/>
      <c r="J182" s="79"/>
      <c r="K182" s="79"/>
      <c r="L182" s="79"/>
      <c r="M182" s="80"/>
    </row>
    <row r="183" spans="1:13" ht="15" hidden="1" thickBot="1" x14ac:dyDescent="0.4">
      <c r="A183" s="9" t="s">
        <v>271</v>
      </c>
      <c r="B183" s="6">
        <v>44927</v>
      </c>
      <c r="C183" s="6">
        <v>44958</v>
      </c>
      <c r="D183" s="6">
        <v>44986</v>
      </c>
      <c r="E183" s="6">
        <v>45017</v>
      </c>
      <c r="F183" s="6">
        <v>45047</v>
      </c>
      <c r="G183" s="6">
        <v>45078</v>
      </c>
      <c r="H183" s="6">
        <v>45108</v>
      </c>
      <c r="I183" s="6">
        <v>45139</v>
      </c>
      <c r="J183" s="6">
        <v>45170</v>
      </c>
      <c r="K183" s="6">
        <v>45200</v>
      </c>
      <c r="L183" s="6">
        <v>45231</v>
      </c>
      <c r="M183" s="6">
        <v>45261</v>
      </c>
    </row>
    <row r="184" spans="1:13" hidden="1" x14ac:dyDescent="0.35">
      <c r="A184" s="2" t="s">
        <v>40</v>
      </c>
      <c r="B184" s="7">
        <v>0</v>
      </c>
      <c r="C184" s="7">
        <v>0</v>
      </c>
      <c r="D184" s="7">
        <v>0</v>
      </c>
      <c r="E184" s="7">
        <v>0</v>
      </c>
      <c r="F184" s="7">
        <v>0</v>
      </c>
      <c r="G184" s="7">
        <v>0</v>
      </c>
      <c r="H184" s="7">
        <v>0</v>
      </c>
      <c r="I184" s="7">
        <v>0</v>
      </c>
      <c r="J184" s="7">
        <v>0</v>
      </c>
      <c r="K184" s="7">
        <v>0</v>
      </c>
      <c r="L184" s="7">
        <v>0</v>
      </c>
      <c r="M184" s="7">
        <v>0</v>
      </c>
    </row>
    <row r="188" spans="1:13" ht="33" hidden="1" customHeight="1" thickBot="1" x14ac:dyDescent="0.4">
      <c r="A188" s="78" t="s">
        <v>261</v>
      </c>
      <c r="B188" s="79"/>
      <c r="C188" s="79"/>
      <c r="D188" s="79"/>
      <c r="E188" s="79"/>
      <c r="F188" s="79"/>
      <c r="G188" s="79"/>
      <c r="H188" s="79"/>
      <c r="I188" s="79"/>
      <c r="J188" s="79"/>
      <c r="K188" s="79"/>
      <c r="L188" s="79"/>
      <c r="M188" s="80"/>
    </row>
    <row r="189" spans="1:13" ht="15" hidden="1" thickBot="1" x14ac:dyDescent="0.4">
      <c r="A189" s="9" t="s">
        <v>271</v>
      </c>
      <c r="B189" s="6">
        <v>44927</v>
      </c>
      <c r="C189" s="6">
        <v>44958</v>
      </c>
      <c r="D189" s="6">
        <v>44986</v>
      </c>
      <c r="E189" s="6">
        <v>45017</v>
      </c>
      <c r="F189" s="6">
        <v>45047</v>
      </c>
      <c r="G189" s="6">
        <v>45078</v>
      </c>
      <c r="H189" s="6">
        <v>45108</v>
      </c>
      <c r="I189" s="6">
        <v>45139</v>
      </c>
      <c r="J189" s="6">
        <v>45170</v>
      </c>
      <c r="K189" s="6">
        <v>45200</v>
      </c>
      <c r="L189" s="6">
        <v>45231</v>
      </c>
      <c r="M189" s="6">
        <v>45261</v>
      </c>
    </row>
    <row r="190" spans="1:13" hidden="1" x14ac:dyDescent="0.35">
      <c r="A190" s="2" t="s">
        <v>41</v>
      </c>
      <c r="B190" s="7">
        <v>0</v>
      </c>
      <c r="C190" s="7">
        <v>0</v>
      </c>
      <c r="D190" s="7">
        <v>0</v>
      </c>
      <c r="E190" s="7">
        <v>0</v>
      </c>
      <c r="F190" s="7">
        <v>0</v>
      </c>
      <c r="G190" s="7">
        <v>0</v>
      </c>
      <c r="H190" s="7">
        <v>0</v>
      </c>
      <c r="I190" s="7">
        <v>0</v>
      </c>
      <c r="J190" s="7">
        <v>0</v>
      </c>
      <c r="K190" s="7">
        <v>0</v>
      </c>
      <c r="L190" s="7">
        <v>0</v>
      </c>
      <c r="M190" s="7">
        <v>0</v>
      </c>
    </row>
    <row r="193" spans="1:13" ht="15" thickBot="1" x14ac:dyDescent="0.4"/>
    <row r="194" spans="1:13" ht="33" customHeight="1" thickBot="1" x14ac:dyDescent="0.4">
      <c r="A194" s="78" t="s">
        <v>516</v>
      </c>
      <c r="B194" s="79"/>
      <c r="C194" s="79"/>
      <c r="D194" s="79"/>
      <c r="E194" s="79"/>
      <c r="F194" s="79"/>
      <c r="G194" s="79"/>
      <c r="H194" s="79"/>
      <c r="I194" s="79"/>
      <c r="J194" s="79"/>
      <c r="K194" s="79"/>
      <c r="L194" s="79"/>
      <c r="M194" s="80"/>
    </row>
    <row r="195" spans="1:13" ht="15" thickBot="1" x14ac:dyDescent="0.4">
      <c r="A195" s="9" t="s">
        <v>271</v>
      </c>
      <c r="B195" s="6">
        <v>44927</v>
      </c>
      <c r="C195" s="6">
        <v>44958</v>
      </c>
      <c r="D195" s="6">
        <v>44986</v>
      </c>
      <c r="E195" s="6">
        <v>45017</v>
      </c>
      <c r="F195" s="6">
        <v>45047</v>
      </c>
      <c r="G195" s="6">
        <v>45078</v>
      </c>
      <c r="H195" s="6">
        <v>45108</v>
      </c>
      <c r="I195" s="6">
        <v>45139</v>
      </c>
      <c r="J195" s="6">
        <v>45170</v>
      </c>
      <c r="K195" s="6">
        <v>45200</v>
      </c>
      <c r="L195" s="6">
        <v>45231</v>
      </c>
      <c r="M195" s="6">
        <v>45261</v>
      </c>
    </row>
    <row r="196" spans="1:13" x14ac:dyDescent="0.35">
      <c r="A196" s="2" t="s">
        <v>42</v>
      </c>
      <c r="B196" s="7">
        <v>416.66666666666669</v>
      </c>
      <c r="C196" s="7">
        <v>416.66666666666669</v>
      </c>
      <c r="D196" s="7">
        <v>416.66666666666669</v>
      </c>
      <c r="E196" s="7">
        <v>416.66666666666669</v>
      </c>
      <c r="F196" s="7">
        <v>416.66666666666669</v>
      </c>
      <c r="G196" s="7">
        <v>416.66666666666669</v>
      </c>
      <c r="H196" s="7">
        <v>416.66666666666669</v>
      </c>
      <c r="I196" s="7">
        <v>416.66666666666669</v>
      </c>
      <c r="J196" s="7">
        <v>416.66666666666669</v>
      </c>
      <c r="K196" s="7">
        <v>416.66666666666669</v>
      </c>
      <c r="L196" s="7">
        <v>416.66666666666669</v>
      </c>
      <c r="M196" s="7">
        <v>416.66666666666669</v>
      </c>
    </row>
    <row r="197" spans="1:13" x14ac:dyDescent="0.35"/>
    <row r="200" spans="1:13" ht="33" hidden="1" customHeight="1" thickBot="1" x14ac:dyDescent="0.4">
      <c r="A200" s="78" t="s">
        <v>261</v>
      </c>
      <c r="B200" s="79"/>
      <c r="C200" s="79"/>
      <c r="D200" s="79"/>
      <c r="E200" s="79"/>
      <c r="F200" s="79"/>
      <c r="G200" s="79"/>
      <c r="H200" s="79"/>
      <c r="I200" s="79"/>
      <c r="J200" s="79"/>
      <c r="K200" s="79"/>
      <c r="L200" s="79"/>
      <c r="M200" s="80"/>
    </row>
    <row r="201" spans="1:13" ht="15" hidden="1" thickBot="1" x14ac:dyDescent="0.4">
      <c r="A201" s="9" t="s">
        <v>271</v>
      </c>
      <c r="B201" s="6">
        <v>44927</v>
      </c>
      <c r="C201" s="6">
        <v>44958</v>
      </c>
      <c r="D201" s="6">
        <v>44986</v>
      </c>
      <c r="E201" s="6">
        <v>45017</v>
      </c>
      <c r="F201" s="6">
        <v>45047</v>
      </c>
      <c r="G201" s="6">
        <v>45078</v>
      </c>
      <c r="H201" s="6">
        <v>45108</v>
      </c>
      <c r="I201" s="6">
        <v>45139</v>
      </c>
      <c r="J201" s="6">
        <v>45170</v>
      </c>
      <c r="K201" s="6">
        <v>45200</v>
      </c>
      <c r="L201" s="6">
        <v>45231</v>
      </c>
      <c r="M201" s="6">
        <v>45261</v>
      </c>
    </row>
    <row r="202" spans="1:13" hidden="1" x14ac:dyDescent="0.35">
      <c r="A202" s="2" t="s">
        <v>43</v>
      </c>
      <c r="B202" s="7"/>
      <c r="C202" s="7"/>
      <c r="D202" s="7"/>
      <c r="E202" s="7"/>
      <c r="F202" s="7"/>
      <c r="G202" s="7"/>
      <c r="H202" s="7"/>
      <c r="I202" s="7"/>
      <c r="J202" s="7"/>
      <c r="K202" s="7"/>
      <c r="L202" s="7"/>
      <c r="M202" s="7"/>
    </row>
    <row r="206" spans="1:13" ht="33" hidden="1" customHeight="1" thickBot="1" x14ac:dyDescent="0.4">
      <c r="A206" s="78" t="s">
        <v>261</v>
      </c>
      <c r="B206" s="79"/>
      <c r="C206" s="79"/>
      <c r="D206" s="79"/>
      <c r="E206" s="79"/>
      <c r="F206" s="79"/>
      <c r="G206" s="79"/>
      <c r="H206" s="79"/>
      <c r="I206" s="79"/>
      <c r="J206" s="79"/>
      <c r="K206" s="79"/>
      <c r="L206" s="79"/>
      <c r="M206" s="80"/>
    </row>
    <row r="207" spans="1:13" ht="15" hidden="1" thickBot="1" x14ac:dyDescent="0.4">
      <c r="A207" s="9" t="s">
        <v>271</v>
      </c>
      <c r="B207" s="6">
        <v>44927</v>
      </c>
      <c r="C207" s="6">
        <v>44958</v>
      </c>
      <c r="D207" s="6">
        <v>44986</v>
      </c>
      <c r="E207" s="6">
        <v>45017</v>
      </c>
      <c r="F207" s="6">
        <v>45047</v>
      </c>
      <c r="G207" s="6">
        <v>45078</v>
      </c>
      <c r="H207" s="6">
        <v>45108</v>
      </c>
      <c r="I207" s="6">
        <v>45139</v>
      </c>
      <c r="J207" s="6">
        <v>45170</v>
      </c>
      <c r="K207" s="6">
        <v>45200</v>
      </c>
      <c r="L207" s="6">
        <v>45231</v>
      </c>
      <c r="M207" s="6">
        <v>45261</v>
      </c>
    </row>
    <row r="208" spans="1:13" hidden="1" x14ac:dyDescent="0.35">
      <c r="A208" s="2" t="s">
        <v>44</v>
      </c>
      <c r="B208" s="7"/>
      <c r="C208" s="7"/>
      <c r="D208" s="7"/>
      <c r="E208" s="7"/>
      <c r="F208" s="7"/>
      <c r="G208" s="7"/>
      <c r="H208" s="7"/>
      <c r="I208" s="7"/>
      <c r="J208" s="7"/>
      <c r="K208" s="7"/>
      <c r="L208" s="7"/>
      <c r="M208" s="7"/>
    </row>
    <row r="212" spans="1:13" ht="33" hidden="1" customHeight="1" thickBot="1" x14ac:dyDescent="0.4">
      <c r="A212" s="78" t="s">
        <v>261</v>
      </c>
      <c r="B212" s="79"/>
      <c r="C212" s="79"/>
      <c r="D212" s="79"/>
      <c r="E212" s="79"/>
      <c r="F212" s="79"/>
      <c r="G212" s="79"/>
      <c r="H212" s="79"/>
      <c r="I212" s="79"/>
      <c r="J212" s="79"/>
      <c r="K212" s="79"/>
      <c r="L212" s="79"/>
      <c r="M212" s="80"/>
    </row>
    <row r="213" spans="1:13" ht="15" hidden="1" thickBot="1" x14ac:dyDescent="0.4">
      <c r="A213" s="9" t="s">
        <v>271</v>
      </c>
      <c r="B213" s="6">
        <v>44927</v>
      </c>
      <c r="C213" s="6">
        <v>44958</v>
      </c>
      <c r="D213" s="6">
        <v>44986</v>
      </c>
      <c r="E213" s="6">
        <v>45017</v>
      </c>
      <c r="F213" s="6">
        <v>45047</v>
      </c>
      <c r="G213" s="6">
        <v>45078</v>
      </c>
      <c r="H213" s="6">
        <v>45108</v>
      </c>
      <c r="I213" s="6">
        <v>45139</v>
      </c>
      <c r="J213" s="6">
        <v>45170</v>
      </c>
      <c r="K213" s="6">
        <v>45200</v>
      </c>
      <c r="L213" s="6">
        <v>45231</v>
      </c>
      <c r="M213" s="6">
        <v>45261</v>
      </c>
    </row>
    <row r="214" spans="1:13" hidden="1" x14ac:dyDescent="0.35">
      <c r="A214" s="2" t="s">
        <v>45</v>
      </c>
      <c r="B214" s="7"/>
      <c r="C214" s="7"/>
      <c r="D214" s="7"/>
      <c r="E214" s="7"/>
      <c r="F214" s="7"/>
      <c r="G214" s="7"/>
      <c r="H214" s="7"/>
      <c r="I214" s="7"/>
      <c r="J214" s="7"/>
      <c r="K214" s="7"/>
      <c r="L214" s="7"/>
      <c r="M214" s="7"/>
    </row>
    <row r="218" spans="1:13" ht="33" hidden="1" customHeight="1" thickBot="1" x14ac:dyDescent="0.4">
      <c r="A218" s="78" t="s">
        <v>261</v>
      </c>
      <c r="B218" s="79"/>
      <c r="C218" s="79"/>
      <c r="D218" s="79"/>
      <c r="E218" s="79"/>
      <c r="F218" s="79"/>
      <c r="G218" s="79"/>
      <c r="H218" s="79"/>
      <c r="I218" s="79"/>
      <c r="J218" s="79"/>
      <c r="K218" s="79"/>
      <c r="L218" s="79"/>
      <c r="M218" s="80"/>
    </row>
    <row r="219" spans="1:13" ht="15" hidden="1" thickBot="1" x14ac:dyDescent="0.4">
      <c r="A219" s="9" t="s">
        <v>272</v>
      </c>
      <c r="B219" s="6">
        <v>44927</v>
      </c>
      <c r="C219" s="6">
        <v>44958</v>
      </c>
      <c r="D219" s="6">
        <v>44986</v>
      </c>
      <c r="E219" s="6">
        <v>45017</v>
      </c>
      <c r="F219" s="6">
        <v>45047</v>
      </c>
      <c r="G219" s="6">
        <v>45078</v>
      </c>
      <c r="H219" s="6">
        <v>45108</v>
      </c>
      <c r="I219" s="6">
        <v>45139</v>
      </c>
      <c r="J219" s="6">
        <v>45170</v>
      </c>
      <c r="K219" s="6">
        <v>45200</v>
      </c>
      <c r="L219" s="6">
        <v>45231</v>
      </c>
      <c r="M219" s="6">
        <v>45261</v>
      </c>
    </row>
    <row r="220" spans="1:13" hidden="1" x14ac:dyDescent="0.35">
      <c r="A220" s="2" t="s">
        <v>46</v>
      </c>
      <c r="B220" s="7"/>
      <c r="C220" s="7"/>
      <c r="D220" s="7"/>
      <c r="E220" s="7"/>
      <c r="F220" s="7"/>
      <c r="G220" s="7"/>
      <c r="H220" s="7"/>
      <c r="I220" s="7"/>
      <c r="J220" s="7"/>
      <c r="K220" s="7"/>
      <c r="L220" s="7"/>
      <c r="M220" s="7"/>
    </row>
    <row r="224" spans="1:13" ht="33" hidden="1" customHeight="1" thickBot="1" x14ac:dyDescent="0.4">
      <c r="A224" s="78" t="s">
        <v>261</v>
      </c>
      <c r="B224" s="79"/>
      <c r="C224" s="79"/>
      <c r="D224" s="79"/>
      <c r="E224" s="79"/>
      <c r="F224" s="79"/>
      <c r="G224" s="79"/>
      <c r="H224" s="79"/>
      <c r="I224" s="79"/>
      <c r="J224" s="79"/>
      <c r="K224" s="79"/>
      <c r="L224" s="79"/>
      <c r="M224" s="80"/>
    </row>
    <row r="225" spans="1:13" ht="15" hidden="1" thickBot="1" x14ac:dyDescent="0.4">
      <c r="A225" s="9" t="s">
        <v>271</v>
      </c>
      <c r="B225" s="6">
        <v>44927</v>
      </c>
      <c r="C225" s="6">
        <v>44958</v>
      </c>
      <c r="D225" s="6">
        <v>44986</v>
      </c>
      <c r="E225" s="6">
        <v>45017</v>
      </c>
      <c r="F225" s="6">
        <v>45047</v>
      </c>
      <c r="G225" s="6">
        <v>45078</v>
      </c>
      <c r="H225" s="6">
        <v>45108</v>
      </c>
      <c r="I225" s="6">
        <v>45139</v>
      </c>
      <c r="J225" s="6">
        <v>45170</v>
      </c>
      <c r="K225" s="6">
        <v>45200</v>
      </c>
      <c r="L225" s="6">
        <v>45231</v>
      </c>
      <c r="M225" s="6">
        <v>45261</v>
      </c>
    </row>
    <row r="226" spans="1:13" hidden="1" x14ac:dyDescent="0.35">
      <c r="A226" s="2" t="s">
        <v>47</v>
      </c>
      <c r="B226" s="7"/>
      <c r="C226" s="7"/>
      <c r="D226" s="7"/>
      <c r="E226" s="7"/>
      <c r="F226" s="7"/>
      <c r="G226" s="7"/>
      <c r="H226" s="7"/>
      <c r="I226" s="7"/>
      <c r="J226" s="7"/>
      <c r="K226" s="7"/>
      <c r="L226" s="7"/>
      <c r="M226" s="7"/>
    </row>
    <row r="230" spans="1:13" ht="33" hidden="1" customHeight="1" thickBot="1" x14ac:dyDescent="0.4">
      <c r="A230" s="78" t="s">
        <v>261</v>
      </c>
      <c r="B230" s="79"/>
      <c r="C230" s="79"/>
      <c r="D230" s="79"/>
      <c r="E230" s="79"/>
      <c r="F230" s="79"/>
      <c r="G230" s="79"/>
      <c r="H230" s="79"/>
      <c r="I230" s="79"/>
      <c r="J230" s="79"/>
      <c r="K230" s="79"/>
      <c r="L230" s="79"/>
      <c r="M230" s="80"/>
    </row>
    <row r="231" spans="1:13" ht="15" hidden="1" thickBot="1" x14ac:dyDescent="0.4">
      <c r="A231" s="9" t="s">
        <v>272</v>
      </c>
      <c r="B231" s="6">
        <v>44927</v>
      </c>
      <c r="C231" s="6">
        <v>44958</v>
      </c>
      <c r="D231" s="6">
        <v>44986</v>
      </c>
      <c r="E231" s="6">
        <v>45017</v>
      </c>
      <c r="F231" s="6">
        <v>45047</v>
      </c>
      <c r="G231" s="6">
        <v>45078</v>
      </c>
      <c r="H231" s="6">
        <v>45108</v>
      </c>
      <c r="I231" s="6">
        <v>45139</v>
      </c>
      <c r="J231" s="6">
        <v>45170</v>
      </c>
      <c r="K231" s="6">
        <v>45200</v>
      </c>
      <c r="L231" s="6">
        <v>45231</v>
      </c>
      <c r="M231" s="6">
        <v>45261</v>
      </c>
    </row>
    <row r="232" spans="1:13" hidden="1" x14ac:dyDescent="0.35">
      <c r="A232" s="2" t="s">
        <v>273</v>
      </c>
      <c r="B232" s="7">
        <v>0</v>
      </c>
      <c r="C232" s="7">
        <v>0</v>
      </c>
      <c r="D232" s="7">
        <v>0</v>
      </c>
      <c r="E232" s="7">
        <v>0</v>
      </c>
      <c r="F232" s="7">
        <v>0</v>
      </c>
      <c r="G232" s="7">
        <v>0</v>
      </c>
      <c r="H232" s="7">
        <v>0</v>
      </c>
      <c r="I232" s="7">
        <v>0</v>
      </c>
      <c r="J232" s="7">
        <v>0</v>
      </c>
      <c r="K232" s="7">
        <v>0</v>
      </c>
      <c r="L232" s="7">
        <v>0</v>
      </c>
      <c r="M232" s="7">
        <v>0</v>
      </c>
    </row>
    <row r="235" spans="1:13" ht="15" thickBot="1" x14ac:dyDescent="0.4"/>
    <row r="236" spans="1:13" ht="33" customHeight="1" thickBot="1" x14ac:dyDescent="0.4">
      <c r="A236" s="78" t="s">
        <v>508</v>
      </c>
      <c r="B236" s="79"/>
      <c r="C236" s="79"/>
      <c r="D236" s="79"/>
      <c r="E236" s="79"/>
      <c r="F236" s="79"/>
      <c r="G236" s="79"/>
      <c r="H236" s="79"/>
      <c r="I236" s="79"/>
      <c r="J236" s="79"/>
      <c r="K236" s="79"/>
      <c r="L236" s="79"/>
      <c r="M236" s="80"/>
    </row>
    <row r="237" spans="1:13" ht="15" thickBot="1" x14ac:dyDescent="0.4">
      <c r="A237" s="9" t="s">
        <v>272</v>
      </c>
      <c r="B237" s="6">
        <v>44927</v>
      </c>
      <c r="C237" s="6">
        <v>44958</v>
      </c>
      <c r="D237" s="6">
        <v>44986</v>
      </c>
      <c r="E237" s="6">
        <v>45017</v>
      </c>
      <c r="F237" s="6">
        <v>45047</v>
      </c>
      <c r="G237" s="6">
        <v>45078</v>
      </c>
      <c r="H237" s="6">
        <v>45108</v>
      </c>
      <c r="I237" s="6">
        <v>45139</v>
      </c>
      <c r="J237" s="6">
        <v>45170</v>
      </c>
      <c r="K237" s="6">
        <v>45200</v>
      </c>
      <c r="L237" s="6">
        <v>45231</v>
      </c>
      <c r="M237" s="6">
        <v>45261</v>
      </c>
    </row>
    <row r="238" spans="1:13" x14ac:dyDescent="0.35">
      <c r="A238" s="2" t="s">
        <v>50</v>
      </c>
      <c r="B238" s="7">
        <v>10017039.9901</v>
      </c>
      <c r="C238" s="7">
        <v>10028630.870000001</v>
      </c>
      <c r="D238" s="7">
        <v>10040221.749899998</v>
      </c>
      <c r="E238" s="7">
        <v>10051812.629800001</v>
      </c>
      <c r="F238" s="7">
        <v>10063403.5097</v>
      </c>
      <c r="G238" s="7">
        <v>10074994.389599999</v>
      </c>
      <c r="H238" s="7">
        <v>10086585.2695</v>
      </c>
      <c r="I238" s="7">
        <v>10098176.1494</v>
      </c>
      <c r="J238" s="7">
        <v>10109767.029300001</v>
      </c>
      <c r="K238" s="7">
        <v>10121357.909200002</v>
      </c>
      <c r="L238" s="7">
        <v>10132948.789100002</v>
      </c>
      <c r="M238" s="7">
        <v>10144539.669000002</v>
      </c>
    </row>
    <row r="239" spans="1:13" x14ac:dyDescent="0.35"/>
    <row r="242" spans="1:13" ht="33" hidden="1" customHeight="1" thickBot="1" x14ac:dyDescent="0.4">
      <c r="A242" s="78" t="s">
        <v>261</v>
      </c>
      <c r="B242" s="79"/>
      <c r="C242" s="79"/>
      <c r="D242" s="79"/>
      <c r="E242" s="79"/>
      <c r="F242" s="79"/>
      <c r="G242" s="79"/>
      <c r="H242" s="79"/>
      <c r="I242" s="79"/>
      <c r="J242" s="79"/>
      <c r="K242" s="79"/>
      <c r="L242" s="79"/>
      <c r="M242" s="80"/>
    </row>
    <row r="243" spans="1:13" ht="15" hidden="1" thickBot="1" x14ac:dyDescent="0.4">
      <c r="A243" s="9" t="s">
        <v>272</v>
      </c>
      <c r="B243" s="6">
        <v>44927</v>
      </c>
      <c r="C243" s="6">
        <v>44958</v>
      </c>
      <c r="D243" s="6">
        <v>44986</v>
      </c>
      <c r="E243" s="6">
        <v>45017</v>
      </c>
      <c r="F243" s="6">
        <v>45047</v>
      </c>
      <c r="G243" s="6">
        <v>45078</v>
      </c>
      <c r="H243" s="6">
        <v>45108</v>
      </c>
      <c r="I243" s="6">
        <v>45139</v>
      </c>
      <c r="J243" s="6">
        <v>45170</v>
      </c>
      <c r="K243" s="6">
        <v>45200</v>
      </c>
      <c r="L243" s="6">
        <v>45231</v>
      </c>
      <c r="M243" s="6">
        <v>45261</v>
      </c>
    </row>
    <row r="244" spans="1:13" hidden="1" x14ac:dyDescent="0.35">
      <c r="A244" s="2" t="s">
        <v>274</v>
      </c>
      <c r="B244" s="7"/>
      <c r="C244" s="7"/>
      <c r="D244" s="7"/>
      <c r="E244" s="7"/>
      <c r="F244" s="7"/>
      <c r="G244" s="7"/>
      <c r="H244" s="7"/>
      <c r="I244" s="7"/>
      <c r="J244" s="7"/>
      <c r="K244" s="7"/>
      <c r="L244" s="7"/>
      <c r="M244" s="7"/>
    </row>
    <row r="248" spans="1:13" ht="33" hidden="1" customHeight="1" thickBot="1" x14ac:dyDescent="0.4">
      <c r="A248" s="78" t="s">
        <v>261</v>
      </c>
      <c r="B248" s="79"/>
      <c r="C248" s="79"/>
      <c r="D248" s="79"/>
      <c r="E248" s="79"/>
      <c r="F248" s="79"/>
      <c r="G248" s="79"/>
      <c r="H248" s="79"/>
      <c r="I248" s="79"/>
      <c r="J248" s="79"/>
      <c r="K248" s="79"/>
      <c r="L248" s="79"/>
      <c r="M248" s="80"/>
    </row>
    <row r="249" spans="1:13" ht="15" hidden="1" thickBot="1" x14ac:dyDescent="0.4">
      <c r="A249" s="9" t="s">
        <v>272</v>
      </c>
      <c r="B249" s="6">
        <v>44927</v>
      </c>
      <c r="C249" s="6">
        <v>44958</v>
      </c>
      <c r="D249" s="6">
        <v>44986</v>
      </c>
      <c r="E249" s="6">
        <v>45017</v>
      </c>
      <c r="F249" s="6">
        <v>45047</v>
      </c>
      <c r="G249" s="6">
        <v>45078</v>
      </c>
      <c r="H249" s="6">
        <v>45108</v>
      </c>
      <c r="I249" s="6">
        <v>45139</v>
      </c>
      <c r="J249" s="6">
        <v>45170</v>
      </c>
      <c r="K249" s="6">
        <v>45200</v>
      </c>
      <c r="L249" s="6">
        <v>45231</v>
      </c>
      <c r="M249" s="6">
        <v>45261</v>
      </c>
    </row>
    <row r="250" spans="1:13" hidden="1" x14ac:dyDescent="0.35">
      <c r="A250" s="2" t="s">
        <v>52</v>
      </c>
      <c r="B250" s="7">
        <v>0</v>
      </c>
      <c r="C250" s="7">
        <v>0</v>
      </c>
      <c r="D250" s="7">
        <v>0</v>
      </c>
      <c r="E250" s="7">
        <v>0</v>
      </c>
      <c r="F250" s="7">
        <v>0</v>
      </c>
      <c r="G250" s="7">
        <v>0</v>
      </c>
      <c r="H250" s="7">
        <v>0</v>
      </c>
      <c r="I250" s="7">
        <v>0</v>
      </c>
      <c r="J250" s="7">
        <v>0</v>
      </c>
      <c r="K250" s="7">
        <v>0</v>
      </c>
      <c r="L250" s="7">
        <v>0</v>
      </c>
      <c r="M250" s="7">
        <v>0</v>
      </c>
    </row>
    <row r="254" spans="1:13" ht="33" hidden="1" customHeight="1" thickBot="1" x14ac:dyDescent="0.4">
      <c r="A254" s="78" t="s">
        <v>261</v>
      </c>
      <c r="B254" s="79"/>
      <c r="C254" s="79"/>
      <c r="D254" s="79"/>
      <c r="E254" s="79"/>
      <c r="F254" s="79"/>
      <c r="G254" s="79"/>
      <c r="H254" s="79"/>
      <c r="I254" s="79"/>
      <c r="J254" s="79"/>
      <c r="K254" s="79"/>
      <c r="L254" s="79"/>
      <c r="M254" s="80"/>
    </row>
    <row r="255" spans="1:13" ht="15" hidden="1" thickBot="1" x14ac:dyDescent="0.4">
      <c r="A255" s="9" t="s">
        <v>272</v>
      </c>
      <c r="B255" s="6">
        <v>44927</v>
      </c>
      <c r="C255" s="6">
        <v>44958</v>
      </c>
      <c r="D255" s="6">
        <v>44986</v>
      </c>
      <c r="E255" s="6">
        <v>45017</v>
      </c>
      <c r="F255" s="6">
        <v>45047</v>
      </c>
      <c r="G255" s="6">
        <v>45078</v>
      </c>
      <c r="H255" s="6">
        <v>45108</v>
      </c>
      <c r="I255" s="6">
        <v>45139</v>
      </c>
      <c r="J255" s="6">
        <v>45170</v>
      </c>
      <c r="K255" s="6">
        <v>45200</v>
      </c>
      <c r="L255" s="6">
        <v>45231</v>
      </c>
      <c r="M255" s="6">
        <v>45261</v>
      </c>
    </row>
    <row r="256" spans="1:13" hidden="1" x14ac:dyDescent="0.35">
      <c r="A256" s="2" t="s">
        <v>53</v>
      </c>
      <c r="B256" s="7"/>
      <c r="C256" s="7"/>
      <c r="D256" s="7"/>
      <c r="E256" s="7"/>
      <c r="F256" s="7"/>
      <c r="G256" s="7"/>
      <c r="H256" s="7"/>
      <c r="I256" s="7"/>
      <c r="J256" s="7"/>
      <c r="K256" s="7"/>
      <c r="L256" s="7"/>
      <c r="M256" s="7"/>
    </row>
    <row r="260" spans="1:13" ht="33" hidden="1" customHeight="1" thickBot="1" x14ac:dyDescent="0.4">
      <c r="A260" s="78" t="s">
        <v>261</v>
      </c>
      <c r="B260" s="79"/>
      <c r="C260" s="79"/>
      <c r="D260" s="79"/>
      <c r="E260" s="79"/>
      <c r="F260" s="79"/>
      <c r="G260" s="79"/>
      <c r="H260" s="79"/>
      <c r="I260" s="79"/>
      <c r="J260" s="79"/>
      <c r="K260" s="79"/>
      <c r="L260" s="79"/>
      <c r="M260" s="80"/>
    </row>
    <row r="261" spans="1:13" ht="15" hidden="1" thickBot="1" x14ac:dyDescent="0.4">
      <c r="A261" s="9" t="s">
        <v>272</v>
      </c>
      <c r="B261" s="6">
        <v>44927</v>
      </c>
      <c r="C261" s="6">
        <v>44958</v>
      </c>
      <c r="D261" s="6">
        <v>44986</v>
      </c>
      <c r="E261" s="6">
        <v>45017</v>
      </c>
      <c r="F261" s="6">
        <v>45047</v>
      </c>
      <c r="G261" s="6">
        <v>45078</v>
      </c>
      <c r="H261" s="6">
        <v>45108</v>
      </c>
      <c r="I261" s="6">
        <v>45139</v>
      </c>
      <c r="J261" s="6">
        <v>45170</v>
      </c>
      <c r="K261" s="6">
        <v>45200</v>
      </c>
      <c r="L261" s="6">
        <v>45231</v>
      </c>
      <c r="M261" s="6">
        <v>45261</v>
      </c>
    </row>
    <row r="262" spans="1:13" hidden="1" x14ac:dyDescent="0.35">
      <c r="A262" s="2" t="s">
        <v>54</v>
      </c>
      <c r="B262" s="7">
        <v>0</v>
      </c>
      <c r="C262" s="7">
        <v>0</v>
      </c>
      <c r="D262" s="7">
        <v>0</v>
      </c>
      <c r="E262" s="7">
        <v>0</v>
      </c>
      <c r="F262" s="7">
        <v>0</v>
      </c>
      <c r="G262" s="7">
        <v>0</v>
      </c>
      <c r="H262" s="7">
        <v>0</v>
      </c>
      <c r="I262" s="7">
        <v>0</v>
      </c>
      <c r="J262" s="7">
        <v>0</v>
      </c>
      <c r="K262" s="7">
        <v>0</v>
      </c>
      <c r="L262" s="7">
        <v>0</v>
      </c>
      <c r="M262" s="7">
        <v>0</v>
      </c>
    </row>
    <row r="266" spans="1:13" ht="33" hidden="1" customHeight="1" thickBot="1" x14ac:dyDescent="0.4">
      <c r="A266" s="78" t="s">
        <v>261</v>
      </c>
      <c r="B266" s="79"/>
      <c r="C266" s="79"/>
      <c r="D266" s="79"/>
      <c r="E266" s="79"/>
      <c r="F266" s="79"/>
      <c r="G266" s="79"/>
      <c r="H266" s="79"/>
      <c r="I266" s="79"/>
      <c r="J266" s="79"/>
      <c r="K266" s="79"/>
      <c r="L266" s="79"/>
      <c r="M266" s="80"/>
    </row>
    <row r="267" spans="1:13" ht="15" hidden="1" thickBot="1" x14ac:dyDescent="0.4">
      <c r="A267" s="9" t="s">
        <v>275</v>
      </c>
      <c r="B267" s="6">
        <v>44927</v>
      </c>
      <c r="C267" s="6">
        <v>44958</v>
      </c>
      <c r="D267" s="6">
        <v>44986</v>
      </c>
      <c r="E267" s="6">
        <v>45017</v>
      </c>
      <c r="F267" s="6">
        <v>45047</v>
      </c>
      <c r="G267" s="6">
        <v>45078</v>
      </c>
      <c r="H267" s="6">
        <v>45108</v>
      </c>
      <c r="I267" s="6">
        <v>45139</v>
      </c>
      <c r="J267" s="6">
        <v>45170</v>
      </c>
      <c r="K267" s="6">
        <v>45200</v>
      </c>
      <c r="L267" s="6">
        <v>45231</v>
      </c>
      <c r="M267" s="6">
        <v>45261</v>
      </c>
    </row>
    <row r="268" spans="1:13" hidden="1" x14ac:dyDescent="0.35">
      <c r="A268" s="2" t="s">
        <v>56</v>
      </c>
      <c r="B268" s="7"/>
      <c r="C268" s="7"/>
      <c r="D268" s="7"/>
      <c r="E268" s="7"/>
      <c r="F268" s="7">
        <v>0</v>
      </c>
      <c r="G268" s="7"/>
      <c r="H268" s="7"/>
      <c r="I268" s="7"/>
      <c r="J268" s="7"/>
      <c r="K268" s="7"/>
      <c r="L268" s="7"/>
      <c r="M268" s="7"/>
    </row>
    <row r="272" spans="1:13" ht="33" hidden="1" customHeight="1" thickBot="1" x14ac:dyDescent="0.4">
      <c r="A272" s="78" t="s">
        <v>261</v>
      </c>
      <c r="B272" s="79"/>
      <c r="C272" s="79"/>
      <c r="D272" s="79"/>
      <c r="E272" s="79"/>
      <c r="F272" s="79"/>
      <c r="G272" s="79"/>
      <c r="H272" s="79"/>
      <c r="I272" s="79"/>
      <c r="J272" s="79"/>
      <c r="K272" s="79"/>
      <c r="L272" s="79"/>
      <c r="M272" s="80"/>
    </row>
    <row r="273" spans="1:13" ht="15" hidden="1" thickBot="1" x14ac:dyDescent="0.4">
      <c r="A273" s="9" t="s">
        <v>275</v>
      </c>
      <c r="B273" s="6">
        <v>44927</v>
      </c>
      <c r="C273" s="6">
        <v>44958</v>
      </c>
      <c r="D273" s="6">
        <v>44986</v>
      </c>
      <c r="E273" s="6">
        <v>45017</v>
      </c>
      <c r="F273" s="6">
        <v>45047</v>
      </c>
      <c r="G273" s="6">
        <v>45078</v>
      </c>
      <c r="H273" s="6">
        <v>45108</v>
      </c>
      <c r="I273" s="6">
        <v>45139</v>
      </c>
      <c r="J273" s="6">
        <v>45170</v>
      </c>
      <c r="K273" s="6">
        <v>45200</v>
      </c>
      <c r="L273" s="6">
        <v>45231</v>
      </c>
      <c r="M273" s="6">
        <v>45261</v>
      </c>
    </row>
    <row r="274" spans="1:13" hidden="1" x14ac:dyDescent="0.35">
      <c r="A274" s="2" t="s">
        <v>57</v>
      </c>
      <c r="B274" s="7"/>
      <c r="C274" s="7"/>
      <c r="D274" s="7"/>
      <c r="E274" s="7"/>
      <c r="F274" s="7">
        <v>0</v>
      </c>
      <c r="G274" s="7"/>
      <c r="H274" s="7"/>
      <c r="I274" s="7"/>
      <c r="J274" s="7"/>
      <c r="K274" s="7"/>
      <c r="L274" s="7"/>
      <c r="M274" s="7"/>
    </row>
    <row r="278" spans="1:13" ht="33" hidden="1" customHeight="1" thickBot="1" x14ac:dyDescent="0.4">
      <c r="A278" s="78" t="s">
        <v>261</v>
      </c>
      <c r="B278" s="79"/>
      <c r="C278" s="79"/>
      <c r="D278" s="79"/>
      <c r="E278" s="79"/>
      <c r="F278" s="79"/>
      <c r="G278" s="79"/>
      <c r="H278" s="79"/>
      <c r="I278" s="79"/>
      <c r="J278" s="79"/>
      <c r="K278" s="79"/>
      <c r="L278" s="79"/>
      <c r="M278" s="80"/>
    </row>
    <row r="279" spans="1:13" ht="15" hidden="1" thickBot="1" x14ac:dyDescent="0.4">
      <c r="A279" s="9" t="s">
        <v>275</v>
      </c>
      <c r="B279" s="6">
        <v>44927</v>
      </c>
      <c r="C279" s="6">
        <v>44958</v>
      </c>
      <c r="D279" s="6">
        <v>44986</v>
      </c>
      <c r="E279" s="6">
        <v>45017</v>
      </c>
      <c r="F279" s="6">
        <v>45047</v>
      </c>
      <c r="G279" s="6">
        <v>45078</v>
      </c>
      <c r="H279" s="6">
        <v>45108</v>
      </c>
      <c r="I279" s="6">
        <v>45139</v>
      </c>
      <c r="J279" s="6">
        <v>45170</v>
      </c>
      <c r="K279" s="6">
        <v>45200</v>
      </c>
      <c r="L279" s="6">
        <v>45231</v>
      </c>
      <c r="M279" s="6">
        <v>45261</v>
      </c>
    </row>
    <row r="280" spans="1:13" hidden="1" x14ac:dyDescent="0.35">
      <c r="A280" s="2" t="s">
        <v>58</v>
      </c>
      <c r="B280" s="7"/>
      <c r="C280" s="7"/>
      <c r="D280" s="7"/>
      <c r="E280" s="7"/>
      <c r="F280" s="7"/>
      <c r="G280" s="7"/>
      <c r="H280" s="7"/>
      <c r="I280" s="7"/>
      <c r="J280" s="7"/>
      <c r="K280" s="7"/>
      <c r="L280" s="7"/>
      <c r="M280" s="7"/>
    </row>
    <row r="283" spans="1:13" ht="15" thickBot="1" x14ac:dyDescent="0.4"/>
    <row r="284" spans="1:13" ht="33" customHeight="1" thickBot="1" x14ac:dyDescent="0.4">
      <c r="A284" s="78" t="s">
        <v>507</v>
      </c>
      <c r="B284" s="79"/>
      <c r="C284" s="79"/>
      <c r="D284" s="79"/>
      <c r="E284" s="79"/>
      <c r="F284" s="79"/>
      <c r="G284" s="79"/>
      <c r="H284" s="79"/>
      <c r="I284" s="79"/>
      <c r="J284" s="79"/>
      <c r="K284" s="79"/>
      <c r="L284" s="79"/>
      <c r="M284" s="80"/>
    </row>
    <row r="285" spans="1:13" ht="15" thickBot="1" x14ac:dyDescent="0.4">
      <c r="A285" s="9" t="s">
        <v>276</v>
      </c>
      <c r="B285" s="6">
        <v>44927</v>
      </c>
      <c r="C285" s="6">
        <v>44958</v>
      </c>
      <c r="D285" s="6">
        <v>44986</v>
      </c>
      <c r="E285" s="6">
        <v>45017</v>
      </c>
      <c r="F285" s="6">
        <v>45047</v>
      </c>
      <c r="G285" s="6">
        <v>45078</v>
      </c>
      <c r="H285" s="6">
        <v>45108</v>
      </c>
      <c r="I285" s="6">
        <v>45139</v>
      </c>
      <c r="J285" s="6">
        <v>45170</v>
      </c>
      <c r="K285" s="6">
        <v>45200</v>
      </c>
      <c r="L285" s="6">
        <v>45231</v>
      </c>
      <c r="M285" s="6">
        <v>45261</v>
      </c>
    </row>
    <row r="286" spans="1:13" x14ac:dyDescent="0.35">
      <c r="A286" s="2" t="s">
        <v>60</v>
      </c>
      <c r="B286" s="7">
        <v>1755163.2987500001</v>
      </c>
      <c r="C286" s="7">
        <v>1755163.2987500001</v>
      </c>
      <c r="D286" s="7">
        <v>1755163.2987500001</v>
      </c>
      <c r="E286" s="7">
        <v>1755163.2987500001</v>
      </c>
      <c r="F286" s="7">
        <v>1755163.2987500001</v>
      </c>
      <c r="G286" s="7">
        <v>1755163.2987500001</v>
      </c>
      <c r="H286" s="7">
        <v>1755163.2987500001</v>
      </c>
      <c r="I286" s="7">
        <v>1755163.2987500001</v>
      </c>
      <c r="J286" s="7">
        <v>1755163.2987500001</v>
      </c>
      <c r="K286" s="7">
        <v>1755163.2987500001</v>
      </c>
      <c r="L286" s="7">
        <v>1755163.2987500001</v>
      </c>
      <c r="M286" s="7">
        <v>1755163.2987500001</v>
      </c>
    </row>
    <row r="287" spans="1:13" x14ac:dyDescent="0.35"/>
    <row r="290" spans="1:13" ht="33" hidden="1" customHeight="1" thickBot="1" x14ac:dyDescent="0.4">
      <c r="A290" s="78" t="s">
        <v>261</v>
      </c>
      <c r="B290" s="79"/>
      <c r="C290" s="79"/>
      <c r="D290" s="79"/>
      <c r="E290" s="79"/>
      <c r="F290" s="79"/>
      <c r="G290" s="79"/>
      <c r="H290" s="79"/>
      <c r="I290" s="79"/>
      <c r="J290" s="79"/>
      <c r="K290" s="79"/>
      <c r="L290" s="79"/>
      <c r="M290" s="80"/>
    </row>
    <row r="291" spans="1:13" ht="15" hidden="1" thickBot="1" x14ac:dyDescent="0.4">
      <c r="A291" s="9" t="s">
        <v>276</v>
      </c>
      <c r="B291" s="6">
        <v>44927</v>
      </c>
      <c r="C291" s="6">
        <v>44958</v>
      </c>
      <c r="D291" s="6">
        <v>44986</v>
      </c>
      <c r="E291" s="6">
        <v>45017</v>
      </c>
      <c r="F291" s="6">
        <v>45047</v>
      </c>
      <c r="G291" s="6">
        <v>45078</v>
      </c>
      <c r="H291" s="6">
        <v>45108</v>
      </c>
      <c r="I291" s="6">
        <v>45139</v>
      </c>
      <c r="J291" s="6">
        <v>45170</v>
      </c>
      <c r="K291" s="6">
        <v>45200</v>
      </c>
      <c r="L291" s="6">
        <v>45231</v>
      </c>
      <c r="M291" s="6">
        <v>45261</v>
      </c>
    </row>
    <row r="292" spans="1:13" hidden="1" x14ac:dyDescent="0.35">
      <c r="A292" s="2" t="s">
        <v>61</v>
      </c>
      <c r="B292" s="7">
        <v>0</v>
      </c>
      <c r="C292" s="7">
        <v>0</v>
      </c>
      <c r="D292" s="7">
        <v>0</v>
      </c>
      <c r="E292" s="7">
        <v>0</v>
      </c>
      <c r="F292" s="7">
        <v>0</v>
      </c>
      <c r="G292" s="7">
        <v>0</v>
      </c>
      <c r="H292" s="7">
        <v>0</v>
      </c>
      <c r="I292" s="7">
        <v>0</v>
      </c>
      <c r="J292" s="7">
        <v>0</v>
      </c>
      <c r="K292" s="7">
        <v>0</v>
      </c>
      <c r="L292" s="7">
        <v>0</v>
      </c>
      <c r="M292" s="7">
        <v>0</v>
      </c>
    </row>
    <row r="296" spans="1:13" ht="33" hidden="1" customHeight="1" thickBot="1" x14ac:dyDescent="0.4">
      <c r="A296" s="78" t="s">
        <v>261</v>
      </c>
      <c r="B296" s="79"/>
      <c r="C296" s="79"/>
      <c r="D296" s="79"/>
      <c r="E296" s="79"/>
      <c r="F296" s="79"/>
      <c r="G296" s="79"/>
      <c r="H296" s="79"/>
      <c r="I296" s="79"/>
      <c r="J296" s="79"/>
      <c r="K296" s="79"/>
      <c r="L296" s="79"/>
      <c r="M296" s="80"/>
    </row>
    <row r="297" spans="1:13" ht="15" hidden="1" thickBot="1" x14ac:dyDescent="0.4">
      <c r="A297" s="9" t="s">
        <v>276</v>
      </c>
      <c r="B297" s="6">
        <v>44927</v>
      </c>
      <c r="C297" s="6">
        <v>44958</v>
      </c>
      <c r="D297" s="6">
        <v>44986</v>
      </c>
      <c r="E297" s="6">
        <v>45017</v>
      </c>
      <c r="F297" s="6">
        <v>45047</v>
      </c>
      <c r="G297" s="6">
        <v>45078</v>
      </c>
      <c r="H297" s="6">
        <v>45108</v>
      </c>
      <c r="I297" s="6">
        <v>45139</v>
      </c>
      <c r="J297" s="6">
        <v>45170</v>
      </c>
      <c r="K297" s="6">
        <v>45200</v>
      </c>
      <c r="L297" s="6">
        <v>45231</v>
      </c>
      <c r="M297" s="6">
        <v>45261</v>
      </c>
    </row>
    <row r="298" spans="1:13" hidden="1" x14ac:dyDescent="0.35">
      <c r="A298" s="2" t="s">
        <v>62</v>
      </c>
      <c r="B298" s="7"/>
      <c r="C298" s="7"/>
      <c r="D298" s="7"/>
      <c r="E298" s="7"/>
      <c r="F298" s="7"/>
      <c r="G298" s="7"/>
      <c r="H298" s="7"/>
      <c r="I298" s="7"/>
      <c r="J298" s="7"/>
      <c r="K298" s="7"/>
      <c r="L298" s="7"/>
      <c r="M298" s="7"/>
    </row>
    <row r="302" spans="1:13" ht="33" hidden="1" customHeight="1" thickBot="1" x14ac:dyDescent="0.4">
      <c r="A302" s="78" t="s">
        <v>261</v>
      </c>
      <c r="B302" s="79"/>
      <c r="C302" s="79"/>
      <c r="D302" s="79"/>
      <c r="E302" s="79"/>
      <c r="F302" s="79"/>
      <c r="G302" s="79"/>
      <c r="H302" s="79"/>
      <c r="I302" s="79"/>
      <c r="J302" s="79"/>
      <c r="K302" s="79"/>
      <c r="L302" s="79"/>
      <c r="M302" s="80"/>
    </row>
    <row r="303" spans="1:13" ht="15" hidden="1" thickBot="1" x14ac:dyDescent="0.4">
      <c r="A303" s="9" t="s">
        <v>277</v>
      </c>
      <c r="B303" s="6">
        <v>44927</v>
      </c>
      <c r="C303" s="6">
        <v>44958</v>
      </c>
      <c r="D303" s="6">
        <v>44986</v>
      </c>
      <c r="E303" s="6">
        <v>45017</v>
      </c>
      <c r="F303" s="6">
        <v>45047</v>
      </c>
      <c r="G303" s="6">
        <v>45078</v>
      </c>
      <c r="H303" s="6">
        <v>45108</v>
      </c>
      <c r="I303" s="6">
        <v>45139</v>
      </c>
      <c r="J303" s="6">
        <v>45170</v>
      </c>
      <c r="K303" s="6">
        <v>45200</v>
      </c>
      <c r="L303" s="6">
        <v>45231</v>
      </c>
      <c r="M303" s="6">
        <v>45261</v>
      </c>
    </row>
    <row r="304" spans="1:13" hidden="1" x14ac:dyDescent="0.35">
      <c r="A304" s="2" t="s">
        <v>64</v>
      </c>
      <c r="B304" s="7">
        <v>0</v>
      </c>
      <c r="C304" s="7">
        <v>0</v>
      </c>
      <c r="D304" s="7">
        <v>0</v>
      </c>
      <c r="E304" s="7">
        <v>0</v>
      </c>
      <c r="F304" s="7">
        <v>0</v>
      </c>
      <c r="G304" s="7">
        <v>0</v>
      </c>
      <c r="H304" s="7">
        <v>0</v>
      </c>
      <c r="I304" s="7">
        <v>0</v>
      </c>
      <c r="J304" s="7">
        <v>0</v>
      </c>
      <c r="K304" s="7">
        <v>0</v>
      </c>
      <c r="L304" s="7">
        <v>0</v>
      </c>
      <c r="M304" s="7">
        <v>0</v>
      </c>
    </row>
    <row r="308" spans="1:13" ht="33" hidden="1" customHeight="1" thickBot="1" x14ac:dyDescent="0.4">
      <c r="A308" s="78" t="s">
        <v>261</v>
      </c>
      <c r="B308" s="79"/>
      <c r="C308" s="79"/>
      <c r="D308" s="79"/>
      <c r="E308" s="79"/>
      <c r="F308" s="79"/>
      <c r="G308" s="79"/>
      <c r="H308" s="79"/>
      <c r="I308" s="79"/>
      <c r="J308" s="79"/>
      <c r="K308" s="79"/>
      <c r="L308" s="79"/>
      <c r="M308" s="80"/>
    </row>
    <row r="309" spans="1:13" ht="15" hidden="1" thickBot="1" x14ac:dyDescent="0.4">
      <c r="A309" s="9" t="s">
        <v>277</v>
      </c>
      <c r="B309" s="6">
        <v>44927</v>
      </c>
      <c r="C309" s="6">
        <v>44958</v>
      </c>
      <c r="D309" s="6">
        <v>44986</v>
      </c>
      <c r="E309" s="6">
        <v>45017</v>
      </c>
      <c r="F309" s="6">
        <v>45047</v>
      </c>
      <c r="G309" s="6">
        <v>45078</v>
      </c>
      <c r="H309" s="6">
        <v>45108</v>
      </c>
      <c r="I309" s="6">
        <v>45139</v>
      </c>
      <c r="J309" s="6">
        <v>45170</v>
      </c>
      <c r="K309" s="6">
        <v>45200</v>
      </c>
      <c r="L309" s="6">
        <v>45231</v>
      </c>
      <c r="M309" s="6">
        <v>45261</v>
      </c>
    </row>
    <row r="310" spans="1:13" hidden="1" x14ac:dyDescent="0.35">
      <c r="A310" s="2" t="s">
        <v>65</v>
      </c>
      <c r="B310" s="7"/>
      <c r="C310" s="7"/>
      <c r="D310" s="7"/>
      <c r="E310" s="7"/>
      <c r="F310" s="7"/>
      <c r="G310" s="7"/>
      <c r="H310" s="7"/>
      <c r="I310" s="7"/>
      <c r="J310" s="7"/>
      <c r="K310" s="7"/>
      <c r="L310" s="7"/>
      <c r="M310" s="7"/>
    </row>
    <row r="314" spans="1:13" ht="33" hidden="1" customHeight="1" thickBot="1" x14ac:dyDescent="0.4">
      <c r="A314" s="78" t="s">
        <v>261</v>
      </c>
      <c r="B314" s="79"/>
      <c r="C314" s="79"/>
      <c r="D314" s="79"/>
      <c r="E314" s="79"/>
      <c r="F314" s="79"/>
      <c r="G314" s="79"/>
      <c r="H314" s="79"/>
      <c r="I314" s="79"/>
      <c r="J314" s="79"/>
      <c r="K314" s="79"/>
      <c r="L314" s="79"/>
      <c r="M314" s="80"/>
    </row>
    <row r="315" spans="1:13" ht="15" hidden="1" thickBot="1" x14ac:dyDescent="0.4">
      <c r="A315" s="9" t="s">
        <v>277</v>
      </c>
      <c r="B315" s="6">
        <v>44927</v>
      </c>
      <c r="C315" s="6">
        <v>44958</v>
      </c>
      <c r="D315" s="6">
        <v>44986</v>
      </c>
      <c r="E315" s="6">
        <v>45017</v>
      </c>
      <c r="F315" s="6">
        <v>45047</v>
      </c>
      <c r="G315" s="6">
        <v>45078</v>
      </c>
      <c r="H315" s="6">
        <v>45108</v>
      </c>
      <c r="I315" s="6">
        <v>45139</v>
      </c>
      <c r="J315" s="6">
        <v>45170</v>
      </c>
      <c r="K315" s="6">
        <v>45200</v>
      </c>
      <c r="L315" s="6">
        <v>45231</v>
      </c>
      <c r="M315" s="6">
        <v>45261</v>
      </c>
    </row>
    <row r="316" spans="1:13" hidden="1" x14ac:dyDescent="0.35">
      <c r="A316" s="2" t="s">
        <v>66</v>
      </c>
      <c r="B316" s="7"/>
      <c r="C316" s="7"/>
      <c r="D316" s="7"/>
      <c r="E316" s="7"/>
      <c r="F316" s="7"/>
      <c r="G316" s="7"/>
      <c r="H316" s="7"/>
      <c r="I316" s="7"/>
      <c r="J316" s="7"/>
      <c r="K316" s="7"/>
      <c r="L316" s="7"/>
      <c r="M316" s="7"/>
    </row>
    <row r="320" spans="1:13" ht="33" hidden="1" customHeight="1" thickBot="1" x14ac:dyDescent="0.4">
      <c r="A320" s="78" t="s">
        <v>261</v>
      </c>
      <c r="B320" s="79"/>
      <c r="C320" s="79"/>
      <c r="D320" s="79"/>
      <c r="E320" s="79"/>
      <c r="F320" s="79"/>
      <c r="G320" s="79"/>
      <c r="H320" s="79"/>
      <c r="I320" s="79"/>
      <c r="J320" s="79"/>
      <c r="K320" s="79"/>
      <c r="L320" s="79"/>
      <c r="M320" s="80"/>
    </row>
    <row r="321" spans="1:13" ht="15" hidden="1" thickBot="1" x14ac:dyDescent="0.4">
      <c r="A321" s="9" t="s">
        <v>277</v>
      </c>
      <c r="B321" s="6">
        <v>44927</v>
      </c>
      <c r="C321" s="6">
        <v>44958</v>
      </c>
      <c r="D321" s="6">
        <v>44986</v>
      </c>
      <c r="E321" s="6">
        <v>45017</v>
      </c>
      <c r="F321" s="6">
        <v>45047</v>
      </c>
      <c r="G321" s="6">
        <v>45078</v>
      </c>
      <c r="H321" s="6">
        <v>45108</v>
      </c>
      <c r="I321" s="6">
        <v>45139</v>
      </c>
      <c r="J321" s="6">
        <v>45170</v>
      </c>
      <c r="K321" s="6">
        <v>45200</v>
      </c>
      <c r="L321" s="6">
        <v>45231</v>
      </c>
      <c r="M321" s="6">
        <v>45261</v>
      </c>
    </row>
    <row r="322" spans="1:13" hidden="1" x14ac:dyDescent="0.35">
      <c r="A322" s="2" t="s">
        <v>67</v>
      </c>
      <c r="B322" s="7">
        <v>0</v>
      </c>
      <c r="C322" s="7">
        <v>0</v>
      </c>
      <c r="D322" s="7">
        <v>0</v>
      </c>
      <c r="E322" s="7">
        <v>0</v>
      </c>
      <c r="F322" s="7">
        <v>0</v>
      </c>
      <c r="G322" s="7">
        <v>0</v>
      </c>
      <c r="H322" s="7">
        <v>0</v>
      </c>
      <c r="I322" s="7">
        <v>0</v>
      </c>
      <c r="J322" s="7">
        <v>0</v>
      </c>
      <c r="K322" s="7">
        <v>0</v>
      </c>
      <c r="L322" s="7">
        <v>0</v>
      </c>
      <c r="M322" s="7">
        <v>0</v>
      </c>
    </row>
    <row r="326" spans="1:13" ht="33" hidden="1" customHeight="1" thickBot="1" x14ac:dyDescent="0.4">
      <c r="A326" s="78" t="s">
        <v>261</v>
      </c>
      <c r="B326" s="79"/>
      <c r="C326" s="79"/>
      <c r="D326" s="79"/>
      <c r="E326" s="79"/>
      <c r="F326" s="79"/>
      <c r="G326" s="79"/>
      <c r="H326" s="79"/>
      <c r="I326" s="79"/>
      <c r="J326" s="79"/>
      <c r="K326" s="79"/>
      <c r="L326" s="79"/>
      <c r="M326" s="80"/>
    </row>
    <row r="327" spans="1:13" ht="15" hidden="1" thickBot="1" x14ac:dyDescent="0.4">
      <c r="A327" s="9" t="s">
        <v>277</v>
      </c>
      <c r="B327" s="6">
        <v>44927</v>
      </c>
      <c r="C327" s="6">
        <v>44958</v>
      </c>
      <c r="D327" s="6">
        <v>44986</v>
      </c>
      <c r="E327" s="6">
        <v>45017</v>
      </c>
      <c r="F327" s="6">
        <v>45047</v>
      </c>
      <c r="G327" s="6">
        <v>45078</v>
      </c>
      <c r="H327" s="6">
        <v>45108</v>
      </c>
      <c r="I327" s="6">
        <v>45139</v>
      </c>
      <c r="J327" s="6">
        <v>45170</v>
      </c>
      <c r="K327" s="6">
        <v>45200</v>
      </c>
      <c r="L327" s="6">
        <v>45231</v>
      </c>
      <c r="M327" s="6">
        <v>45261</v>
      </c>
    </row>
    <row r="328" spans="1:13" hidden="1" x14ac:dyDescent="0.35">
      <c r="A328" s="2" t="s">
        <v>68</v>
      </c>
      <c r="B328" s="7"/>
      <c r="C328" s="7"/>
      <c r="D328" s="7"/>
      <c r="E328" s="7"/>
      <c r="F328" s="7"/>
      <c r="G328" s="7"/>
      <c r="H328" s="7"/>
      <c r="I328" s="7"/>
      <c r="J328" s="7"/>
      <c r="K328" s="7"/>
      <c r="L328" s="7"/>
      <c r="M328" s="7"/>
    </row>
    <row r="332" spans="1:13" ht="33" hidden="1" customHeight="1" thickBot="1" x14ac:dyDescent="0.4">
      <c r="A332" s="78" t="s">
        <v>261</v>
      </c>
      <c r="B332" s="79"/>
      <c r="C332" s="79"/>
      <c r="D332" s="79"/>
      <c r="E332" s="79"/>
      <c r="F332" s="79"/>
      <c r="G332" s="79"/>
      <c r="H332" s="79"/>
      <c r="I332" s="79"/>
      <c r="J332" s="79"/>
      <c r="K332" s="79"/>
      <c r="L332" s="79"/>
      <c r="M332" s="80"/>
    </row>
    <row r="333" spans="1:13" ht="15" hidden="1" thickBot="1" x14ac:dyDescent="0.4">
      <c r="A333" s="9" t="s">
        <v>278</v>
      </c>
      <c r="B333" s="6">
        <v>44927</v>
      </c>
      <c r="C333" s="6">
        <v>44958</v>
      </c>
      <c r="D333" s="6">
        <v>44986</v>
      </c>
      <c r="E333" s="6">
        <v>45017</v>
      </c>
      <c r="F333" s="6">
        <v>45047</v>
      </c>
      <c r="G333" s="6">
        <v>45078</v>
      </c>
      <c r="H333" s="6">
        <v>45108</v>
      </c>
      <c r="I333" s="6">
        <v>45139</v>
      </c>
      <c r="J333" s="6">
        <v>45170</v>
      </c>
      <c r="K333" s="6">
        <v>45200</v>
      </c>
      <c r="L333" s="6">
        <v>45231</v>
      </c>
      <c r="M333" s="6">
        <v>45261</v>
      </c>
    </row>
    <row r="334" spans="1:13" hidden="1" x14ac:dyDescent="0.35">
      <c r="A334" s="2" t="s">
        <v>70</v>
      </c>
      <c r="B334" s="7"/>
      <c r="C334" s="7"/>
      <c r="D334" s="7"/>
      <c r="E334" s="7"/>
      <c r="F334" s="7"/>
      <c r="G334" s="7"/>
      <c r="H334" s="7"/>
      <c r="I334" s="7"/>
      <c r="J334" s="7"/>
      <c r="K334" s="7"/>
      <c r="L334" s="7"/>
      <c r="M334" s="7"/>
    </row>
    <row r="338" spans="1:13" ht="33" hidden="1" customHeight="1" thickBot="1" x14ac:dyDescent="0.4">
      <c r="A338" s="78" t="s">
        <v>261</v>
      </c>
      <c r="B338" s="79"/>
      <c r="C338" s="79"/>
      <c r="D338" s="79"/>
      <c r="E338" s="79"/>
      <c r="F338" s="79"/>
      <c r="G338" s="79"/>
      <c r="H338" s="79"/>
      <c r="I338" s="79"/>
      <c r="J338" s="79"/>
      <c r="K338" s="79"/>
      <c r="L338" s="79"/>
      <c r="M338" s="80"/>
    </row>
    <row r="339" spans="1:13" ht="15" hidden="1" thickBot="1" x14ac:dyDescent="0.4">
      <c r="A339" s="9" t="s">
        <v>278</v>
      </c>
      <c r="B339" s="6">
        <v>44927</v>
      </c>
      <c r="C339" s="6">
        <v>44958</v>
      </c>
      <c r="D339" s="6">
        <v>44986</v>
      </c>
      <c r="E339" s="6">
        <v>45017</v>
      </c>
      <c r="F339" s="6">
        <v>45047</v>
      </c>
      <c r="G339" s="6">
        <v>45078</v>
      </c>
      <c r="H339" s="6">
        <v>45108</v>
      </c>
      <c r="I339" s="6">
        <v>45139</v>
      </c>
      <c r="J339" s="6">
        <v>45170</v>
      </c>
      <c r="K339" s="6">
        <v>45200</v>
      </c>
      <c r="L339" s="6">
        <v>45231</v>
      </c>
      <c r="M339" s="6">
        <v>45261</v>
      </c>
    </row>
    <row r="340" spans="1:13" hidden="1" x14ac:dyDescent="0.35">
      <c r="A340" s="2" t="s">
        <v>71</v>
      </c>
      <c r="B340" s="7"/>
      <c r="C340" s="7"/>
      <c r="D340" s="7"/>
      <c r="E340" s="7"/>
      <c r="F340" s="7"/>
      <c r="G340" s="7"/>
      <c r="H340" s="7"/>
      <c r="I340" s="7"/>
      <c r="J340" s="7"/>
      <c r="K340" s="7"/>
      <c r="L340" s="7"/>
      <c r="M340" s="7"/>
    </row>
    <row r="345" spans="1:13" x14ac:dyDescent="0.35">
      <c r="A345" s="84" t="s">
        <v>279</v>
      </c>
    </row>
    <row r="346" spans="1:13" x14ac:dyDescent="0.35">
      <c r="A346" s="84"/>
    </row>
    <row r="347" spans="1:13" x14ac:dyDescent="0.35"/>
    <row r="348" spans="1:13" ht="15" thickBot="1" x14ac:dyDescent="0.4"/>
    <row r="349" spans="1:13" ht="33" customHeight="1" thickBot="1" x14ac:dyDescent="0.4">
      <c r="A349" s="81" t="s">
        <v>528</v>
      </c>
      <c r="B349" s="79"/>
      <c r="C349" s="79"/>
      <c r="D349" s="79"/>
      <c r="E349" s="79"/>
      <c r="F349" s="79"/>
      <c r="G349" s="79"/>
      <c r="H349" s="79"/>
      <c r="I349" s="79"/>
      <c r="J349" s="79"/>
      <c r="K349" s="79"/>
      <c r="L349" s="79"/>
      <c r="M349" s="80"/>
    </row>
    <row r="350" spans="1:13" ht="15" thickBot="1" x14ac:dyDescent="0.4">
      <c r="A350" s="9" t="s">
        <v>262</v>
      </c>
      <c r="B350" s="6">
        <v>44927</v>
      </c>
      <c r="C350" s="6">
        <v>44958</v>
      </c>
      <c r="D350" s="6">
        <v>44986</v>
      </c>
      <c r="E350" s="6">
        <v>45017</v>
      </c>
      <c r="F350" s="6">
        <v>45047</v>
      </c>
      <c r="G350" s="6">
        <v>45078</v>
      </c>
      <c r="H350" s="6">
        <v>45108</v>
      </c>
      <c r="I350" s="6">
        <v>45139</v>
      </c>
      <c r="J350" s="6">
        <v>45170</v>
      </c>
      <c r="K350" s="6">
        <v>45200</v>
      </c>
      <c r="L350" s="6">
        <v>45231</v>
      </c>
      <c r="M350" s="6">
        <v>45261</v>
      </c>
    </row>
    <row r="351" spans="1:13" x14ac:dyDescent="0.35">
      <c r="A351" s="2" t="s">
        <v>75</v>
      </c>
      <c r="B351" s="7">
        <v>363636.36363636365</v>
      </c>
      <c r="C351" s="7">
        <v>363636.36363636365</v>
      </c>
      <c r="D351" s="7">
        <v>363636.36363636365</v>
      </c>
      <c r="E351" s="7">
        <v>272727.27363636403</v>
      </c>
      <c r="F351" s="7">
        <v>363636.36363636365</v>
      </c>
      <c r="G351" s="7">
        <v>363636.36363636365</v>
      </c>
      <c r="H351" s="7">
        <v>363636.36363636365</v>
      </c>
      <c r="I351" s="7">
        <v>363636.36363636365</v>
      </c>
      <c r="J351" s="7">
        <v>363636.36363636365</v>
      </c>
      <c r="K351" s="7">
        <v>363636.36363636365</v>
      </c>
      <c r="L351" s="7">
        <v>363636.36363636365</v>
      </c>
      <c r="M351" s="7">
        <v>90909.09</v>
      </c>
    </row>
    <row r="352" spans="1:13" x14ac:dyDescent="0.35"/>
    <row r="355" spans="1:13" ht="33" hidden="1" customHeight="1" thickBot="1" x14ac:dyDescent="0.4">
      <c r="A355" s="78" t="s">
        <v>261</v>
      </c>
      <c r="B355" s="79"/>
      <c r="C355" s="79"/>
      <c r="D355" s="79"/>
      <c r="E355" s="79"/>
      <c r="F355" s="79"/>
      <c r="G355" s="79"/>
      <c r="H355" s="79"/>
      <c r="I355" s="79"/>
      <c r="J355" s="79"/>
      <c r="K355" s="79"/>
      <c r="L355" s="79"/>
      <c r="M355" s="80"/>
    </row>
    <row r="356" spans="1:13" ht="15" hidden="1" thickBot="1" x14ac:dyDescent="0.4">
      <c r="A356" s="9" t="s">
        <v>267</v>
      </c>
      <c r="B356" s="6">
        <v>44927</v>
      </c>
      <c r="C356" s="6">
        <v>44958</v>
      </c>
      <c r="D356" s="6">
        <v>44986</v>
      </c>
      <c r="E356" s="6">
        <v>45017</v>
      </c>
      <c r="F356" s="6">
        <v>45047</v>
      </c>
      <c r="G356" s="6">
        <v>45078</v>
      </c>
      <c r="H356" s="6">
        <v>45108</v>
      </c>
      <c r="I356" s="6">
        <v>45139</v>
      </c>
      <c r="J356" s="6">
        <v>45170</v>
      </c>
      <c r="K356" s="6">
        <v>45200</v>
      </c>
      <c r="L356" s="6">
        <v>45231</v>
      </c>
      <c r="M356" s="6">
        <v>45261</v>
      </c>
    </row>
    <row r="357" spans="1:13" hidden="1" x14ac:dyDescent="0.35">
      <c r="A357" s="2" t="s">
        <v>280</v>
      </c>
      <c r="B357" s="7"/>
      <c r="C357" s="7"/>
      <c r="D357" s="7"/>
      <c r="E357" s="7"/>
      <c r="F357" s="7"/>
      <c r="G357" s="7"/>
      <c r="H357" s="7"/>
      <c r="I357" s="7"/>
      <c r="J357" s="7"/>
      <c r="K357" s="7"/>
      <c r="L357" s="7"/>
      <c r="M357" s="7"/>
    </row>
    <row r="361" spans="1:13" ht="33" hidden="1" customHeight="1" thickBot="1" x14ac:dyDescent="0.4">
      <c r="A361" s="78" t="s">
        <v>261</v>
      </c>
      <c r="B361" s="79"/>
      <c r="C361" s="79"/>
      <c r="D361" s="79"/>
      <c r="E361" s="79"/>
      <c r="F361" s="79"/>
      <c r="G361" s="79"/>
      <c r="H361" s="79"/>
      <c r="I361" s="79"/>
      <c r="J361" s="79"/>
      <c r="K361" s="79"/>
      <c r="L361" s="79"/>
      <c r="M361" s="80"/>
    </row>
    <row r="362" spans="1:13" ht="15" hidden="1" thickBot="1" x14ac:dyDescent="0.4">
      <c r="A362" s="9" t="s">
        <v>267</v>
      </c>
      <c r="B362" s="6">
        <v>44927</v>
      </c>
      <c r="C362" s="6">
        <v>44958</v>
      </c>
      <c r="D362" s="6">
        <v>44986</v>
      </c>
      <c r="E362" s="6">
        <v>45017</v>
      </c>
      <c r="F362" s="6">
        <v>45047</v>
      </c>
      <c r="G362" s="6">
        <v>45078</v>
      </c>
      <c r="H362" s="6">
        <v>45108</v>
      </c>
      <c r="I362" s="6">
        <v>45139</v>
      </c>
      <c r="J362" s="6">
        <v>45170</v>
      </c>
      <c r="K362" s="6">
        <v>45200</v>
      </c>
      <c r="L362" s="6">
        <v>45231</v>
      </c>
      <c r="M362" s="6">
        <v>45261</v>
      </c>
    </row>
    <row r="363" spans="1:13" hidden="1" x14ac:dyDescent="0.35">
      <c r="A363" s="2" t="s">
        <v>78</v>
      </c>
      <c r="B363" s="7"/>
      <c r="C363" s="7"/>
      <c r="D363" s="7"/>
      <c r="E363" s="7"/>
      <c r="F363" s="7"/>
      <c r="G363" s="7"/>
      <c r="H363" s="7"/>
      <c r="I363" s="7"/>
      <c r="J363" s="7"/>
      <c r="K363" s="7"/>
      <c r="L363" s="7"/>
      <c r="M363" s="7"/>
    </row>
    <row r="367" spans="1:13" ht="33" hidden="1" customHeight="1" thickBot="1" x14ac:dyDescent="0.4">
      <c r="A367" s="78" t="s">
        <v>261</v>
      </c>
      <c r="B367" s="79"/>
      <c r="C367" s="79"/>
      <c r="D367" s="79"/>
      <c r="E367" s="79"/>
      <c r="F367" s="79"/>
      <c r="G367" s="79"/>
      <c r="H367" s="79"/>
      <c r="I367" s="79"/>
      <c r="J367" s="79"/>
      <c r="K367" s="79"/>
      <c r="L367" s="79"/>
      <c r="M367" s="80"/>
    </row>
    <row r="368" spans="1:13" ht="15" hidden="1" thickBot="1" x14ac:dyDescent="0.4">
      <c r="A368" s="9" t="s">
        <v>281</v>
      </c>
      <c r="B368" s="6">
        <v>44927</v>
      </c>
      <c r="C368" s="6">
        <v>44958</v>
      </c>
      <c r="D368" s="6">
        <v>44986</v>
      </c>
      <c r="E368" s="6">
        <v>45017</v>
      </c>
      <c r="F368" s="6">
        <v>45047</v>
      </c>
      <c r="G368" s="6">
        <v>45078</v>
      </c>
      <c r="H368" s="6">
        <v>45108</v>
      </c>
      <c r="I368" s="6">
        <v>45139</v>
      </c>
      <c r="J368" s="6">
        <v>45170</v>
      </c>
      <c r="K368" s="6">
        <v>45200</v>
      </c>
      <c r="L368" s="6">
        <v>45231</v>
      </c>
      <c r="M368" s="6">
        <v>45261</v>
      </c>
    </row>
    <row r="369" spans="1:13" hidden="1" x14ac:dyDescent="0.35">
      <c r="A369" s="2" t="s">
        <v>80</v>
      </c>
      <c r="B369" s="7">
        <v>0</v>
      </c>
      <c r="C369" s="7">
        <v>0</v>
      </c>
      <c r="D369" s="7">
        <v>0</v>
      </c>
      <c r="E369" s="7">
        <v>0</v>
      </c>
      <c r="F369" s="7">
        <v>0</v>
      </c>
      <c r="G369" s="7">
        <v>0</v>
      </c>
      <c r="H369" s="7">
        <v>0</v>
      </c>
      <c r="I369" s="7">
        <v>0</v>
      </c>
      <c r="J369" s="7">
        <v>0</v>
      </c>
      <c r="K369" s="7">
        <v>0</v>
      </c>
      <c r="L369" s="7">
        <v>0</v>
      </c>
      <c r="M369" s="7">
        <v>0</v>
      </c>
    </row>
    <row r="373" spans="1:13" ht="33" hidden="1" customHeight="1" thickBot="1" x14ac:dyDescent="0.4">
      <c r="A373" s="78" t="s">
        <v>261</v>
      </c>
      <c r="B373" s="79"/>
      <c r="C373" s="79"/>
      <c r="D373" s="79"/>
      <c r="E373" s="79"/>
      <c r="F373" s="79"/>
      <c r="G373" s="79"/>
      <c r="H373" s="79"/>
      <c r="I373" s="79"/>
      <c r="J373" s="79"/>
      <c r="K373" s="79"/>
      <c r="L373" s="79"/>
      <c r="M373" s="80"/>
    </row>
    <row r="374" spans="1:13" ht="15" hidden="1" thickBot="1" x14ac:dyDescent="0.4">
      <c r="A374" s="9" t="s">
        <v>266</v>
      </c>
      <c r="B374" s="6">
        <v>44927</v>
      </c>
      <c r="C374" s="6">
        <v>44958</v>
      </c>
      <c r="D374" s="6">
        <v>44986</v>
      </c>
      <c r="E374" s="6">
        <v>45017</v>
      </c>
      <c r="F374" s="6">
        <v>45047</v>
      </c>
      <c r="G374" s="6">
        <v>45078</v>
      </c>
      <c r="H374" s="6">
        <v>45108</v>
      </c>
      <c r="I374" s="6">
        <v>45139</v>
      </c>
      <c r="J374" s="6">
        <v>45170</v>
      </c>
      <c r="K374" s="6">
        <v>45200</v>
      </c>
      <c r="L374" s="6">
        <v>45231</v>
      </c>
      <c r="M374" s="6">
        <v>45261</v>
      </c>
    </row>
    <row r="375" spans="1:13" hidden="1" x14ac:dyDescent="0.35">
      <c r="A375" s="2" t="s">
        <v>282</v>
      </c>
      <c r="B375" s="7">
        <v>0</v>
      </c>
      <c r="C375" s="7">
        <v>0</v>
      </c>
      <c r="D375" s="7">
        <v>0</v>
      </c>
      <c r="E375" s="7">
        <v>0</v>
      </c>
      <c r="F375" s="7">
        <v>0</v>
      </c>
      <c r="G375" s="7">
        <v>0</v>
      </c>
      <c r="H375" s="7">
        <v>0</v>
      </c>
      <c r="I375" s="7">
        <v>0</v>
      </c>
      <c r="J375" s="7">
        <v>0</v>
      </c>
      <c r="K375" s="7">
        <v>0</v>
      </c>
      <c r="L375" s="7">
        <v>0</v>
      </c>
      <c r="M375" s="7">
        <v>0</v>
      </c>
    </row>
    <row r="380" spans="1:13" x14ac:dyDescent="0.35">
      <c r="A380" s="84" t="s">
        <v>283</v>
      </c>
    </row>
    <row r="381" spans="1:13" x14ac:dyDescent="0.35">
      <c r="A381" s="84"/>
    </row>
    <row r="382" spans="1:13" x14ac:dyDescent="0.35"/>
    <row r="384" spans="1:13" ht="33" hidden="1" customHeight="1" thickBot="1" x14ac:dyDescent="0.4">
      <c r="A384" s="78" t="s">
        <v>261</v>
      </c>
      <c r="B384" s="79"/>
      <c r="C384" s="79"/>
      <c r="D384" s="79"/>
      <c r="E384" s="79"/>
      <c r="F384" s="79"/>
      <c r="G384" s="79"/>
      <c r="H384" s="79"/>
      <c r="I384" s="79"/>
      <c r="J384" s="79"/>
      <c r="K384" s="79"/>
      <c r="L384" s="79"/>
      <c r="M384" s="80"/>
    </row>
    <row r="385" spans="1:13" ht="15" hidden="1" thickBot="1" x14ac:dyDescent="0.4">
      <c r="A385" s="9" t="s">
        <v>284</v>
      </c>
      <c r="B385" s="6">
        <v>44927</v>
      </c>
      <c r="C385" s="6">
        <v>44958</v>
      </c>
      <c r="D385" s="6">
        <v>44986</v>
      </c>
      <c r="E385" s="6">
        <v>45017</v>
      </c>
      <c r="F385" s="6">
        <v>45047</v>
      </c>
      <c r="G385" s="6">
        <v>45078</v>
      </c>
      <c r="H385" s="6">
        <v>45108</v>
      </c>
      <c r="I385" s="6">
        <v>45139</v>
      </c>
      <c r="J385" s="6">
        <v>45170</v>
      </c>
      <c r="K385" s="6">
        <v>45200</v>
      </c>
      <c r="L385" s="6">
        <v>45231</v>
      </c>
      <c r="M385" s="6">
        <v>45261</v>
      </c>
    </row>
    <row r="386" spans="1:13" hidden="1" x14ac:dyDescent="0.35">
      <c r="A386" s="2" t="s">
        <v>85</v>
      </c>
      <c r="B386" s="7"/>
      <c r="C386" s="7"/>
      <c r="D386" s="7"/>
      <c r="E386" s="7"/>
      <c r="F386" s="7"/>
      <c r="G386" s="7"/>
      <c r="H386" s="7"/>
      <c r="I386" s="7"/>
      <c r="J386" s="7"/>
      <c r="K386" s="7"/>
      <c r="L386" s="7"/>
      <c r="M386" s="7"/>
    </row>
    <row r="393" spans="1:13" ht="33" hidden="1" customHeight="1" thickBot="1" x14ac:dyDescent="0.4">
      <c r="A393" s="78"/>
      <c r="B393" s="79"/>
      <c r="C393" s="79"/>
      <c r="D393" s="79"/>
      <c r="E393" s="79"/>
      <c r="F393" s="79"/>
      <c r="G393" s="79"/>
      <c r="H393" s="79"/>
      <c r="I393" s="79"/>
      <c r="J393" s="79"/>
      <c r="K393" s="79"/>
      <c r="L393" s="79"/>
      <c r="M393" s="80"/>
    </row>
    <row r="394" spans="1:13" ht="15" hidden="1" thickBot="1" x14ac:dyDescent="0.4">
      <c r="A394" s="9" t="s">
        <v>284</v>
      </c>
      <c r="B394" s="6">
        <v>44927</v>
      </c>
      <c r="C394" s="6">
        <v>44958</v>
      </c>
      <c r="D394" s="6">
        <v>44986</v>
      </c>
      <c r="E394" s="6">
        <v>45017</v>
      </c>
      <c r="F394" s="6">
        <v>45047</v>
      </c>
      <c r="G394" s="6">
        <v>45078</v>
      </c>
      <c r="H394" s="6">
        <v>45108</v>
      </c>
      <c r="I394" s="6">
        <v>45139</v>
      </c>
      <c r="J394" s="6">
        <v>45170</v>
      </c>
      <c r="K394" s="6">
        <v>45200</v>
      </c>
      <c r="L394" s="6">
        <v>45231</v>
      </c>
      <c r="M394" s="6">
        <v>45261</v>
      </c>
    </row>
    <row r="395" spans="1:13" hidden="1" x14ac:dyDescent="0.35">
      <c r="A395" s="14" t="s">
        <v>86</v>
      </c>
      <c r="B395" s="13">
        <v>0</v>
      </c>
      <c r="C395" s="13">
        <v>0</v>
      </c>
      <c r="D395" s="13">
        <v>0</v>
      </c>
      <c r="E395" s="13">
        <v>0</v>
      </c>
      <c r="F395" s="13">
        <v>0</v>
      </c>
      <c r="G395" s="13">
        <v>0</v>
      </c>
      <c r="H395" s="13">
        <v>0</v>
      </c>
      <c r="I395" s="13">
        <v>0</v>
      </c>
      <c r="J395" s="13">
        <v>0</v>
      </c>
      <c r="K395" s="13">
        <v>0</v>
      </c>
      <c r="L395" s="13">
        <v>0</v>
      </c>
      <c r="M395" s="13">
        <v>0</v>
      </c>
    </row>
    <row r="396" spans="1:13" hidden="1" x14ac:dyDescent="0.35">
      <c r="B396" s="7">
        <v>0</v>
      </c>
      <c r="C396" s="7">
        <v>0</v>
      </c>
      <c r="D396" s="7">
        <v>0</v>
      </c>
      <c r="E396" s="7">
        <v>0</v>
      </c>
      <c r="F396" s="7">
        <v>0</v>
      </c>
      <c r="G396" s="7">
        <v>0</v>
      </c>
      <c r="H396" s="7">
        <v>0</v>
      </c>
      <c r="I396" s="7">
        <v>0</v>
      </c>
      <c r="J396" s="7">
        <v>0</v>
      </c>
      <c r="K396" s="7">
        <v>0</v>
      </c>
      <c r="L396" s="7">
        <v>0</v>
      </c>
      <c r="M396" s="7">
        <v>0</v>
      </c>
    </row>
    <row r="398" spans="1:13" hidden="1" x14ac:dyDescent="0.35">
      <c r="B398" s="7"/>
      <c r="C398" s="7"/>
      <c r="D398" s="7"/>
      <c r="E398" s="7"/>
      <c r="F398" s="7"/>
      <c r="G398" s="7"/>
      <c r="H398" s="7"/>
      <c r="I398" s="7"/>
      <c r="J398" s="7"/>
      <c r="K398" s="7"/>
      <c r="L398" s="7"/>
      <c r="M398" s="7"/>
    </row>
    <row r="399" spans="1:13" hidden="1" x14ac:dyDescent="0.35">
      <c r="B399" s="7"/>
      <c r="C399" s="7"/>
      <c r="D399" s="7"/>
      <c r="E399" s="7"/>
      <c r="F399" s="7"/>
      <c r="G399" s="7"/>
      <c r="H399" s="7"/>
      <c r="I399" s="7"/>
      <c r="J399" s="7"/>
      <c r="K399" s="7"/>
      <c r="L399" s="7"/>
      <c r="M399" s="7"/>
    </row>
    <row r="400" spans="1:13" hidden="1" x14ac:dyDescent="0.35">
      <c r="B400" s="7"/>
      <c r="C400" s="7"/>
      <c r="D400" s="7"/>
      <c r="E400" s="7"/>
      <c r="F400" s="7"/>
      <c r="G400" s="7"/>
      <c r="H400" s="7"/>
      <c r="I400" s="7"/>
      <c r="J400" s="7"/>
      <c r="K400" s="7"/>
      <c r="L400" s="7"/>
      <c r="M400" s="7"/>
    </row>
    <row r="401" spans="1:13" ht="15" thickBot="1" x14ac:dyDescent="0.4"/>
    <row r="402" spans="1:13" ht="33" customHeight="1" thickBot="1" x14ac:dyDescent="0.4">
      <c r="A402" s="78" t="s">
        <v>516</v>
      </c>
      <c r="B402" s="79"/>
      <c r="C402" s="79"/>
      <c r="D402" s="79"/>
      <c r="E402" s="79"/>
      <c r="F402" s="79"/>
      <c r="G402" s="79"/>
      <c r="H402" s="79"/>
      <c r="I402" s="79"/>
      <c r="J402" s="79"/>
      <c r="K402" s="79"/>
      <c r="L402" s="79"/>
      <c r="M402" s="80"/>
    </row>
    <row r="403" spans="1:13" ht="15" thickBot="1" x14ac:dyDescent="0.4">
      <c r="A403" s="9" t="s">
        <v>284</v>
      </c>
      <c r="B403" s="6">
        <v>44927</v>
      </c>
      <c r="C403" s="6">
        <v>44958</v>
      </c>
      <c r="D403" s="6">
        <v>44986</v>
      </c>
      <c r="E403" s="6">
        <v>45017</v>
      </c>
      <c r="F403" s="6">
        <v>45047</v>
      </c>
      <c r="G403" s="6">
        <v>45078</v>
      </c>
      <c r="H403" s="6">
        <v>45108</v>
      </c>
      <c r="I403" s="6">
        <v>45139</v>
      </c>
      <c r="J403" s="6">
        <v>45170</v>
      </c>
      <c r="K403" s="6">
        <v>45200</v>
      </c>
      <c r="L403" s="6">
        <v>45231</v>
      </c>
      <c r="M403" s="6">
        <v>45261</v>
      </c>
    </row>
    <row r="404" spans="1:13" x14ac:dyDescent="0.35">
      <c r="A404" s="2" t="s">
        <v>87</v>
      </c>
      <c r="B404" s="7">
        <v>155217.61333333334</v>
      </c>
      <c r="C404" s="7">
        <v>155217.61333333334</v>
      </c>
      <c r="D404" s="7">
        <v>155217.61333333334</v>
      </c>
      <c r="E404" s="7">
        <v>155217.61333333334</v>
      </c>
      <c r="F404" s="7">
        <v>155217.61333333334</v>
      </c>
      <c r="G404" s="7">
        <v>155217.61333333334</v>
      </c>
      <c r="H404" s="7">
        <v>155217.61333333334</v>
      </c>
      <c r="I404" s="7">
        <v>155217.61333333334</v>
      </c>
      <c r="J404" s="7">
        <v>155217.61333333334</v>
      </c>
      <c r="K404" s="7">
        <v>155217.61333333334</v>
      </c>
      <c r="L404" s="7">
        <v>155217.61333333334</v>
      </c>
      <c r="M404" s="7">
        <v>155217.61333333334</v>
      </c>
    </row>
    <row r="405" spans="1:13" x14ac:dyDescent="0.35"/>
    <row r="406" spans="1:13" x14ac:dyDescent="0.35">
      <c r="B406" s="7"/>
      <c r="C406" s="7"/>
      <c r="D406" s="7"/>
      <c r="E406" s="7"/>
      <c r="F406" s="7"/>
      <c r="G406" s="7"/>
      <c r="H406" s="7"/>
      <c r="I406" s="7"/>
      <c r="J406" s="7"/>
      <c r="K406" s="7"/>
      <c r="L406" s="7"/>
      <c r="M406" s="7"/>
    </row>
    <row r="408" spans="1:13" ht="33" hidden="1" customHeight="1" thickBot="1" x14ac:dyDescent="0.4">
      <c r="A408" s="78" t="s">
        <v>261</v>
      </c>
      <c r="B408" s="79"/>
      <c r="C408" s="79"/>
      <c r="D408" s="79"/>
      <c r="E408" s="79"/>
      <c r="F408" s="79"/>
      <c r="G408" s="79"/>
      <c r="H408" s="79"/>
      <c r="I408" s="79"/>
      <c r="J408" s="79"/>
      <c r="K408" s="79"/>
      <c r="L408" s="79"/>
      <c r="M408" s="80"/>
    </row>
    <row r="409" spans="1:13" ht="15" hidden="1" thickBot="1" x14ac:dyDescent="0.4">
      <c r="A409" s="9" t="s">
        <v>284</v>
      </c>
      <c r="B409" s="6">
        <v>44927</v>
      </c>
      <c r="C409" s="6">
        <v>44958</v>
      </c>
      <c r="D409" s="6">
        <v>44986</v>
      </c>
      <c r="E409" s="6">
        <v>45017</v>
      </c>
      <c r="F409" s="6">
        <v>45047</v>
      </c>
      <c r="G409" s="6">
        <v>45078</v>
      </c>
      <c r="H409" s="6">
        <v>45108</v>
      </c>
      <c r="I409" s="6">
        <v>45139</v>
      </c>
      <c r="J409" s="6">
        <v>45170</v>
      </c>
      <c r="K409" s="6">
        <v>45200</v>
      </c>
      <c r="L409" s="6">
        <v>45231</v>
      </c>
      <c r="M409" s="6">
        <v>45261</v>
      </c>
    </row>
    <row r="410" spans="1:13" hidden="1" x14ac:dyDescent="0.35">
      <c r="A410" s="2" t="s">
        <v>254</v>
      </c>
      <c r="B410" s="7">
        <v>0</v>
      </c>
      <c r="C410" s="7">
        <v>0</v>
      </c>
      <c r="D410" s="7">
        <v>0</v>
      </c>
      <c r="E410" s="7">
        <v>0</v>
      </c>
      <c r="F410" s="7">
        <v>0</v>
      </c>
      <c r="G410" s="7">
        <v>0</v>
      </c>
      <c r="H410" s="7">
        <v>0</v>
      </c>
      <c r="I410" s="7">
        <v>0</v>
      </c>
      <c r="J410" s="7">
        <v>0</v>
      </c>
      <c r="K410" s="7">
        <v>0</v>
      </c>
      <c r="L410" s="7">
        <v>0</v>
      </c>
      <c r="M410" s="7">
        <v>0</v>
      </c>
    </row>
    <row r="413" spans="1:13" ht="15" thickBot="1" x14ac:dyDescent="0.4"/>
    <row r="414" spans="1:13" ht="33" customHeight="1" thickBot="1" x14ac:dyDescent="0.4">
      <c r="A414" s="78" t="s">
        <v>513</v>
      </c>
      <c r="B414" s="79"/>
      <c r="C414" s="79"/>
      <c r="D414" s="79"/>
      <c r="E414" s="79"/>
      <c r="F414" s="79"/>
      <c r="G414" s="79"/>
      <c r="H414" s="79"/>
      <c r="I414" s="79"/>
      <c r="J414" s="79"/>
      <c r="K414" s="79"/>
      <c r="L414" s="79"/>
      <c r="M414" s="80"/>
    </row>
    <row r="415" spans="1:13" ht="15" thickBot="1" x14ac:dyDescent="0.4">
      <c r="A415" s="9" t="s">
        <v>262</v>
      </c>
      <c r="B415" s="6">
        <v>44927</v>
      </c>
      <c r="C415" s="6">
        <v>44958</v>
      </c>
      <c r="D415" s="6">
        <v>44986</v>
      </c>
      <c r="E415" s="6">
        <v>45017</v>
      </c>
      <c r="F415" s="6">
        <v>45047</v>
      </c>
      <c r="G415" s="6">
        <v>45078</v>
      </c>
      <c r="H415" s="6">
        <v>45108</v>
      </c>
      <c r="I415" s="6">
        <v>45139</v>
      </c>
      <c r="J415" s="6">
        <v>45170</v>
      </c>
      <c r="K415" s="6">
        <v>45200</v>
      </c>
      <c r="L415" s="6">
        <v>45231</v>
      </c>
      <c r="M415" s="6">
        <v>45261</v>
      </c>
    </row>
    <row r="416" spans="1:13" x14ac:dyDescent="0.35">
      <c r="A416" s="2" t="s">
        <v>411</v>
      </c>
      <c r="B416" s="7">
        <v>428400</v>
      </c>
      <c r="C416" s="7">
        <v>428400</v>
      </c>
      <c r="D416" s="7">
        <v>428400</v>
      </c>
      <c r="E416" s="7">
        <v>428400</v>
      </c>
      <c r="F416" s="7">
        <v>428400</v>
      </c>
      <c r="G416" s="7">
        <v>428400</v>
      </c>
      <c r="H416" s="7">
        <v>428400</v>
      </c>
      <c r="I416" s="7">
        <v>428400</v>
      </c>
      <c r="J416" s="7">
        <v>428400</v>
      </c>
      <c r="K416" s="7">
        <v>428400</v>
      </c>
      <c r="L416" s="7">
        <v>428400</v>
      </c>
      <c r="M416" s="7">
        <v>428400</v>
      </c>
    </row>
    <row r="417" spans="1:13" x14ac:dyDescent="0.35"/>
    <row r="418" spans="1:13" x14ac:dyDescent="0.35"/>
    <row r="419" spans="1:13" ht="15" thickBot="1" x14ac:dyDescent="0.4"/>
    <row r="420" spans="1:13" ht="33" customHeight="1" thickBot="1" x14ac:dyDescent="0.4">
      <c r="A420" s="78" t="s">
        <v>512</v>
      </c>
      <c r="B420" s="79"/>
      <c r="C420" s="79"/>
      <c r="D420" s="79"/>
      <c r="E420" s="79"/>
      <c r="F420" s="79"/>
      <c r="G420" s="79"/>
      <c r="H420" s="79"/>
      <c r="I420" s="79"/>
      <c r="J420" s="79"/>
      <c r="K420" s="79"/>
      <c r="L420" s="79"/>
      <c r="M420" s="80"/>
    </row>
    <row r="421" spans="1:13" ht="15" thickBot="1" x14ac:dyDescent="0.4">
      <c r="A421" s="9" t="s">
        <v>262</v>
      </c>
      <c r="B421" s="6">
        <v>44927</v>
      </c>
      <c r="C421" s="6">
        <v>44958</v>
      </c>
      <c r="D421" s="6">
        <v>44986</v>
      </c>
      <c r="E421" s="6">
        <v>45017</v>
      </c>
      <c r="F421" s="6">
        <v>45047</v>
      </c>
      <c r="G421" s="6">
        <v>45078</v>
      </c>
      <c r="H421" s="6">
        <v>45108</v>
      </c>
      <c r="I421" s="6">
        <v>45139</v>
      </c>
      <c r="J421" s="6">
        <v>45170</v>
      </c>
      <c r="K421" s="6">
        <v>45200</v>
      </c>
      <c r="L421" s="6">
        <v>45231</v>
      </c>
      <c r="M421" s="6">
        <v>45261</v>
      </c>
    </row>
    <row r="422" spans="1:13" x14ac:dyDescent="0.35">
      <c r="A422" s="2" t="s">
        <v>91</v>
      </c>
      <c r="B422" s="7">
        <v>709090.90909090906</v>
      </c>
      <c r="C422" s="7">
        <v>709090.90909090906</v>
      </c>
      <c r="D422" s="7">
        <v>709090.90909090906</v>
      </c>
      <c r="E422" s="7">
        <v>531818.17909090896</v>
      </c>
      <c r="F422" s="7">
        <v>709090.90909090906</v>
      </c>
      <c r="G422" s="7">
        <v>709090.90909090906</v>
      </c>
      <c r="H422" s="7">
        <v>709090.90909090906</v>
      </c>
      <c r="I422" s="7">
        <v>709090.90909090906</v>
      </c>
      <c r="J422" s="7">
        <v>709090.90909090906</v>
      </c>
      <c r="K422" s="7">
        <v>709090.90909090906</v>
      </c>
      <c r="L422" s="7">
        <v>709090.90909090906</v>
      </c>
      <c r="M422" s="7">
        <v>177272.72750000001</v>
      </c>
    </row>
    <row r="423" spans="1:13" x14ac:dyDescent="0.35"/>
    <row r="424" spans="1:13" x14ac:dyDescent="0.35"/>
    <row r="425" spans="1:13" ht="15" thickBot="1" x14ac:dyDescent="0.4"/>
    <row r="426" spans="1:13" ht="33" customHeight="1" thickBot="1" x14ac:dyDescent="0.4">
      <c r="A426" s="78" t="s">
        <v>510</v>
      </c>
      <c r="B426" s="79"/>
      <c r="C426" s="79"/>
      <c r="D426" s="79"/>
      <c r="E426" s="79"/>
      <c r="F426" s="79"/>
      <c r="G426" s="79"/>
      <c r="H426" s="79"/>
      <c r="I426" s="79"/>
      <c r="J426" s="79"/>
      <c r="K426" s="79"/>
      <c r="L426" s="79"/>
      <c r="M426" s="80"/>
    </row>
    <row r="427" spans="1:13" ht="15" thickBot="1" x14ac:dyDescent="0.4">
      <c r="A427" s="9" t="s">
        <v>262</v>
      </c>
      <c r="B427" s="6">
        <v>44927</v>
      </c>
      <c r="C427" s="6">
        <v>44958</v>
      </c>
      <c r="D427" s="6">
        <v>44986</v>
      </c>
      <c r="E427" s="6">
        <v>45017</v>
      </c>
      <c r="F427" s="6">
        <v>45047</v>
      </c>
      <c r="G427" s="6">
        <v>45078</v>
      </c>
      <c r="H427" s="6">
        <v>45108</v>
      </c>
      <c r="I427" s="6">
        <v>45139</v>
      </c>
      <c r="J427" s="6">
        <v>45170</v>
      </c>
      <c r="K427" s="6">
        <v>45200</v>
      </c>
      <c r="L427" s="6">
        <v>45231</v>
      </c>
      <c r="M427" s="6">
        <v>45261</v>
      </c>
    </row>
    <row r="428" spans="1:13" x14ac:dyDescent="0.35">
      <c r="A428" s="2" t="s">
        <v>92</v>
      </c>
      <c r="B428" s="7">
        <v>280000</v>
      </c>
      <c r="C428" s="7">
        <v>280000</v>
      </c>
      <c r="D428" s="7">
        <v>280000</v>
      </c>
      <c r="E428" s="7">
        <v>210000</v>
      </c>
      <c r="F428" s="7">
        <v>280000</v>
      </c>
      <c r="G428" s="7">
        <v>280000</v>
      </c>
      <c r="H428" s="7">
        <v>280000</v>
      </c>
      <c r="I428" s="7">
        <v>280000</v>
      </c>
      <c r="J428" s="7">
        <v>280000</v>
      </c>
      <c r="K428" s="7">
        <v>280000</v>
      </c>
      <c r="L428" s="7">
        <v>280000</v>
      </c>
      <c r="M428" s="7">
        <v>70000</v>
      </c>
    </row>
    <row r="429" spans="1:13" x14ac:dyDescent="0.35"/>
    <row r="430" spans="1:13" x14ac:dyDescent="0.35"/>
    <row r="431" spans="1:13" ht="15" thickBot="1" x14ac:dyDescent="0.4"/>
    <row r="432" spans="1:13" ht="33" customHeight="1" thickBot="1" x14ac:dyDescent="0.4">
      <c r="A432" s="78" t="s">
        <v>509</v>
      </c>
      <c r="B432" s="79"/>
      <c r="C432" s="79"/>
      <c r="D432" s="79"/>
      <c r="E432" s="79"/>
      <c r="F432" s="79"/>
      <c r="G432" s="79"/>
      <c r="H432" s="79"/>
      <c r="I432" s="79"/>
      <c r="J432" s="79"/>
      <c r="K432" s="79"/>
      <c r="L432" s="79"/>
      <c r="M432" s="80"/>
    </row>
    <row r="433" spans="1:13" ht="15" thickBot="1" x14ac:dyDescent="0.4">
      <c r="A433" s="9" t="s">
        <v>262</v>
      </c>
      <c r="B433" s="6">
        <v>44927</v>
      </c>
      <c r="C433" s="6">
        <v>44958</v>
      </c>
      <c r="D433" s="6">
        <v>44986</v>
      </c>
      <c r="E433" s="6">
        <v>45017</v>
      </c>
      <c r="F433" s="6">
        <v>45047</v>
      </c>
      <c r="G433" s="6">
        <v>45078</v>
      </c>
      <c r="H433" s="6">
        <v>45108</v>
      </c>
      <c r="I433" s="6">
        <v>45139</v>
      </c>
      <c r="J433" s="6">
        <v>45170</v>
      </c>
      <c r="K433" s="6">
        <v>45200</v>
      </c>
      <c r="L433" s="6">
        <v>45231</v>
      </c>
      <c r="M433" s="6">
        <v>45261</v>
      </c>
    </row>
    <row r="434" spans="1:13" x14ac:dyDescent="0.35">
      <c r="A434" s="2" t="s">
        <v>93</v>
      </c>
      <c r="B434" s="7">
        <v>5458727.2727272725</v>
      </c>
      <c r="C434" s="7">
        <v>5458727.2727272725</v>
      </c>
      <c r="D434" s="7">
        <v>5458727.2727272725</v>
      </c>
      <c r="E434" s="7">
        <v>4094045.4527272694</v>
      </c>
      <c r="F434" s="7">
        <v>5458727.2727272725</v>
      </c>
      <c r="G434" s="7">
        <v>5458727.2727272725</v>
      </c>
      <c r="H434" s="7">
        <v>5458727.2727272725</v>
      </c>
      <c r="I434" s="7">
        <v>5458727.2727272725</v>
      </c>
      <c r="J434" s="7">
        <v>5458727.2727272725</v>
      </c>
      <c r="K434" s="7">
        <v>5458727.2727272725</v>
      </c>
      <c r="L434" s="7">
        <v>5458727.2727272725</v>
      </c>
      <c r="M434" s="7">
        <v>1364681.8174999999</v>
      </c>
    </row>
    <row r="435" spans="1:13" x14ac:dyDescent="0.35"/>
    <row r="436" spans="1:13" x14ac:dyDescent="0.35"/>
    <row r="437" spans="1:13" ht="15" thickBot="1" x14ac:dyDescent="0.4"/>
    <row r="438" spans="1:13" ht="33" customHeight="1" thickBot="1" x14ac:dyDescent="0.4">
      <c r="A438" s="78" t="s">
        <v>514</v>
      </c>
      <c r="B438" s="79"/>
      <c r="C438" s="79"/>
      <c r="D438" s="79"/>
      <c r="E438" s="79"/>
      <c r="F438" s="79"/>
      <c r="G438" s="79"/>
      <c r="H438" s="79"/>
      <c r="I438" s="79"/>
      <c r="J438" s="79"/>
      <c r="K438" s="79"/>
      <c r="L438" s="79"/>
      <c r="M438" s="80"/>
    </row>
    <row r="439" spans="1:13" ht="15" thickBot="1" x14ac:dyDescent="0.4">
      <c r="A439" s="9" t="s">
        <v>262</v>
      </c>
      <c r="B439" s="6">
        <v>44927</v>
      </c>
      <c r="C439" s="6">
        <v>44958</v>
      </c>
      <c r="D439" s="6">
        <v>44986</v>
      </c>
      <c r="E439" s="6">
        <v>45017</v>
      </c>
      <c r="F439" s="6">
        <v>45047</v>
      </c>
      <c r="G439" s="6">
        <v>45078</v>
      </c>
      <c r="H439" s="6">
        <v>45108</v>
      </c>
      <c r="I439" s="6">
        <v>45139</v>
      </c>
      <c r="J439" s="6">
        <v>45170</v>
      </c>
      <c r="K439" s="6">
        <v>45200</v>
      </c>
      <c r="L439" s="6">
        <v>45231</v>
      </c>
      <c r="M439" s="6">
        <v>45261</v>
      </c>
    </row>
    <row r="440" spans="1:13" x14ac:dyDescent="0.35">
      <c r="A440" s="2" t="s">
        <v>94</v>
      </c>
      <c r="B440" s="7">
        <v>1942561.2151636363</v>
      </c>
      <c r="C440" s="7">
        <v>1942561.2151636363</v>
      </c>
      <c r="D440" s="7">
        <v>1942561.2151636363</v>
      </c>
      <c r="E440" s="7">
        <v>1456920.9051636399</v>
      </c>
      <c r="F440" s="7">
        <v>1942561.2151636363</v>
      </c>
      <c r="G440" s="7">
        <v>1942561.2151636363</v>
      </c>
      <c r="H440" s="7">
        <v>1942561.2151636363</v>
      </c>
      <c r="I440" s="7">
        <v>1942561.2151636363</v>
      </c>
      <c r="J440" s="7">
        <v>1942561.2151636363</v>
      </c>
      <c r="K440" s="7">
        <v>1942561.2151636363</v>
      </c>
      <c r="L440" s="7">
        <v>1942561.2151636363</v>
      </c>
      <c r="M440" s="7">
        <v>485640.30499999999</v>
      </c>
    </row>
    <row r="441" spans="1:13" x14ac:dyDescent="0.35"/>
    <row r="442" spans="1:13" x14ac:dyDescent="0.35"/>
    <row r="443" spans="1:13" ht="15" thickBot="1" x14ac:dyDescent="0.4"/>
    <row r="444" spans="1:13" ht="33" customHeight="1" thickBot="1" x14ac:dyDescent="0.4">
      <c r="A444" s="78" t="s">
        <v>511</v>
      </c>
      <c r="B444" s="79"/>
      <c r="C444" s="79"/>
      <c r="D444" s="79"/>
      <c r="E444" s="79"/>
      <c r="F444" s="79"/>
      <c r="G444" s="79"/>
      <c r="H444" s="79"/>
      <c r="I444" s="79"/>
      <c r="J444" s="79"/>
      <c r="K444" s="79"/>
      <c r="L444" s="79"/>
      <c r="M444" s="80"/>
    </row>
    <row r="445" spans="1:13" ht="15" thickBot="1" x14ac:dyDescent="0.4">
      <c r="A445" s="9" t="s">
        <v>262</v>
      </c>
      <c r="B445" s="6">
        <v>44927</v>
      </c>
      <c r="C445" s="6">
        <v>44958</v>
      </c>
      <c r="D445" s="6">
        <v>44986</v>
      </c>
      <c r="E445" s="6">
        <v>45017</v>
      </c>
      <c r="F445" s="6">
        <v>45047</v>
      </c>
      <c r="G445" s="6">
        <v>45078</v>
      </c>
      <c r="H445" s="6">
        <v>45108</v>
      </c>
      <c r="I445" s="6">
        <v>45139</v>
      </c>
      <c r="J445" s="6">
        <v>45170</v>
      </c>
      <c r="K445" s="6">
        <v>45200</v>
      </c>
      <c r="L445" s="6">
        <v>45231</v>
      </c>
      <c r="M445" s="6">
        <v>45261</v>
      </c>
    </row>
    <row r="446" spans="1:13" x14ac:dyDescent="0.35">
      <c r="A446" s="2" t="s">
        <v>95</v>
      </c>
      <c r="B446" s="7">
        <v>913920</v>
      </c>
      <c r="C446" s="7">
        <v>913920</v>
      </c>
      <c r="D446" s="7">
        <v>913920</v>
      </c>
      <c r="E446" s="7">
        <v>680940</v>
      </c>
      <c r="F446" s="7">
        <v>913920</v>
      </c>
      <c r="G446" s="7">
        <v>913920</v>
      </c>
      <c r="H446" s="7">
        <v>913920</v>
      </c>
      <c r="I446" s="7">
        <v>913920</v>
      </c>
      <c r="J446" s="7">
        <v>913920</v>
      </c>
      <c r="K446" s="7">
        <v>913920</v>
      </c>
      <c r="L446" s="7">
        <v>913920</v>
      </c>
      <c r="M446" s="7">
        <v>232980</v>
      </c>
    </row>
    <row r="447" spans="1:13" x14ac:dyDescent="0.35"/>
    <row r="448" spans="1:13" x14ac:dyDescent="0.35"/>
    <row r="449" spans="1:13" ht="15" thickBot="1" x14ac:dyDescent="0.4"/>
    <row r="450" spans="1:13" ht="33" customHeight="1" thickBot="1" x14ac:dyDescent="0.4">
      <c r="A450" s="78" t="s">
        <v>516</v>
      </c>
      <c r="B450" s="79"/>
      <c r="C450" s="79"/>
      <c r="D450" s="79"/>
      <c r="E450" s="79"/>
      <c r="F450" s="79"/>
      <c r="G450" s="79"/>
      <c r="H450" s="79"/>
      <c r="I450" s="79"/>
      <c r="J450" s="79"/>
      <c r="K450" s="79"/>
      <c r="L450" s="79"/>
      <c r="M450" s="80"/>
    </row>
    <row r="451" spans="1:13" ht="15" thickBot="1" x14ac:dyDescent="0.4">
      <c r="A451" s="9" t="s">
        <v>262</v>
      </c>
      <c r="B451" s="6">
        <v>44927</v>
      </c>
      <c r="C451" s="6">
        <v>44958</v>
      </c>
      <c r="D451" s="6">
        <v>44986</v>
      </c>
      <c r="E451" s="6">
        <v>45017</v>
      </c>
      <c r="F451" s="6">
        <v>45047</v>
      </c>
      <c r="G451" s="6">
        <v>45078</v>
      </c>
      <c r="H451" s="6">
        <v>45108</v>
      </c>
      <c r="I451" s="6">
        <v>45139</v>
      </c>
      <c r="J451" s="6">
        <v>45170</v>
      </c>
      <c r="K451" s="6">
        <v>45200</v>
      </c>
      <c r="L451" s="6">
        <v>45231</v>
      </c>
      <c r="M451" s="6">
        <v>45261</v>
      </c>
    </row>
    <row r="452" spans="1:13" x14ac:dyDescent="0.35">
      <c r="A452" s="2" t="s">
        <v>96</v>
      </c>
      <c r="B452" s="7">
        <v>227162.5</v>
      </c>
      <c r="C452" s="7">
        <v>227162.5</v>
      </c>
      <c r="D452" s="7">
        <v>227162.5</v>
      </c>
      <c r="E452" s="7">
        <v>227162.5</v>
      </c>
      <c r="F452" s="7">
        <v>227162.5</v>
      </c>
      <c r="G452" s="7">
        <v>227162.5</v>
      </c>
      <c r="H452" s="7">
        <v>227162.5</v>
      </c>
      <c r="I452" s="7">
        <v>227162.5</v>
      </c>
      <c r="J452" s="7">
        <v>227162.5</v>
      </c>
      <c r="K452" s="7">
        <v>227162.5</v>
      </c>
      <c r="L452" s="7">
        <v>227162.5</v>
      </c>
      <c r="M452" s="7">
        <v>227162.5</v>
      </c>
    </row>
    <row r="453" spans="1:13" x14ac:dyDescent="0.35"/>
    <row r="454" spans="1:13" x14ac:dyDescent="0.35"/>
    <row r="455" spans="1:13" ht="15" thickBot="1" x14ac:dyDescent="0.4"/>
    <row r="456" spans="1:13" ht="33" customHeight="1" thickBot="1" x14ac:dyDescent="0.4">
      <c r="A456" s="78" t="s">
        <v>516</v>
      </c>
      <c r="B456" s="79"/>
      <c r="C456" s="79"/>
      <c r="D456" s="79"/>
      <c r="E456" s="79"/>
      <c r="F456" s="79"/>
      <c r="G456" s="79"/>
      <c r="H456" s="79"/>
      <c r="I456" s="79"/>
      <c r="J456" s="79"/>
      <c r="K456" s="79"/>
      <c r="L456" s="79"/>
      <c r="M456" s="80"/>
    </row>
    <row r="457" spans="1:13" ht="15" thickBot="1" x14ac:dyDescent="0.4">
      <c r="A457" s="9" t="s">
        <v>262</v>
      </c>
      <c r="B457" s="6">
        <v>44927</v>
      </c>
      <c r="C457" s="6">
        <v>44958</v>
      </c>
      <c r="D457" s="6">
        <v>44986</v>
      </c>
      <c r="E457" s="6">
        <v>45017</v>
      </c>
      <c r="F457" s="6">
        <v>45047</v>
      </c>
      <c r="G457" s="6">
        <v>45078</v>
      </c>
      <c r="H457" s="6">
        <v>45108</v>
      </c>
      <c r="I457" s="6">
        <v>45139</v>
      </c>
      <c r="J457" s="6">
        <v>45170</v>
      </c>
      <c r="K457" s="6">
        <v>45200</v>
      </c>
      <c r="L457" s="6">
        <v>45231</v>
      </c>
      <c r="M457" s="6">
        <v>45261</v>
      </c>
    </row>
    <row r="458" spans="1:13" x14ac:dyDescent="0.35">
      <c r="A458" s="2" t="s">
        <v>97</v>
      </c>
      <c r="B458" s="7">
        <v>372000</v>
      </c>
      <c r="C458" s="7">
        <v>372000</v>
      </c>
      <c r="D458" s="7">
        <v>372000</v>
      </c>
      <c r="E458" s="7">
        <v>372000</v>
      </c>
      <c r="F458" s="7">
        <v>372000</v>
      </c>
      <c r="G458" s="7">
        <v>372000</v>
      </c>
      <c r="H458" s="7">
        <v>372000</v>
      </c>
      <c r="I458" s="7">
        <v>372000</v>
      </c>
      <c r="J458" s="7">
        <v>372000</v>
      </c>
      <c r="K458" s="7">
        <v>372000</v>
      </c>
      <c r="L458" s="7">
        <v>372000</v>
      </c>
      <c r="M458" s="7">
        <v>372000</v>
      </c>
    </row>
    <row r="459" spans="1:13" x14ac:dyDescent="0.35"/>
    <row r="460" spans="1:13" x14ac:dyDescent="0.35"/>
    <row r="461" spans="1:13" ht="15" thickBot="1" x14ac:dyDescent="0.4"/>
    <row r="462" spans="1:13" ht="33" customHeight="1" thickBot="1" x14ac:dyDescent="0.4">
      <c r="A462" s="78" t="s">
        <v>516</v>
      </c>
      <c r="B462" s="79"/>
      <c r="C462" s="79"/>
      <c r="D462" s="79"/>
      <c r="E462" s="79"/>
      <c r="F462" s="79"/>
      <c r="G462" s="79"/>
      <c r="H462" s="79"/>
      <c r="I462" s="79"/>
      <c r="J462" s="79"/>
      <c r="K462" s="79"/>
      <c r="L462" s="79"/>
      <c r="M462" s="80"/>
    </row>
    <row r="463" spans="1:13" ht="15" thickBot="1" x14ac:dyDescent="0.4">
      <c r="A463" s="9" t="s">
        <v>262</v>
      </c>
      <c r="B463" s="6">
        <v>44927</v>
      </c>
      <c r="C463" s="6">
        <v>44958</v>
      </c>
      <c r="D463" s="6">
        <v>44986</v>
      </c>
      <c r="E463" s="6">
        <v>45017</v>
      </c>
      <c r="F463" s="6">
        <v>45047</v>
      </c>
      <c r="G463" s="6">
        <v>45078</v>
      </c>
      <c r="H463" s="6">
        <v>45108</v>
      </c>
      <c r="I463" s="6">
        <v>45139</v>
      </c>
      <c r="J463" s="6">
        <v>45170</v>
      </c>
      <c r="K463" s="6">
        <v>45200</v>
      </c>
      <c r="L463" s="6">
        <v>45231</v>
      </c>
      <c r="M463" s="6">
        <v>45261</v>
      </c>
    </row>
    <row r="464" spans="1:13" x14ac:dyDescent="0.35">
      <c r="A464" s="2" t="s">
        <v>98</v>
      </c>
      <c r="B464" s="7">
        <v>416666.66666666669</v>
      </c>
      <c r="C464" s="7">
        <v>416666.66666666669</v>
      </c>
      <c r="D464" s="7">
        <v>416666.66666666669</v>
      </c>
      <c r="E464" s="7">
        <v>416666.66666666669</v>
      </c>
      <c r="F464" s="7">
        <v>416666.66666666669</v>
      </c>
      <c r="G464" s="7">
        <v>416666.66666666669</v>
      </c>
      <c r="H464" s="7">
        <v>416666.66666666669</v>
      </c>
      <c r="I464" s="7">
        <v>416666.66666666669</v>
      </c>
      <c r="J464" s="7">
        <v>416666.66666666669</v>
      </c>
      <c r="K464" s="7">
        <v>416666.66666666669</v>
      </c>
      <c r="L464" s="7">
        <v>416666.66666666669</v>
      </c>
      <c r="M464" s="7">
        <v>416666.66666666669</v>
      </c>
    </row>
    <row r="465" spans="1:13" x14ac:dyDescent="0.35"/>
    <row r="468" spans="1:13" ht="33" hidden="1" customHeight="1" thickBot="1" x14ac:dyDescent="0.4">
      <c r="A468" s="78" t="s">
        <v>261</v>
      </c>
      <c r="B468" s="79"/>
      <c r="C468" s="79"/>
      <c r="D468" s="79"/>
      <c r="E468" s="79"/>
      <c r="F468" s="79"/>
      <c r="G468" s="79"/>
      <c r="H468" s="79"/>
      <c r="I468" s="79"/>
      <c r="J468" s="79"/>
      <c r="K468" s="79"/>
      <c r="L468" s="79"/>
      <c r="M468" s="80"/>
    </row>
    <row r="469" spans="1:13" ht="15" hidden="1" thickBot="1" x14ac:dyDescent="0.4">
      <c r="A469" s="9" t="s">
        <v>263</v>
      </c>
      <c r="B469" s="6">
        <v>44927</v>
      </c>
      <c r="C469" s="6">
        <v>44958</v>
      </c>
      <c r="D469" s="6">
        <v>44986</v>
      </c>
      <c r="E469" s="6">
        <v>45017</v>
      </c>
      <c r="F469" s="6">
        <v>45047</v>
      </c>
      <c r="G469" s="6">
        <v>45078</v>
      </c>
      <c r="H469" s="6">
        <v>45108</v>
      </c>
      <c r="I469" s="6">
        <v>45139</v>
      </c>
      <c r="J469" s="6">
        <v>45170</v>
      </c>
      <c r="K469" s="6">
        <v>45200</v>
      </c>
      <c r="L469" s="6">
        <v>45231</v>
      </c>
      <c r="M469" s="6">
        <v>45261</v>
      </c>
    </row>
    <row r="470" spans="1:13" hidden="1" x14ac:dyDescent="0.35">
      <c r="A470" s="2" t="s">
        <v>100</v>
      </c>
      <c r="B470" s="7"/>
      <c r="C470" s="7"/>
      <c r="D470" s="7"/>
      <c r="E470" s="7"/>
      <c r="F470" s="7">
        <v>0</v>
      </c>
      <c r="G470" s="7"/>
      <c r="H470" s="7"/>
      <c r="I470" s="7"/>
      <c r="J470" s="7"/>
      <c r="K470" s="7"/>
      <c r="L470" s="7"/>
      <c r="M470" s="7"/>
    </row>
    <row r="471" spans="1:13" hidden="1" x14ac:dyDescent="0.35">
      <c r="A471" s="2" t="s">
        <v>287</v>
      </c>
      <c r="B471" s="7">
        <v>0</v>
      </c>
      <c r="C471" s="7">
        <v>0</v>
      </c>
      <c r="D471" s="7">
        <v>0</v>
      </c>
      <c r="E471" s="7">
        <v>0</v>
      </c>
      <c r="F471" s="7">
        <v>0</v>
      </c>
      <c r="G471" s="7">
        <v>0</v>
      </c>
      <c r="H471" s="7">
        <v>0</v>
      </c>
      <c r="I471" s="7">
        <v>0</v>
      </c>
      <c r="J471" s="7">
        <v>0</v>
      </c>
      <c r="K471" s="7">
        <v>0</v>
      </c>
      <c r="L471" s="7">
        <v>0</v>
      </c>
      <c r="M471" s="7">
        <v>0</v>
      </c>
    </row>
    <row r="472" spans="1:13" hidden="1" x14ac:dyDescent="0.35">
      <c r="A472" s="2" t="s">
        <v>288</v>
      </c>
    </row>
    <row r="473" spans="1:13" hidden="1" x14ac:dyDescent="0.35">
      <c r="A473" s="2" t="s">
        <v>289</v>
      </c>
      <c r="B473" s="7"/>
      <c r="C473" s="7"/>
      <c r="D473" s="7"/>
      <c r="E473" s="7"/>
      <c r="F473" s="7">
        <v>0</v>
      </c>
      <c r="G473" s="7">
        <v>0</v>
      </c>
      <c r="H473" s="7">
        <v>0</v>
      </c>
      <c r="I473" s="7">
        <v>0</v>
      </c>
      <c r="J473" s="7">
        <v>0</v>
      </c>
      <c r="K473" s="7">
        <v>0</v>
      </c>
      <c r="L473" s="7">
        <v>0</v>
      </c>
      <c r="M473" s="7">
        <v>0</v>
      </c>
    </row>
    <row r="474" spans="1:13" hidden="1" x14ac:dyDescent="0.35">
      <c r="A474" s="2" t="s">
        <v>290</v>
      </c>
      <c r="B474" s="7"/>
      <c r="C474" s="7"/>
      <c r="D474" s="7"/>
      <c r="E474" s="7"/>
    </row>
    <row r="475" spans="1:13" hidden="1" x14ac:dyDescent="0.35">
      <c r="A475" s="2" t="s">
        <v>291</v>
      </c>
      <c r="B475" s="7"/>
      <c r="C475" s="7"/>
      <c r="D475" s="7"/>
      <c r="E475" s="7"/>
      <c r="F475" s="7">
        <v>0</v>
      </c>
      <c r="G475" s="7">
        <v>0</v>
      </c>
      <c r="H475" s="7">
        <v>0</v>
      </c>
      <c r="I475" s="7">
        <v>0</v>
      </c>
      <c r="J475" s="7">
        <v>0</v>
      </c>
      <c r="K475" s="7">
        <v>0</v>
      </c>
      <c r="L475" s="7">
        <v>0</v>
      </c>
      <c r="M475" s="7">
        <v>0</v>
      </c>
    </row>
    <row r="476" spans="1:13" hidden="1" x14ac:dyDescent="0.35">
      <c r="A476" s="2" t="s">
        <v>292</v>
      </c>
      <c r="B476" s="7"/>
      <c r="C476" s="7"/>
      <c r="D476" s="7"/>
      <c r="E476" s="7"/>
    </row>
    <row r="477" spans="1:13" hidden="1" x14ac:dyDescent="0.35">
      <c r="A477" s="2" t="s">
        <v>293</v>
      </c>
      <c r="B477" s="7"/>
      <c r="C477" s="7"/>
      <c r="D477" s="7"/>
      <c r="E477" s="7"/>
      <c r="F477" s="7">
        <v>0</v>
      </c>
      <c r="G477" s="7">
        <v>0</v>
      </c>
      <c r="H477" s="7">
        <v>0</v>
      </c>
      <c r="I477" s="7">
        <v>0</v>
      </c>
      <c r="J477" s="7">
        <v>0</v>
      </c>
      <c r="K477" s="7">
        <v>0</v>
      </c>
      <c r="L477" s="7">
        <v>0</v>
      </c>
      <c r="M477" s="7">
        <v>0</v>
      </c>
    </row>
    <row r="478" spans="1:13" hidden="1" x14ac:dyDescent="0.35">
      <c r="A478" s="2" t="s">
        <v>294</v>
      </c>
      <c r="B478" s="7"/>
      <c r="C478" s="7"/>
      <c r="D478" s="7"/>
      <c r="E478" s="7"/>
    </row>
    <row r="479" spans="1:13" hidden="1" x14ac:dyDescent="0.35">
      <c r="A479" t="s">
        <v>295</v>
      </c>
    </row>
    <row r="481" spans="1:13" ht="33" hidden="1" customHeight="1" thickBot="1" x14ac:dyDescent="0.4">
      <c r="A481" s="78" t="s">
        <v>261</v>
      </c>
      <c r="B481" s="79"/>
      <c r="C481" s="79"/>
      <c r="D481" s="79"/>
      <c r="E481" s="79"/>
      <c r="F481" s="79"/>
      <c r="G481" s="79"/>
      <c r="H481" s="79"/>
      <c r="I481" s="79"/>
      <c r="J481" s="79"/>
      <c r="K481" s="79"/>
      <c r="L481" s="79"/>
      <c r="M481" s="80"/>
    </row>
    <row r="482" spans="1:13" ht="15" hidden="1" thickBot="1" x14ac:dyDescent="0.4">
      <c r="A482" s="9" t="s">
        <v>265</v>
      </c>
      <c r="B482" s="6">
        <v>44927</v>
      </c>
      <c r="C482" s="6">
        <v>44958</v>
      </c>
      <c r="D482" s="6">
        <v>44986</v>
      </c>
      <c r="E482" s="6">
        <v>45017</v>
      </c>
      <c r="F482" s="6">
        <v>45047</v>
      </c>
      <c r="G482" s="6">
        <v>45078</v>
      </c>
      <c r="H482" s="6">
        <v>45108</v>
      </c>
      <c r="I482" s="6">
        <v>45139</v>
      </c>
      <c r="J482" s="6">
        <v>45170</v>
      </c>
      <c r="K482" s="6">
        <v>45200</v>
      </c>
      <c r="L482" s="6">
        <v>45231</v>
      </c>
      <c r="M482" s="6">
        <v>45261</v>
      </c>
    </row>
    <row r="483" spans="1:13" hidden="1" x14ac:dyDescent="0.35">
      <c r="A483" s="2" t="s">
        <v>102</v>
      </c>
      <c r="B483" s="7"/>
      <c r="C483" s="7"/>
      <c r="D483" s="7"/>
      <c r="E483" s="7"/>
      <c r="F483" s="7"/>
      <c r="G483" s="7"/>
      <c r="H483" s="7"/>
      <c r="I483" s="7"/>
      <c r="J483" s="7"/>
      <c r="K483" s="7">
        <v>0</v>
      </c>
      <c r="L483" s="7"/>
      <c r="M483" s="7"/>
    </row>
    <row r="487" spans="1:13" ht="33" hidden="1" customHeight="1" thickBot="1" x14ac:dyDescent="0.4">
      <c r="A487" s="78" t="s">
        <v>261</v>
      </c>
      <c r="B487" s="79"/>
      <c r="C487" s="79"/>
      <c r="D487" s="79"/>
      <c r="E487" s="79"/>
      <c r="F487" s="79"/>
      <c r="G487" s="79"/>
      <c r="H487" s="79"/>
      <c r="I487" s="79"/>
      <c r="J487" s="79"/>
      <c r="K487" s="79"/>
      <c r="L487" s="79"/>
      <c r="M487" s="80"/>
    </row>
    <row r="488" spans="1:13" ht="15" hidden="1" thickBot="1" x14ac:dyDescent="0.4">
      <c r="A488" s="9" t="s">
        <v>265</v>
      </c>
      <c r="B488" s="6">
        <v>44927</v>
      </c>
      <c r="C488" s="6">
        <v>44958</v>
      </c>
      <c r="D488" s="6">
        <v>44986</v>
      </c>
      <c r="E488" s="6">
        <v>45017</v>
      </c>
      <c r="F488" s="6">
        <v>45047</v>
      </c>
      <c r="G488" s="6">
        <v>45078</v>
      </c>
      <c r="H488" s="6">
        <v>45108</v>
      </c>
      <c r="I488" s="6">
        <v>45139</v>
      </c>
      <c r="J488" s="6">
        <v>45170</v>
      </c>
      <c r="K488" s="6">
        <v>45200</v>
      </c>
      <c r="L488" s="6">
        <v>45231</v>
      </c>
      <c r="M488" s="6">
        <v>45261</v>
      </c>
    </row>
    <row r="489" spans="1:13" hidden="1" x14ac:dyDescent="0.35">
      <c r="A489" s="2" t="s">
        <v>103</v>
      </c>
      <c r="B489" s="7"/>
      <c r="C489" s="7"/>
      <c r="D489" s="7"/>
      <c r="E489" s="7"/>
      <c r="F489" s="7"/>
      <c r="G489" s="7"/>
      <c r="H489" s="7"/>
      <c r="I489" s="7"/>
      <c r="J489" s="7"/>
      <c r="K489" s="7">
        <v>0</v>
      </c>
      <c r="L489" s="7"/>
      <c r="M489" s="7"/>
    </row>
    <row r="493" spans="1:13" ht="33" hidden="1" customHeight="1" thickBot="1" x14ac:dyDescent="0.4">
      <c r="A493" s="78" t="s">
        <v>261</v>
      </c>
      <c r="B493" s="79"/>
      <c r="C493" s="79"/>
      <c r="D493" s="79"/>
      <c r="E493" s="79"/>
      <c r="F493" s="79"/>
      <c r="G493" s="79"/>
      <c r="H493" s="79"/>
      <c r="I493" s="79"/>
      <c r="J493" s="79"/>
      <c r="K493" s="79"/>
      <c r="L493" s="79"/>
      <c r="M493" s="80"/>
    </row>
    <row r="494" spans="1:13" ht="15" hidden="1" thickBot="1" x14ac:dyDescent="0.4">
      <c r="A494" s="9" t="s">
        <v>265</v>
      </c>
      <c r="B494" s="6">
        <v>44927</v>
      </c>
      <c r="C494" s="6">
        <v>44958</v>
      </c>
      <c r="D494" s="6">
        <v>44986</v>
      </c>
      <c r="E494" s="6">
        <v>45017</v>
      </c>
      <c r="F494" s="6">
        <v>45047</v>
      </c>
      <c r="G494" s="6">
        <v>45078</v>
      </c>
      <c r="H494" s="6">
        <v>45108</v>
      </c>
      <c r="I494" s="6">
        <v>45139</v>
      </c>
      <c r="J494" s="6">
        <v>45170</v>
      </c>
      <c r="K494" s="6">
        <v>45200</v>
      </c>
      <c r="L494" s="6">
        <v>45231</v>
      </c>
      <c r="M494" s="6">
        <v>45261</v>
      </c>
    </row>
    <row r="495" spans="1:13" hidden="1" x14ac:dyDescent="0.35">
      <c r="A495" s="2" t="s">
        <v>104</v>
      </c>
      <c r="B495" s="7"/>
      <c r="C495" s="7"/>
      <c r="D495" s="7"/>
      <c r="E495" s="7"/>
      <c r="F495" s="7"/>
      <c r="G495" s="7"/>
      <c r="H495" s="7"/>
      <c r="I495" s="7"/>
      <c r="J495" s="7"/>
      <c r="K495" s="7">
        <v>0</v>
      </c>
      <c r="L495" s="7"/>
      <c r="M495" s="7"/>
    </row>
    <row r="498" spans="1:13" ht="15" thickBot="1" x14ac:dyDescent="0.4"/>
    <row r="499" spans="1:13" ht="33" customHeight="1" thickBot="1" x14ac:dyDescent="0.4">
      <c r="A499" s="78" t="s">
        <v>261</v>
      </c>
      <c r="B499" s="79"/>
      <c r="C499" s="79"/>
      <c r="D499" s="79"/>
      <c r="E499" s="79"/>
      <c r="F499" s="79"/>
      <c r="G499" s="79"/>
      <c r="H499" s="79"/>
      <c r="I499" s="79"/>
      <c r="J499" s="79"/>
      <c r="K499" s="79"/>
      <c r="L499" s="79"/>
      <c r="M499" s="80"/>
    </row>
    <row r="500" spans="1:13" ht="15" thickBot="1" x14ac:dyDescent="0.4">
      <c r="A500" s="9" t="s">
        <v>296</v>
      </c>
      <c r="B500" s="6">
        <v>44927</v>
      </c>
      <c r="C500" s="6">
        <v>44958</v>
      </c>
      <c r="D500" s="6">
        <v>44986</v>
      </c>
      <c r="E500" s="6">
        <v>45017</v>
      </c>
      <c r="F500" s="6">
        <v>45047</v>
      </c>
      <c r="G500" s="6">
        <v>45078</v>
      </c>
      <c r="H500" s="6">
        <v>45108</v>
      </c>
      <c r="I500" s="6">
        <v>45139</v>
      </c>
      <c r="J500" s="6">
        <v>45170</v>
      </c>
      <c r="K500" s="6">
        <v>45200</v>
      </c>
      <c r="L500" s="6">
        <v>45231</v>
      </c>
      <c r="M500" s="6">
        <v>45261</v>
      </c>
    </row>
    <row r="501" spans="1:13" x14ac:dyDescent="0.35">
      <c r="A501" s="2" t="s">
        <v>106</v>
      </c>
      <c r="B501" s="15">
        <v>99931.926300666993</v>
      </c>
      <c r="C501" s="15">
        <v>99931.926300666993</v>
      </c>
      <c r="D501" s="15">
        <v>99931.926300666993</v>
      </c>
      <c r="E501" s="15">
        <v>99931.926300666993</v>
      </c>
      <c r="F501" s="15">
        <v>99931.926300666993</v>
      </c>
      <c r="G501" s="15">
        <v>99931.926300666993</v>
      </c>
      <c r="H501" s="15">
        <v>99931.926300666993</v>
      </c>
      <c r="I501" s="15">
        <v>99931.926300666993</v>
      </c>
      <c r="J501" s="15">
        <v>99931.926300666993</v>
      </c>
      <c r="K501" s="15">
        <v>99931.926300666993</v>
      </c>
      <c r="L501" s="15">
        <v>99931.926300666993</v>
      </c>
      <c r="M501" s="15">
        <v>99931.926300666993</v>
      </c>
    </row>
    <row r="502" spans="1:13" x14ac:dyDescent="0.35">
      <c r="B502" s="15"/>
    </row>
    <row r="503" spans="1:13" x14ac:dyDescent="0.35">
      <c r="B503" s="7"/>
    </row>
    <row r="504" spans="1:13" ht="15" thickBot="1" x14ac:dyDescent="0.4">
      <c r="B504" s="15"/>
    </row>
    <row r="505" spans="1:13" ht="33" customHeight="1" thickBot="1" x14ac:dyDescent="0.4">
      <c r="A505" s="78" t="s">
        <v>261</v>
      </c>
      <c r="B505" s="79"/>
      <c r="C505" s="79"/>
      <c r="D505" s="79"/>
      <c r="E505" s="79"/>
      <c r="F505" s="79"/>
      <c r="G505" s="79"/>
      <c r="H505" s="79"/>
      <c r="I505" s="79"/>
      <c r="J505" s="79"/>
      <c r="K505" s="79"/>
      <c r="L505" s="79"/>
      <c r="M505" s="80"/>
    </row>
    <row r="506" spans="1:13" ht="15" thickBot="1" x14ac:dyDescent="0.4">
      <c r="A506" s="9" t="s">
        <v>296</v>
      </c>
      <c r="B506" s="6">
        <v>44927</v>
      </c>
      <c r="C506" s="6">
        <v>44958</v>
      </c>
      <c r="D506" s="6">
        <v>44986</v>
      </c>
      <c r="E506" s="6">
        <v>45017</v>
      </c>
      <c r="F506" s="6">
        <v>45047</v>
      </c>
      <c r="G506" s="6">
        <v>45078</v>
      </c>
      <c r="H506" s="6">
        <v>45108</v>
      </c>
      <c r="I506" s="6">
        <v>45139</v>
      </c>
      <c r="J506" s="6">
        <v>45170</v>
      </c>
      <c r="K506" s="6">
        <v>45200</v>
      </c>
      <c r="L506" s="6">
        <v>45231</v>
      </c>
      <c r="M506" s="6">
        <v>45261</v>
      </c>
    </row>
    <row r="507" spans="1:13" x14ac:dyDescent="0.35">
      <c r="A507" s="2" t="s">
        <v>107</v>
      </c>
      <c r="B507" s="15">
        <v>74948.944725499998</v>
      </c>
      <c r="C507" s="15">
        <v>74948.944725499998</v>
      </c>
      <c r="D507" s="15">
        <v>74948.944725499998</v>
      </c>
      <c r="E507" s="15">
        <v>74948.944725499998</v>
      </c>
      <c r="F507" s="15">
        <v>74948.944725499998</v>
      </c>
      <c r="G507" s="15">
        <v>74948.944725499998</v>
      </c>
      <c r="H507" s="15">
        <v>74948.944725499998</v>
      </c>
      <c r="I507" s="15">
        <v>74948.944725499998</v>
      </c>
      <c r="J507" s="15">
        <v>74948.944725499998</v>
      </c>
      <c r="K507" s="15">
        <v>74948.944725499998</v>
      </c>
      <c r="L507" s="15">
        <v>74948.944725499998</v>
      </c>
      <c r="M507" s="15">
        <v>74948.944725499998</v>
      </c>
    </row>
    <row r="508" spans="1:13" x14ac:dyDescent="0.35">
      <c r="B508" s="15"/>
    </row>
    <row r="509" spans="1:13" x14ac:dyDescent="0.35">
      <c r="B509" s="15"/>
    </row>
    <row r="510" spans="1:13" ht="15" thickBot="1" x14ac:dyDescent="0.4"/>
    <row r="511" spans="1:13" ht="33" customHeight="1" thickBot="1" x14ac:dyDescent="0.4">
      <c r="A511" s="78" t="s">
        <v>261</v>
      </c>
      <c r="B511" s="79"/>
      <c r="C511" s="79"/>
      <c r="D511" s="79"/>
      <c r="E511" s="79"/>
      <c r="F511" s="79"/>
      <c r="G511" s="79"/>
      <c r="H511" s="79"/>
      <c r="I511" s="79"/>
      <c r="J511" s="79"/>
      <c r="K511" s="79"/>
      <c r="L511" s="79"/>
      <c r="M511" s="80"/>
    </row>
    <row r="512" spans="1:13" ht="15" thickBot="1" x14ac:dyDescent="0.4">
      <c r="A512" s="9" t="s">
        <v>296</v>
      </c>
      <c r="B512" s="6">
        <v>44927</v>
      </c>
      <c r="C512" s="6">
        <v>44958</v>
      </c>
      <c r="D512" s="6">
        <v>44986</v>
      </c>
      <c r="E512" s="6">
        <v>45017</v>
      </c>
      <c r="F512" s="6">
        <v>45047</v>
      </c>
      <c r="G512" s="6">
        <v>45078</v>
      </c>
      <c r="H512" s="6">
        <v>45108</v>
      </c>
      <c r="I512" s="6">
        <v>45139</v>
      </c>
      <c r="J512" s="6">
        <v>45170</v>
      </c>
      <c r="K512" s="6">
        <v>45200</v>
      </c>
      <c r="L512" s="6">
        <v>45231</v>
      </c>
      <c r="M512" s="6">
        <v>45261</v>
      </c>
    </row>
    <row r="513" spans="1:13" x14ac:dyDescent="0.35">
      <c r="A513" s="2" t="s">
        <v>108</v>
      </c>
      <c r="B513" s="15">
        <v>99931.926300666993</v>
      </c>
      <c r="C513" s="15">
        <v>99931.926300666993</v>
      </c>
      <c r="D513" s="15">
        <v>99931.926300666993</v>
      </c>
      <c r="E513" s="15">
        <v>99931.926300666993</v>
      </c>
      <c r="F513" s="15">
        <v>99931.926300666993</v>
      </c>
      <c r="G513" s="15">
        <v>99931.926300666993</v>
      </c>
      <c r="H513" s="15">
        <v>99931.926300666993</v>
      </c>
      <c r="I513" s="15">
        <v>99931.926300666993</v>
      </c>
      <c r="J513" s="15">
        <v>99931.926300666993</v>
      </c>
      <c r="K513" s="15">
        <v>99931.926300666993</v>
      </c>
      <c r="L513" s="15">
        <v>99931.926300666993</v>
      </c>
      <c r="M513" s="15">
        <v>99931.926300666993</v>
      </c>
    </row>
    <row r="514" spans="1:13" x14ac:dyDescent="0.35"/>
    <row r="515" spans="1:13" x14ac:dyDescent="0.35"/>
    <row r="516" spans="1:13" ht="15" thickBot="1" x14ac:dyDescent="0.4"/>
    <row r="517" spans="1:13" ht="33" customHeight="1" thickBot="1" x14ac:dyDescent="0.4">
      <c r="A517" s="78" t="s">
        <v>261</v>
      </c>
      <c r="B517" s="79"/>
      <c r="C517" s="79"/>
      <c r="D517" s="79"/>
      <c r="E517" s="79"/>
      <c r="F517" s="79"/>
      <c r="G517" s="79"/>
      <c r="H517" s="79"/>
      <c r="I517" s="79"/>
      <c r="J517" s="79"/>
      <c r="K517" s="79"/>
      <c r="L517" s="79"/>
      <c r="M517" s="80"/>
    </row>
    <row r="518" spans="1:13" ht="15" thickBot="1" x14ac:dyDescent="0.4">
      <c r="A518" s="9" t="s">
        <v>296</v>
      </c>
      <c r="B518" s="6">
        <v>44927</v>
      </c>
      <c r="C518" s="6">
        <v>44958</v>
      </c>
      <c r="D518" s="6">
        <v>44986</v>
      </c>
      <c r="E518" s="6">
        <v>45017</v>
      </c>
      <c r="F518" s="6">
        <v>45047</v>
      </c>
      <c r="G518" s="6">
        <v>45078</v>
      </c>
      <c r="H518" s="6">
        <v>45108</v>
      </c>
      <c r="I518" s="6">
        <v>45139</v>
      </c>
      <c r="J518" s="6">
        <v>45170</v>
      </c>
      <c r="K518" s="6">
        <v>45200</v>
      </c>
      <c r="L518" s="6">
        <v>45231</v>
      </c>
      <c r="M518" s="6">
        <v>45261</v>
      </c>
    </row>
    <row r="519" spans="1:13" x14ac:dyDescent="0.35">
      <c r="A519" s="2" t="s">
        <v>109</v>
      </c>
      <c r="B519" s="15">
        <v>58215.9631503333</v>
      </c>
      <c r="C519" s="15">
        <v>58215.9631503333</v>
      </c>
      <c r="D519" s="15">
        <v>58215.9631503333</v>
      </c>
      <c r="E519" s="15">
        <v>58215.9631503333</v>
      </c>
      <c r="F519" s="15">
        <v>58215.9631503333</v>
      </c>
      <c r="G519" s="15">
        <v>58215.9631503333</v>
      </c>
      <c r="H519" s="15">
        <v>58215.9631503333</v>
      </c>
      <c r="I519" s="15">
        <v>58215.9631503333</v>
      </c>
      <c r="J519" s="15">
        <v>58215.9631503333</v>
      </c>
      <c r="K519" s="15">
        <v>58215.9631503333</v>
      </c>
      <c r="L519" s="15">
        <v>58215.9631503333</v>
      </c>
      <c r="M519" s="15">
        <v>58215.9631503333</v>
      </c>
    </row>
    <row r="520" spans="1:13" x14ac:dyDescent="0.35">
      <c r="B520" s="15"/>
    </row>
    <row r="521" spans="1:13" x14ac:dyDescent="0.35">
      <c r="B521" s="15"/>
    </row>
    <row r="522" spans="1:13" ht="15" thickBot="1" x14ac:dyDescent="0.4"/>
    <row r="523" spans="1:13" ht="33" hidden="1" customHeight="1" thickBot="1" x14ac:dyDescent="0.4">
      <c r="A523" s="78" t="s">
        <v>261</v>
      </c>
      <c r="B523" s="79"/>
      <c r="C523" s="79"/>
      <c r="D523" s="79"/>
      <c r="E523" s="79"/>
      <c r="F523" s="79"/>
      <c r="G523" s="79"/>
      <c r="H523" s="79"/>
      <c r="I523" s="79"/>
      <c r="J523" s="79"/>
      <c r="K523" s="79"/>
      <c r="L523" s="79"/>
      <c r="M523" s="80"/>
    </row>
    <row r="524" spans="1:13" ht="15" hidden="1" thickBot="1" x14ac:dyDescent="0.4">
      <c r="A524" s="9" t="s">
        <v>296</v>
      </c>
      <c r="B524" s="6">
        <v>44927</v>
      </c>
      <c r="C524" s="6">
        <v>44958</v>
      </c>
      <c r="D524" s="6">
        <v>44986</v>
      </c>
      <c r="E524" s="6">
        <v>45017</v>
      </c>
      <c r="F524" s="6">
        <v>45047</v>
      </c>
      <c r="G524" s="6">
        <v>45078</v>
      </c>
      <c r="H524" s="6">
        <v>45108</v>
      </c>
      <c r="I524" s="6">
        <v>45139</v>
      </c>
      <c r="J524" s="6">
        <v>45170</v>
      </c>
      <c r="K524" s="6">
        <v>45200</v>
      </c>
      <c r="L524" s="6">
        <v>45231</v>
      </c>
      <c r="M524" s="6">
        <v>45261</v>
      </c>
    </row>
    <row r="525" spans="1:13" ht="15" hidden="1" thickBot="1" x14ac:dyDescent="0.4">
      <c r="A525" s="2" t="s">
        <v>110</v>
      </c>
      <c r="B525" s="7"/>
      <c r="C525" s="7"/>
      <c r="D525" s="7"/>
      <c r="E525" s="7"/>
      <c r="F525" s="7"/>
      <c r="G525" s="7"/>
      <c r="H525" s="7"/>
      <c r="I525" s="7"/>
      <c r="J525" s="7"/>
      <c r="K525" s="7"/>
      <c r="L525" s="7"/>
      <c r="M525" s="7"/>
    </row>
    <row r="526" spans="1:13" ht="15" hidden="1" thickBot="1" x14ac:dyDescent="0.4">
      <c r="B526" s="7"/>
      <c r="C526" s="7"/>
      <c r="D526" s="7"/>
      <c r="E526" s="7"/>
      <c r="F526" s="7"/>
      <c r="G526" s="7"/>
      <c r="H526" s="7"/>
      <c r="I526" s="7"/>
      <c r="J526" s="7"/>
      <c r="K526" s="7"/>
      <c r="L526" s="7"/>
      <c r="M526" s="7"/>
    </row>
    <row r="527" spans="1:13" ht="15" hidden="1" thickBot="1" x14ac:dyDescent="0.4">
      <c r="B527" s="7"/>
      <c r="C527" s="7"/>
      <c r="D527" s="7"/>
      <c r="E527" s="7"/>
      <c r="F527" s="7"/>
      <c r="G527" s="7"/>
      <c r="H527" s="7"/>
      <c r="I527" s="7"/>
      <c r="J527" s="7"/>
      <c r="K527" s="7"/>
      <c r="L527" s="7"/>
      <c r="M527" s="7"/>
    </row>
    <row r="528" spans="1:13" ht="15" hidden="1" thickBot="1" x14ac:dyDescent="0.4">
      <c r="B528" s="7"/>
      <c r="C528" s="7"/>
      <c r="D528" s="7"/>
      <c r="E528" s="7"/>
      <c r="F528" s="7"/>
      <c r="G528" s="7"/>
      <c r="H528" s="7"/>
      <c r="I528" s="7"/>
      <c r="J528" s="7"/>
      <c r="K528" s="7"/>
      <c r="L528" s="7"/>
      <c r="M528" s="7"/>
    </row>
    <row r="529" spans="1:13" ht="15" hidden="1" thickBot="1" x14ac:dyDescent="0.4">
      <c r="B529" s="7"/>
      <c r="C529" s="7"/>
      <c r="D529" s="7"/>
      <c r="E529" s="7"/>
      <c r="F529" s="7"/>
      <c r="G529" s="7"/>
      <c r="H529" s="7"/>
      <c r="I529" s="7"/>
      <c r="J529" s="7"/>
      <c r="K529" s="7"/>
      <c r="L529" s="7"/>
      <c r="M529" s="7"/>
    </row>
    <row r="530" spans="1:13" ht="33" customHeight="1" thickBot="1" x14ac:dyDescent="0.4">
      <c r="A530" s="78" t="s">
        <v>261</v>
      </c>
      <c r="B530" s="79"/>
      <c r="C530" s="79"/>
      <c r="D530" s="79"/>
      <c r="E530" s="79"/>
      <c r="F530" s="79"/>
      <c r="G530" s="79"/>
      <c r="H530" s="79"/>
      <c r="I530" s="79"/>
      <c r="J530" s="79"/>
      <c r="K530" s="79"/>
      <c r="L530" s="79"/>
      <c r="M530" s="80"/>
    </row>
    <row r="531" spans="1:13" ht="15" thickBot="1" x14ac:dyDescent="0.4">
      <c r="A531" s="9" t="s">
        <v>297</v>
      </c>
      <c r="B531" s="6">
        <v>44927</v>
      </c>
      <c r="C531" s="6">
        <v>44958</v>
      </c>
      <c r="D531" s="6">
        <v>44986</v>
      </c>
      <c r="E531" s="6">
        <v>45017</v>
      </c>
      <c r="F531" s="6">
        <v>45047</v>
      </c>
      <c r="G531" s="6">
        <v>45078</v>
      </c>
      <c r="H531" s="6">
        <v>45108</v>
      </c>
      <c r="I531" s="6">
        <v>45139</v>
      </c>
      <c r="J531" s="6">
        <v>45170</v>
      </c>
      <c r="K531" s="6">
        <v>45200</v>
      </c>
      <c r="L531" s="6">
        <v>45231</v>
      </c>
      <c r="M531" s="6">
        <v>45261</v>
      </c>
    </row>
    <row r="532" spans="1:13" x14ac:dyDescent="0.35">
      <c r="A532" s="2" t="s">
        <v>112</v>
      </c>
      <c r="B532" s="15">
        <v>302079.81575166702</v>
      </c>
      <c r="C532" s="15">
        <v>302079.81575166702</v>
      </c>
      <c r="D532" s="15">
        <v>302079.81575166702</v>
      </c>
      <c r="E532" s="15">
        <v>302079.81575166702</v>
      </c>
      <c r="F532" s="15">
        <v>302079.81575166702</v>
      </c>
      <c r="G532" s="15">
        <v>302079.81575166702</v>
      </c>
      <c r="H532" s="15">
        <v>302079.81575166702</v>
      </c>
      <c r="I532" s="15">
        <v>302079.81575166702</v>
      </c>
      <c r="J532" s="15">
        <v>302079.81575166702</v>
      </c>
      <c r="K532" s="15">
        <v>302079.81575166702</v>
      </c>
      <c r="L532" s="15">
        <v>302079.81575166702</v>
      </c>
      <c r="M532" s="15">
        <v>302079.81575166702</v>
      </c>
    </row>
    <row r="533" spans="1:13" x14ac:dyDescent="0.35">
      <c r="B533" s="15"/>
    </row>
    <row r="534" spans="1:13" x14ac:dyDescent="0.35"/>
    <row r="535" spans="1:13" ht="15" thickBot="1" x14ac:dyDescent="0.4"/>
    <row r="536" spans="1:13" ht="33" customHeight="1" thickBot="1" x14ac:dyDescent="0.4">
      <c r="A536" s="78" t="s">
        <v>261</v>
      </c>
      <c r="B536" s="79"/>
      <c r="C536" s="79"/>
      <c r="D536" s="79"/>
      <c r="E536" s="79"/>
      <c r="F536" s="79"/>
      <c r="G536" s="79"/>
      <c r="H536" s="79"/>
      <c r="I536" s="79"/>
      <c r="J536" s="79"/>
      <c r="K536" s="79"/>
      <c r="L536" s="79"/>
      <c r="M536" s="80"/>
    </row>
    <row r="537" spans="1:13" ht="15" thickBot="1" x14ac:dyDescent="0.4">
      <c r="A537" s="9" t="s">
        <v>297</v>
      </c>
      <c r="B537" s="6">
        <v>44927</v>
      </c>
      <c r="C537" s="6">
        <v>44958</v>
      </c>
      <c r="D537" s="6">
        <v>44986</v>
      </c>
      <c r="E537" s="6">
        <v>45017</v>
      </c>
      <c r="F537" s="6">
        <v>45047</v>
      </c>
      <c r="G537" s="6">
        <v>45078</v>
      </c>
      <c r="H537" s="6">
        <v>45108</v>
      </c>
      <c r="I537" s="6">
        <v>45139</v>
      </c>
      <c r="J537" s="6">
        <v>45170</v>
      </c>
      <c r="K537" s="6">
        <v>45200</v>
      </c>
      <c r="L537" s="6">
        <v>45231</v>
      </c>
      <c r="M537" s="6">
        <v>45261</v>
      </c>
    </row>
    <row r="538" spans="1:13" x14ac:dyDescent="0.35">
      <c r="A538" s="2" t="s">
        <v>113</v>
      </c>
      <c r="B538" s="15">
        <v>299329.81575166702</v>
      </c>
      <c r="C538" s="15">
        <v>299329.81575166702</v>
      </c>
      <c r="D538" s="15">
        <v>299329.81575166702</v>
      </c>
      <c r="E538" s="15">
        <v>299329.81575166702</v>
      </c>
      <c r="F538" s="15">
        <v>299329.81575166702</v>
      </c>
      <c r="G538" s="15">
        <v>299329.81575166702</v>
      </c>
      <c r="H538" s="15">
        <v>299329.81575166702</v>
      </c>
      <c r="I538" s="15">
        <v>299329.81575166702</v>
      </c>
      <c r="J538" s="15">
        <v>299329.81575166702</v>
      </c>
      <c r="K538" s="15">
        <v>299329.81575166702</v>
      </c>
      <c r="L538" s="15">
        <v>299329.81575166702</v>
      </c>
      <c r="M538" s="15">
        <v>299329.81575166702</v>
      </c>
    </row>
    <row r="539" spans="1:13" x14ac:dyDescent="0.35"/>
    <row r="540" spans="1:13" x14ac:dyDescent="0.35"/>
    <row r="541" spans="1:13" ht="15" thickBot="1" x14ac:dyDescent="0.4"/>
    <row r="542" spans="1:13" ht="33" customHeight="1" thickBot="1" x14ac:dyDescent="0.4">
      <c r="A542" s="78" t="s">
        <v>261</v>
      </c>
      <c r="B542" s="79"/>
      <c r="C542" s="79"/>
      <c r="D542" s="79"/>
      <c r="E542" s="79"/>
      <c r="F542" s="79"/>
      <c r="G542" s="79"/>
      <c r="H542" s="79"/>
      <c r="I542" s="79"/>
      <c r="J542" s="79"/>
      <c r="K542" s="79"/>
      <c r="L542" s="79"/>
      <c r="M542" s="80"/>
    </row>
    <row r="543" spans="1:13" ht="15" thickBot="1" x14ac:dyDescent="0.4">
      <c r="A543" s="9" t="s">
        <v>297</v>
      </c>
      <c r="B543" s="6">
        <v>44927</v>
      </c>
      <c r="C543" s="6">
        <v>44958</v>
      </c>
      <c r="D543" s="6">
        <v>44986</v>
      </c>
      <c r="E543" s="6">
        <v>45017</v>
      </c>
      <c r="F543" s="6">
        <v>45047</v>
      </c>
      <c r="G543" s="6">
        <v>45078</v>
      </c>
      <c r="H543" s="6">
        <v>45108</v>
      </c>
      <c r="I543" s="6">
        <v>45139</v>
      </c>
      <c r="J543" s="6">
        <v>45170</v>
      </c>
      <c r="K543" s="6">
        <v>45200</v>
      </c>
      <c r="L543" s="6">
        <v>45231</v>
      </c>
      <c r="M543" s="6">
        <v>45261</v>
      </c>
    </row>
    <row r="544" spans="1:13" x14ac:dyDescent="0.35">
      <c r="A544" s="2" t="s">
        <v>114</v>
      </c>
      <c r="B544" s="15">
        <v>74948.944725499998</v>
      </c>
      <c r="C544" s="15">
        <v>74948.944725499998</v>
      </c>
      <c r="D544" s="15">
        <v>74948.944725499998</v>
      </c>
      <c r="E544" s="15">
        <v>74948.944725499998</v>
      </c>
      <c r="F544" s="15">
        <v>74948.944725499998</v>
      </c>
      <c r="G544" s="15">
        <v>74948.944725499998</v>
      </c>
      <c r="H544" s="15">
        <v>74948.944725499998</v>
      </c>
      <c r="I544" s="15">
        <v>74948.944725499998</v>
      </c>
      <c r="J544" s="15">
        <v>74948.944725499998</v>
      </c>
      <c r="K544" s="15">
        <v>74948.944725499998</v>
      </c>
      <c r="L544" s="15">
        <v>74948.944725499998</v>
      </c>
      <c r="M544" s="15">
        <v>74948.944725499998</v>
      </c>
    </row>
    <row r="545" spans="1:13" x14ac:dyDescent="0.35"/>
    <row r="546" spans="1:13" x14ac:dyDescent="0.35"/>
    <row r="547" spans="1:13" ht="15" thickBot="1" x14ac:dyDescent="0.4"/>
    <row r="548" spans="1:13" ht="33" customHeight="1" thickBot="1" x14ac:dyDescent="0.4">
      <c r="A548" s="78" t="s">
        <v>261</v>
      </c>
      <c r="B548" s="79"/>
      <c r="C548" s="79"/>
      <c r="D548" s="79"/>
      <c r="E548" s="79"/>
      <c r="F548" s="79"/>
      <c r="G548" s="79"/>
      <c r="H548" s="79"/>
      <c r="I548" s="79"/>
      <c r="J548" s="79"/>
      <c r="K548" s="79"/>
      <c r="L548" s="79"/>
      <c r="M548" s="80"/>
    </row>
    <row r="549" spans="1:13" ht="15" thickBot="1" x14ac:dyDescent="0.4">
      <c r="A549" s="9" t="s">
        <v>297</v>
      </c>
      <c r="B549" s="6">
        <v>44927</v>
      </c>
      <c r="C549" s="6">
        <v>44958</v>
      </c>
      <c r="D549" s="6">
        <v>44986</v>
      </c>
      <c r="E549" s="6">
        <v>45017</v>
      </c>
      <c r="F549" s="6">
        <v>45047</v>
      </c>
      <c r="G549" s="6">
        <v>45078</v>
      </c>
      <c r="H549" s="6">
        <v>45108</v>
      </c>
      <c r="I549" s="6">
        <v>45139</v>
      </c>
      <c r="J549" s="6">
        <v>45170</v>
      </c>
      <c r="K549" s="6">
        <v>45200</v>
      </c>
      <c r="L549" s="6">
        <v>45231</v>
      </c>
      <c r="M549" s="6">
        <v>45261</v>
      </c>
    </row>
    <row r="550" spans="1:13" x14ac:dyDescent="0.35">
      <c r="A550" s="2" t="s">
        <v>115</v>
      </c>
      <c r="B550" s="15">
        <v>249829.81575166702</v>
      </c>
      <c r="C550" s="15">
        <v>249829.81575166702</v>
      </c>
      <c r="D550" s="15">
        <v>249829.81575166702</v>
      </c>
      <c r="E550" s="15">
        <v>249829.81575166702</v>
      </c>
      <c r="F550" s="15">
        <v>249829.81575166702</v>
      </c>
      <c r="G550" s="15">
        <v>249829.81575166702</v>
      </c>
      <c r="H550" s="15">
        <v>249829.81575166702</v>
      </c>
      <c r="I550" s="15">
        <v>249829.81575166702</v>
      </c>
      <c r="J550" s="15">
        <v>249829.81575166702</v>
      </c>
      <c r="K550" s="15">
        <v>249829.81575166702</v>
      </c>
      <c r="L550" s="15">
        <v>249829.81575166702</v>
      </c>
      <c r="M550" s="15">
        <v>249829.81575166702</v>
      </c>
    </row>
    <row r="551" spans="1:13" x14ac:dyDescent="0.35"/>
    <row r="552" spans="1:13" x14ac:dyDescent="0.35"/>
    <row r="553" spans="1:13" ht="15" thickBot="1" x14ac:dyDescent="0.4"/>
    <row r="554" spans="1:13" ht="33" customHeight="1" thickBot="1" x14ac:dyDescent="0.4">
      <c r="A554" s="78" t="s">
        <v>261</v>
      </c>
      <c r="B554" s="79"/>
      <c r="C554" s="79"/>
      <c r="D554" s="79"/>
      <c r="E554" s="79"/>
      <c r="F554" s="79"/>
      <c r="G554" s="79"/>
      <c r="H554" s="79"/>
      <c r="I554" s="79"/>
      <c r="J554" s="79"/>
      <c r="K554" s="79"/>
      <c r="L554" s="79"/>
      <c r="M554" s="80"/>
    </row>
    <row r="555" spans="1:13" ht="15" thickBot="1" x14ac:dyDescent="0.4">
      <c r="A555" s="9" t="s">
        <v>297</v>
      </c>
      <c r="B555" s="6">
        <v>44927</v>
      </c>
      <c r="C555" s="6">
        <v>44958</v>
      </c>
      <c r="D555" s="6">
        <v>44986</v>
      </c>
      <c r="E555" s="6">
        <v>45017</v>
      </c>
      <c r="F555" s="6">
        <v>45047</v>
      </c>
      <c r="G555" s="6">
        <v>45078</v>
      </c>
      <c r="H555" s="6">
        <v>45108</v>
      </c>
      <c r="I555" s="6">
        <v>45139</v>
      </c>
      <c r="J555" s="6">
        <v>45170</v>
      </c>
      <c r="K555" s="6">
        <v>45200</v>
      </c>
      <c r="L555" s="6">
        <v>45231</v>
      </c>
      <c r="M555" s="6">
        <v>45261</v>
      </c>
    </row>
    <row r="556" spans="1:13" x14ac:dyDescent="0.35">
      <c r="A556" s="2" t="s">
        <v>116</v>
      </c>
      <c r="B556" s="15">
        <v>54412.872052332983</v>
      </c>
      <c r="C556" s="15">
        <v>54412.872052332983</v>
      </c>
      <c r="D556" s="15">
        <v>54412.872052332983</v>
      </c>
      <c r="E556" s="15">
        <v>54412.902052332982</v>
      </c>
      <c r="F556" s="15">
        <v>54412.872052332983</v>
      </c>
      <c r="G556" s="15">
        <v>54412.872052332983</v>
      </c>
      <c r="H556" s="15">
        <v>54412.872052332983</v>
      </c>
      <c r="I556" s="15">
        <v>54412.872052332983</v>
      </c>
      <c r="J556" s="15">
        <v>54412.872052332983</v>
      </c>
      <c r="K556" s="15">
        <v>54412.872052332983</v>
      </c>
      <c r="L556" s="15">
        <v>54412.872052332983</v>
      </c>
      <c r="M556" s="15">
        <v>54412.902052332982</v>
      </c>
    </row>
    <row r="557" spans="1:13" x14ac:dyDescent="0.35">
      <c r="F557" t="s">
        <v>412</v>
      </c>
    </row>
    <row r="558" spans="1:13" ht="15" thickBot="1" x14ac:dyDescent="0.4"/>
    <row r="559" spans="1:13" ht="15" hidden="1" thickBot="1" x14ac:dyDescent="0.4"/>
    <row r="560" spans="1:13" ht="33" hidden="1" customHeight="1" thickBot="1" x14ac:dyDescent="0.4">
      <c r="A560" s="78" t="s">
        <v>261</v>
      </c>
      <c r="B560" s="79"/>
      <c r="C560" s="79"/>
      <c r="D560" s="79"/>
      <c r="E560" s="79"/>
      <c r="F560" s="79"/>
      <c r="G560" s="79"/>
      <c r="H560" s="79"/>
      <c r="I560" s="79"/>
      <c r="J560" s="79"/>
      <c r="K560" s="79"/>
      <c r="L560" s="79"/>
      <c r="M560" s="80"/>
    </row>
    <row r="561" spans="1:13" ht="15" hidden="1" thickBot="1" x14ac:dyDescent="0.4">
      <c r="A561" s="9" t="s">
        <v>266</v>
      </c>
      <c r="B561" s="6">
        <v>44927</v>
      </c>
      <c r="C561" s="6">
        <v>44958</v>
      </c>
      <c r="D561" s="6">
        <v>44986</v>
      </c>
      <c r="E561" s="6">
        <v>45017</v>
      </c>
      <c r="F561" s="6">
        <v>45047</v>
      </c>
      <c r="G561" s="6">
        <v>45078</v>
      </c>
      <c r="H561" s="6">
        <v>45108</v>
      </c>
      <c r="I561" s="6">
        <v>45139</v>
      </c>
      <c r="J561" s="6">
        <v>45170</v>
      </c>
      <c r="K561" s="6">
        <v>45200</v>
      </c>
      <c r="L561" s="6">
        <v>45231</v>
      </c>
      <c r="M561" s="6">
        <v>45261</v>
      </c>
    </row>
    <row r="562" spans="1:13" ht="15" hidden="1" thickBot="1" x14ac:dyDescent="0.4">
      <c r="A562" s="2" t="s">
        <v>119</v>
      </c>
      <c r="B562" s="7">
        <v>0</v>
      </c>
      <c r="C562" s="7">
        <v>0</v>
      </c>
      <c r="D562" s="7">
        <v>0</v>
      </c>
      <c r="E562" s="7">
        <v>0</v>
      </c>
      <c r="F562" s="7">
        <v>0</v>
      </c>
      <c r="G562" s="7">
        <v>0</v>
      </c>
      <c r="H562" s="7">
        <v>0</v>
      </c>
      <c r="I562" s="7">
        <v>0</v>
      </c>
      <c r="J562" s="7">
        <v>0</v>
      </c>
      <c r="K562" s="7">
        <v>0</v>
      </c>
      <c r="L562" s="7">
        <v>0</v>
      </c>
      <c r="M562" s="7">
        <v>0</v>
      </c>
    </row>
    <row r="563" spans="1:13" ht="15" hidden="1" thickBot="1" x14ac:dyDescent="0.4"/>
    <row r="564" spans="1:13" ht="15" hidden="1" thickBot="1" x14ac:dyDescent="0.4"/>
    <row r="565" spans="1:13" ht="15" hidden="1" thickBot="1" x14ac:dyDescent="0.4"/>
    <row r="566" spans="1:13" ht="33" hidden="1" customHeight="1" thickBot="1" x14ac:dyDescent="0.4">
      <c r="A566" s="78" t="s">
        <v>261</v>
      </c>
      <c r="B566" s="79"/>
      <c r="C566" s="79"/>
      <c r="D566" s="79"/>
      <c r="E566" s="79"/>
      <c r="F566" s="79"/>
      <c r="G566" s="79"/>
      <c r="H566" s="79"/>
      <c r="I566" s="79"/>
      <c r="J566" s="79"/>
      <c r="K566" s="79"/>
      <c r="L566" s="79"/>
      <c r="M566" s="80"/>
    </row>
    <row r="567" spans="1:13" ht="15" hidden="1" thickBot="1" x14ac:dyDescent="0.4">
      <c r="A567" s="9" t="s">
        <v>266</v>
      </c>
      <c r="B567" s="6">
        <v>44927</v>
      </c>
      <c r="C567" s="6">
        <v>44958</v>
      </c>
      <c r="D567" s="6">
        <v>44986</v>
      </c>
      <c r="E567" s="6">
        <v>45017</v>
      </c>
      <c r="F567" s="6">
        <v>45047</v>
      </c>
      <c r="G567" s="6">
        <v>45078</v>
      </c>
      <c r="H567" s="6">
        <v>45108</v>
      </c>
      <c r="I567" s="6">
        <v>45139</v>
      </c>
      <c r="J567" s="6">
        <v>45170</v>
      </c>
      <c r="K567" s="6">
        <v>45200</v>
      </c>
      <c r="L567" s="6">
        <v>45231</v>
      </c>
      <c r="M567" s="6">
        <v>45261</v>
      </c>
    </row>
    <row r="568" spans="1:13" ht="15" hidden="1" thickBot="1" x14ac:dyDescent="0.4">
      <c r="A568" s="2" t="s">
        <v>120</v>
      </c>
      <c r="B568" s="7"/>
      <c r="C568" s="7"/>
      <c r="D568" s="7"/>
      <c r="E568" s="7"/>
      <c r="F568" s="7"/>
      <c r="G568" s="7"/>
      <c r="H568" s="7"/>
      <c r="I568" s="7"/>
      <c r="J568" s="7"/>
      <c r="K568" s="7"/>
      <c r="L568" s="7"/>
      <c r="M568" s="7"/>
    </row>
    <row r="569" spans="1:13" ht="15" hidden="1" thickBot="1" x14ac:dyDescent="0.4"/>
    <row r="570" spans="1:13" ht="15" hidden="1" thickBot="1" x14ac:dyDescent="0.4"/>
    <row r="571" spans="1:13" ht="15" hidden="1" thickBot="1" x14ac:dyDescent="0.4"/>
    <row r="572" spans="1:13" ht="33" hidden="1" customHeight="1" thickBot="1" x14ac:dyDescent="0.4">
      <c r="A572" s="78" t="s">
        <v>261</v>
      </c>
      <c r="B572" s="79"/>
      <c r="C572" s="79"/>
      <c r="D572" s="79"/>
      <c r="E572" s="79"/>
      <c r="F572" s="79"/>
      <c r="G572" s="79"/>
      <c r="H572" s="79"/>
      <c r="I572" s="79"/>
      <c r="J572" s="79"/>
      <c r="K572" s="79"/>
      <c r="L572" s="79"/>
      <c r="M572" s="80"/>
    </row>
    <row r="573" spans="1:13" ht="15" hidden="1" thickBot="1" x14ac:dyDescent="0.4">
      <c r="A573" s="9" t="s">
        <v>266</v>
      </c>
      <c r="B573" s="6">
        <v>44927</v>
      </c>
      <c r="C573" s="6">
        <v>44958</v>
      </c>
      <c r="D573" s="6">
        <v>44986</v>
      </c>
      <c r="E573" s="6">
        <v>45017</v>
      </c>
      <c r="F573" s="6">
        <v>45047</v>
      </c>
      <c r="G573" s="6">
        <v>45078</v>
      </c>
      <c r="H573" s="6">
        <v>45108</v>
      </c>
      <c r="I573" s="6">
        <v>45139</v>
      </c>
      <c r="J573" s="6">
        <v>45170</v>
      </c>
      <c r="K573" s="6">
        <v>45200</v>
      </c>
      <c r="L573" s="6">
        <v>45231</v>
      </c>
      <c r="M573" s="6">
        <v>45261</v>
      </c>
    </row>
    <row r="574" spans="1:13" ht="15" hidden="1" thickBot="1" x14ac:dyDescent="0.4">
      <c r="A574" s="2" t="s">
        <v>121</v>
      </c>
      <c r="B574" s="7">
        <v>0</v>
      </c>
      <c r="C574" s="7">
        <v>0</v>
      </c>
      <c r="D574" s="7">
        <v>0</v>
      </c>
      <c r="E574" s="7">
        <v>0</v>
      </c>
      <c r="F574" s="7">
        <v>0</v>
      </c>
      <c r="G574" s="7">
        <v>0</v>
      </c>
      <c r="H574" s="7">
        <v>0</v>
      </c>
      <c r="I574" s="7">
        <v>0</v>
      </c>
      <c r="J574" s="7">
        <v>0</v>
      </c>
      <c r="K574" s="7">
        <v>0</v>
      </c>
      <c r="L574" s="7">
        <v>0</v>
      </c>
      <c r="M574" s="7">
        <v>0</v>
      </c>
    </row>
    <row r="575" spans="1:13" ht="15" hidden="1" thickBot="1" x14ac:dyDescent="0.4"/>
    <row r="576" spans="1:13" ht="15" hidden="1" thickBot="1" x14ac:dyDescent="0.4"/>
    <row r="577" spans="1:13" ht="15" hidden="1" thickBot="1" x14ac:dyDescent="0.4"/>
    <row r="578" spans="1:13" ht="15" hidden="1" thickBot="1" x14ac:dyDescent="0.4"/>
    <row r="579" spans="1:13" ht="33" hidden="1" customHeight="1" thickBot="1" x14ac:dyDescent="0.4">
      <c r="A579" s="78" t="s">
        <v>261</v>
      </c>
      <c r="B579" s="79"/>
      <c r="C579" s="79"/>
      <c r="D579" s="79"/>
      <c r="E579" s="79"/>
      <c r="F579" s="79"/>
      <c r="G579" s="79"/>
      <c r="H579" s="79"/>
      <c r="I579" s="79"/>
      <c r="J579" s="79"/>
      <c r="K579" s="79"/>
      <c r="L579" s="79"/>
      <c r="M579" s="80"/>
    </row>
    <row r="580" spans="1:13" ht="15" hidden="1" thickBot="1" x14ac:dyDescent="0.4">
      <c r="A580" s="9" t="s">
        <v>266</v>
      </c>
      <c r="B580" s="6">
        <v>44927</v>
      </c>
      <c r="C580" s="6">
        <v>44958</v>
      </c>
      <c r="D580" s="6">
        <v>44986</v>
      </c>
      <c r="E580" s="6">
        <v>45017</v>
      </c>
      <c r="F580" s="6">
        <v>45047</v>
      </c>
      <c r="G580" s="6">
        <v>45078</v>
      </c>
      <c r="H580" s="6">
        <v>45108</v>
      </c>
      <c r="I580" s="6">
        <v>45139</v>
      </c>
      <c r="J580" s="6">
        <v>45170</v>
      </c>
      <c r="K580" s="6">
        <v>45200</v>
      </c>
      <c r="L580" s="6">
        <v>45231</v>
      </c>
      <c r="M580" s="6">
        <v>45261</v>
      </c>
    </row>
    <row r="581" spans="1:13" ht="15" hidden="1" thickBot="1" x14ac:dyDescent="0.4">
      <c r="A581" s="2" t="s">
        <v>122</v>
      </c>
      <c r="B581" s="7">
        <v>0</v>
      </c>
      <c r="C581" s="7">
        <v>0</v>
      </c>
      <c r="D581" s="7">
        <v>0</v>
      </c>
      <c r="E581" s="7">
        <v>0</v>
      </c>
      <c r="F581" s="7">
        <v>0</v>
      </c>
      <c r="G581" s="7">
        <v>0</v>
      </c>
      <c r="H581" s="7">
        <v>0</v>
      </c>
      <c r="I581" s="7">
        <v>0</v>
      </c>
      <c r="J581" s="7">
        <v>0</v>
      </c>
      <c r="K581" s="7">
        <v>0</v>
      </c>
      <c r="L581" s="7">
        <v>0</v>
      </c>
      <c r="M581" s="7">
        <v>0</v>
      </c>
    </row>
    <row r="582" spans="1:13" ht="15" hidden="1" thickBot="1" x14ac:dyDescent="0.4"/>
    <row r="583" spans="1:13" ht="15" hidden="1" thickBot="1" x14ac:dyDescent="0.4"/>
    <row r="584" spans="1:13" ht="15" hidden="1" thickBot="1" x14ac:dyDescent="0.4"/>
    <row r="585" spans="1:13" ht="33" hidden="1" customHeight="1" thickBot="1" x14ac:dyDescent="0.4">
      <c r="A585" s="78" t="s">
        <v>261</v>
      </c>
      <c r="B585" s="79"/>
      <c r="C585" s="79"/>
      <c r="D585" s="79"/>
      <c r="E585" s="79"/>
      <c r="F585" s="79"/>
      <c r="G585" s="79"/>
      <c r="H585" s="79"/>
      <c r="I585" s="79"/>
      <c r="J585" s="79"/>
      <c r="K585" s="79"/>
      <c r="L585" s="79"/>
      <c r="M585" s="80"/>
    </row>
    <row r="586" spans="1:13" ht="15" hidden="1" thickBot="1" x14ac:dyDescent="0.4">
      <c r="A586" s="9" t="s">
        <v>267</v>
      </c>
      <c r="B586" s="6">
        <v>44927</v>
      </c>
      <c r="C586" s="6">
        <v>44958</v>
      </c>
      <c r="D586" s="6">
        <v>44986</v>
      </c>
      <c r="E586" s="6">
        <v>45017</v>
      </c>
      <c r="F586" s="6">
        <v>45047</v>
      </c>
      <c r="G586" s="6">
        <v>45078</v>
      </c>
      <c r="H586" s="6">
        <v>45108</v>
      </c>
      <c r="I586" s="6">
        <v>45139</v>
      </c>
      <c r="J586" s="6">
        <v>45170</v>
      </c>
      <c r="K586" s="6">
        <v>45200</v>
      </c>
      <c r="L586" s="6">
        <v>45231</v>
      </c>
      <c r="M586" s="6">
        <v>45261</v>
      </c>
    </row>
    <row r="587" spans="1:13" ht="15" hidden="1" thickBot="1" x14ac:dyDescent="0.4">
      <c r="A587" s="2" t="s">
        <v>350</v>
      </c>
      <c r="B587" s="7">
        <v>0</v>
      </c>
      <c r="C587" s="7">
        <v>0</v>
      </c>
      <c r="D587" s="7">
        <v>0</v>
      </c>
      <c r="E587" s="7">
        <v>0</v>
      </c>
      <c r="F587" s="7">
        <v>0</v>
      </c>
      <c r="G587" s="7">
        <v>0</v>
      </c>
      <c r="H587" s="7">
        <v>0</v>
      </c>
      <c r="I587" s="7">
        <v>0</v>
      </c>
      <c r="J587" s="7">
        <v>0</v>
      </c>
      <c r="K587" s="7">
        <v>0</v>
      </c>
      <c r="L587" s="7">
        <v>0</v>
      </c>
      <c r="M587" s="7">
        <v>0</v>
      </c>
    </row>
    <row r="588" spans="1:13" ht="15" hidden="1" thickBot="1" x14ac:dyDescent="0.4"/>
    <row r="589" spans="1:13" ht="15" hidden="1" thickBot="1" x14ac:dyDescent="0.4"/>
    <row r="590" spans="1:13" ht="15" hidden="1" thickBot="1" x14ac:dyDescent="0.4"/>
    <row r="591" spans="1:13" ht="33" hidden="1" customHeight="1" thickBot="1" x14ac:dyDescent="0.4">
      <c r="A591" s="78" t="s">
        <v>261</v>
      </c>
      <c r="B591" s="79"/>
      <c r="C591" s="79"/>
      <c r="D591" s="79"/>
      <c r="E591" s="79"/>
      <c r="F591" s="79"/>
      <c r="G591" s="79"/>
      <c r="H591" s="79"/>
      <c r="I591" s="79"/>
      <c r="J591" s="79"/>
      <c r="K591" s="79"/>
      <c r="L591" s="79"/>
      <c r="M591" s="80"/>
    </row>
    <row r="592" spans="1:13" ht="15" hidden="1" thickBot="1" x14ac:dyDescent="0.4">
      <c r="A592" s="9" t="s">
        <v>267</v>
      </c>
      <c r="B592" s="6">
        <v>44927</v>
      </c>
      <c r="C592" s="6">
        <v>44958</v>
      </c>
      <c r="D592" s="6">
        <v>44986</v>
      </c>
      <c r="E592" s="6">
        <v>45017</v>
      </c>
      <c r="F592" s="6">
        <v>45047</v>
      </c>
      <c r="G592" s="6">
        <v>45078</v>
      </c>
      <c r="H592" s="6">
        <v>45108</v>
      </c>
      <c r="I592" s="6">
        <v>45139</v>
      </c>
      <c r="J592" s="6">
        <v>45170</v>
      </c>
      <c r="K592" s="6">
        <v>45200</v>
      </c>
      <c r="L592" s="6">
        <v>45231</v>
      </c>
      <c r="M592" s="6">
        <v>45261</v>
      </c>
    </row>
    <row r="593" spans="1:13" ht="15" hidden="1" thickBot="1" x14ac:dyDescent="0.4">
      <c r="A593" s="2" t="s">
        <v>256</v>
      </c>
      <c r="B593" s="7">
        <v>0</v>
      </c>
      <c r="C593" s="7">
        <v>0</v>
      </c>
      <c r="D593" s="7">
        <v>0</v>
      </c>
      <c r="E593" s="7">
        <v>0</v>
      </c>
      <c r="F593" s="7">
        <v>0</v>
      </c>
      <c r="G593" s="7">
        <v>0</v>
      </c>
      <c r="H593" s="7">
        <v>0</v>
      </c>
      <c r="I593" s="7">
        <v>0</v>
      </c>
      <c r="J593" s="7">
        <v>0</v>
      </c>
      <c r="K593" s="7">
        <v>0</v>
      </c>
      <c r="L593" s="7">
        <v>0</v>
      </c>
      <c r="M593" s="7">
        <v>0</v>
      </c>
    </row>
    <row r="594" spans="1:13" ht="15" hidden="1" thickBot="1" x14ac:dyDescent="0.4"/>
    <row r="595" spans="1:13" ht="15" hidden="1" thickBot="1" x14ac:dyDescent="0.4"/>
    <row r="596" spans="1:13" ht="15" hidden="1" thickBot="1" x14ac:dyDescent="0.4"/>
    <row r="597" spans="1:13" ht="33" hidden="1" customHeight="1" thickBot="1" x14ac:dyDescent="0.4">
      <c r="A597" s="78" t="s">
        <v>261</v>
      </c>
      <c r="B597" s="79"/>
      <c r="C597" s="79"/>
      <c r="D597" s="79"/>
      <c r="E597" s="79"/>
      <c r="F597" s="79"/>
      <c r="G597" s="79"/>
      <c r="H597" s="79"/>
      <c r="I597" s="79"/>
      <c r="J597" s="79"/>
      <c r="K597" s="79"/>
      <c r="L597" s="79"/>
      <c r="M597" s="80"/>
    </row>
    <row r="598" spans="1:13" ht="15" hidden="1" thickBot="1" x14ac:dyDescent="0.4">
      <c r="A598" s="9" t="s">
        <v>267</v>
      </c>
      <c r="B598" s="6">
        <v>44927</v>
      </c>
      <c r="C598" s="6">
        <v>44958</v>
      </c>
      <c r="D598" s="6">
        <v>44986</v>
      </c>
      <c r="E598" s="6">
        <v>45017</v>
      </c>
      <c r="F598" s="6">
        <v>45047</v>
      </c>
      <c r="G598" s="6">
        <v>45078</v>
      </c>
      <c r="H598" s="6">
        <v>45108</v>
      </c>
      <c r="I598" s="6">
        <v>45139</v>
      </c>
      <c r="J598" s="6">
        <v>45170</v>
      </c>
      <c r="K598" s="6">
        <v>45200</v>
      </c>
      <c r="L598" s="6">
        <v>45231</v>
      </c>
      <c r="M598" s="6">
        <v>45261</v>
      </c>
    </row>
    <row r="599" spans="1:13" ht="15" hidden="1" thickBot="1" x14ac:dyDescent="0.4">
      <c r="A599" s="2" t="s">
        <v>257</v>
      </c>
      <c r="B599" s="7">
        <v>0</v>
      </c>
      <c r="C599" s="7">
        <v>0</v>
      </c>
      <c r="D599" s="7">
        <v>0</v>
      </c>
      <c r="E599" s="7">
        <v>0</v>
      </c>
      <c r="F599" s="7">
        <v>0</v>
      </c>
      <c r="G599" s="7">
        <v>0</v>
      </c>
      <c r="H599" s="7">
        <v>0</v>
      </c>
      <c r="I599" s="7">
        <v>0</v>
      </c>
      <c r="J599" s="7">
        <v>0</v>
      </c>
      <c r="K599" s="7">
        <v>0</v>
      </c>
      <c r="L599" s="7">
        <v>0</v>
      </c>
      <c r="M599" s="7">
        <v>0</v>
      </c>
    </row>
    <row r="600" spans="1:13" ht="15" hidden="1" thickBot="1" x14ac:dyDescent="0.4"/>
    <row r="601" spans="1:13" ht="15" hidden="1" thickBot="1" x14ac:dyDescent="0.4"/>
    <row r="602" spans="1:13" ht="15" hidden="1" thickBot="1" x14ac:dyDescent="0.4"/>
    <row r="603" spans="1:13" ht="33" hidden="1" customHeight="1" thickBot="1" x14ac:dyDescent="0.4">
      <c r="A603" s="78" t="s">
        <v>261</v>
      </c>
      <c r="B603" s="79"/>
      <c r="C603" s="79"/>
      <c r="D603" s="79"/>
      <c r="E603" s="79"/>
      <c r="F603" s="79"/>
      <c r="G603" s="79"/>
      <c r="H603" s="79"/>
      <c r="I603" s="79"/>
      <c r="J603" s="79"/>
      <c r="K603" s="79"/>
      <c r="L603" s="79"/>
      <c r="M603" s="80"/>
    </row>
    <row r="604" spans="1:13" ht="15" hidden="1" thickBot="1" x14ac:dyDescent="0.4">
      <c r="A604" s="9" t="s">
        <v>267</v>
      </c>
      <c r="B604" s="6">
        <v>44927</v>
      </c>
      <c r="C604" s="6">
        <v>44958</v>
      </c>
      <c r="D604" s="6">
        <v>44986</v>
      </c>
      <c r="E604" s="6">
        <v>45017</v>
      </c>
      <c r="F604" s="6">
        <v>45047</v>
      </c>
      <c r="G604" s="6">
        <v>45078</v>
      </c>
      <c r="H604" s="6">
        <v>45108</v>
      </c>
      <c r="I604" s="6">
        <v>45139</v>
      </c>
      <c r="J604" s="6">
        <v>45170</v>
      </c>
      <c r="K604" s="6">
        <v>45200</v>
      </c>
      <c r="L604" s="6">
        <v>45231</v>
      </c>
      <c r="M604" s="6">
        <v>45261</v>
      </c>
    </row>
    <row r="605" spans="1:13" ht="15" hidden="1" thickBot="1" x14ac:dyDescent="0.4">
      <c r="A605" s="2" t="s">
        <v>127</v>
      </c>
      <c r="B605" s="7">
        <v>0</v>
      </c>
      <c r="C605" s="7">
        <v>0</v>
      </c>
      <c r="D605" s="7">
        <v>0</v>
      </c>
      <c r="E605" s="7">
        <v>0</v>
      </c>
      <c r="F605" s="7">
        <v>0</v>
      </c>
      <c r="G605" s="7">
        <v>0</v>
      </c>
      <c r="H605" s="7">
        <v>0</v>
      </c>
      <c r="I605" s="7">
        <v>0</v>
      </c>
      <c r="J605" s="7">
        <v>0</v>
      </c>
      <c r="K605" s="7">
        <v>0</v>
      </c>
      <c r="L605" s="7">
        <v>0</v>
      </c>
      <c r="M605" s="7">
        <v>0</v>
      </c>
    </row>
    <row r="606" spans="1:13" ht="15" hidden="1" thickBot="1" x14ac:dyDescent="0.4"/>
    <row r="607" spans="1:13" ht="15" hidden="1" thickBot="1" x14ac:dyDescent="0.4"/>
    <row r="608" spans="1:13" ht="15" hidden="1" thickBot="1" x14ac:dyDescent="0.4"/>
    <row r="609" spans="1:13" ht="33" hidden="1" customHeight="1" thickBot="1" x14ac:dyDescent="0.4">
      <c r="A609" s="78" t="s">
        <v>261</v>
      </c>
      <c r="B609" s="79"/>
      <c r="C609" s="79"/>
      <c r="D609" s="79"/>
      <c r="E609" s="79"/>
      <c r="F609" s="79"/>
      <c r="G609" s="79"/>
      <c r="H609" s="79"/>
      <c r="I609" s="79"/>
      <c r="J609" s="79"/>
      <c r="K609" s="79"/>
      <c r="L609" s="79"/>
      <c r="M609" s="80"/>
    </row>
    <row r="610" spans="1:13" ht="15" hidden="1" thickBot="1" x14ac:dyDescent="0.4">
      <c r="A610" s="9" t="s">
        <v>302</v>
      </c>
      <c r="B610" s="6">
        <v>44927</v>
      </c>
      <c r="C610" s="6">
        <v>44958</v>
      </c>
      <c r="D610" s="6">
        <v>44986</v>
      </c>
      <c r="E610" s="6">
        <v>45017</v>
      </c>
      <c r="F610" s="6">
        <v>45047</v>
      </c>
      <c r="G610" s="6">
        <v>45078</v>
      </c>
      <c r="H610" s="6">
        <v>45108</v>
      </c>
      <c r="I610" s="6">
        <v>45139</v>
      </c>
      <c r="J610" s="6">
        <v>45170</v>
      </c>
      <c r="K610" s="6">
        <v>45200</v>
      </c>
      <c r="L610" s="6">
        <v>45231</v>
      </c>
      <c r="M610" s="6">
        <v>45261</v>
      </c>
    </row>
    <row r="611" spans="1:13" ht="15" hidden="1" thickBot="1" x14ac:dyDescent="0.4">
      <c r="A611" s="2" t="s">
        <v>129</v>
      </c>
      <c r="B611" s="7">
        <v>0</v>
      </c>
      <c r="C611" s="7">
        <v>0</v>
      </c>
      <c r="D611" s="7">
        <v>0</v>
      </c>
      <c r="E611" s="7">
        <v>0</v>
      </c>
      <c r="F611" s="7">
        <v>0</v>
      </c>
      <c r="G611" s="7">
        <v>0</v>
      </c>
      <c r="H611" s="7">
        <v>0</v>
      </c>
      <c r="I611" s="7">
        <v>0</v>
      </c>
      <c r="J611" s="7">
        <v>0</v>
      </c>
      <c r="K611" s="7">
        <v>0</v>
      </c>
      <c r="L611" s="7">
        <v>0</v>
      </c>
      <c r="M611" s="7">
        <v>0</v>
      </c>
    </row>
    <row r="612" spans="1:13" ht="15" hidden="1" thickBot="1" x14ac:dyDescent="0.4"/>
    <row r="613" spans="1:13" ht="15" hidden="1" thickBot="1" x14ac:dyDescent="0.4"/>
    <row r="614" spans="1:13" ht="15" hidden="1" thickBot="1" x14ac:dyDescent="0.4"/>
    <row r="615" spans="1:13" ht="33" hidden="1" customHeight="1" thickBot="1" x14ac:dyDescent="0.4">
      <c r="A615" s="78" t="s">
        <v>261</v>
      </c>
      <c r="B615" s="79"/>
      <c r="C615" s="79"/>
      <c r="D615" s="79"/>
      <c r="E615" s="79"/>
      <c r="F615" s="79"/>
      <c r="G615" s="79"/>
      <c r="H615" s="79"/>
      <c r="I615" s="79"/>
      <c r="J615" s="79"/>
      <c r="K615" s="79"/>
      <c r="L615" s="79"/>
      <c r="M615" s="80"/>
    </row>
    <row r="616" spans="1:13" ht="15" hidden="1" thickBot="1" x14ac:dyDescent="0.4">
      <c r="A616" s="9" t="s">
        <v>302</v>
      </c>
      <c r="B616" s="6">
        <v>44927</v>
      </c>
      <c r="C616" s="6">
        <v>44958</v>
      </c>
      <c r="D616" s="6">
        <v>44986</v>
      </c>
      <c r="E616" s="6">
        <v>45017</v>
      </c>
      <c r="F616" s="6">
        <v>45047</v>
      </c>
      <c r="G616" s="6">
        <v>45078</v>
      </c>
      <c r="H616" s="6">
        <v>45108</v>
      </c>
      <c r="I616" s="6">
        <v>45139</v>
      </c>
      <c r="J616" s="6">
        <v>45170</v>
      </c>
      <c r="K616" s="6">
        <v>45200</v>
      </c>
      <c r="L616" s="6">
        <v>45231</v>
      </c>
      <c r="M616" s="6">
        <v>45261</v>
      </c>
    </row>
    <row r="617" spans="1:13" ht="15" hidden="1" thickBot="1" x14ac:dyDescent="0.4">
      <c r="A617" s="2" t="s">
        <v>130</v>
      </c>
      <c r="B617" s="7"/>
      <c r="C617" s="7"/>
      <c r="D617" s="7"/>
      <c r="E617" s="7"/>
      <c r="F617" s="7"/>
      <c r="G617" s="7"/>
      <c r="H617" s="7"/>
      <c r="I617" s="7"/>
      <c r="J617" s="7"/>
      <c r="K617" s="7"/>
      <c r="L617" s="7"/>
      <c r="M617" s="7"/>
    </row>
    <row r="618" spans="1:13" ht="15" hidden="1" thickBot="1" x14ac:dyDescent="0.4"/>
    <row r="619" spans="1:13" ht="15" hidden="1" thickBot="1" x14ac:dyDescent="0.4"/>
    <row r="620" spans="1:13" ht="15" hidden="1" thickBot="1" x14ac:dyDescent="0.4"/>
    <row r="621" spans="1:13" ht="33" hidden="1" customHeight="1" thickBot="1" x14ac:dyDescent="0.4">
      <c r="A621" s="78" t="s">
        <v>261</v>
      </c>
      <c r="B621" s="79"/>
      <c r="C621" s="79"/>
      <c r="D621" s="79"/>
      <c r="E621" s="79"/>
      <c r="F621" s="79"/>
      <c r="G621" s="79"/>
      <c r="H621" s="79"/>
      <c r="I621" s="79"/>
      <c r="J621" s="79"/>
      <c r="K621" s="79"/>
      <c r="L621" s="79"/>
      <c r="M621" s="80"/>
    </row>
    <row r="622" spans="1:13" ht="15" hidden="1" thickBot="1" x14ac:dyDescent="0.4">
      <c r="A622" s="9" t="s">
        <v>266</v>
      </c>
      <c r="B622" s="6">
        <v>44927</v>
      </c>
      <c r="C622" s="6">
        <v>44958</v>
      </c>
      <c r="D622" s="6">
        <v>44986</v>
      </c>
      <c r="E622" s="6">
        <v>45017</v>
      </c>
      <c r="F622" s="6">
        <v>45047</v>
      </c>
      <c r="G622" s="6">
        <v>45078</v>
      </c>
      <c r="H622" s="6">
        <v>45108</v>
      </c>
      <c r="I622" s="6">
        <v>45139</v>
      </c>
      <c r="J622" s="6">
        <v>45170</v>
      </c>
      <c r="K622" s="6">
        <v>45200</v>
      </c>
      <c r="L622" s="6">
        <v>45231</v>
      </c>
      <c r="M622" s="6">
        <v>45261</v>
      </c>
    </row>
    <row r="623" spans="1:13" ht="15" hidden="1" thickBot="1" x14ac:dyDescent="0.4">
      <c r="A623" s="2" t="s">
        <v>132</v>
      </c>
      <c r="B623" s="7"/>
      <c r="C623" s="7"/>
      <c r="D623" s="7"/>
      <c r="E623" s="7"/>
      <c r="F623" s="7"/>
      <c r="G623" s="7"/>
      <c r="H623" s="7"/>
      <c r="I623" s="7"/>
      <c r="J623" s="7"/>
      <c r="K623" s="7"/>
      <c r="L623" s="7"/>
      <c r="M623" s="7"/>
    </row>
    <row r="624" spans="1:13" ht="15" hidden="1" thickBot="1" x14ac:dyDescent="0.4"/>
    <row r="625" spans="1:13" ht="15" hidden="1" thickBot="1" x14ac:dyDescent="0.4"/>
    <row r="626" spans="1:13" ht="15" hidden="1" thickBot="1" x14ac:dyDescent="0.4"/>
    <row r="627" spans="1:13" ht="33" hidden="1" customHeight="1" thickBot="1" x14ac:dyDescent="0.4">
      <c r="A627" s="78" t="s">
        <v>261</v>
      </c>
      <c r="B627" s="79"/>
      <c r="C627" s="79"/>
      <c r="D627" s="79"/>
      <c r="E627" s="79"/>
      <c r="F627" s="79"/>
      <c r="G627" s="79"/>
      <c r="H627" s="79"/>
      <c r="I627" s="79"/>
      <c r="J627" s="79"/>
      <c r="K627" s="79"/>
      <c r="L627" s="79"/>
      <c r="M627" s="80"/>
    </row>
    <row r="628" spans="1:13" ht="15" hidden="1" thickBot="1" x14ac:dyDescent="0.4">
      <c r="A628" s="9" t="s">
        <v>303</v>
      </c>
      <c r="B628" s="6">
        <v>44927</v>
      </c>
      <c r="C628" s="6">
        <v>44958</v>
      </c>
      <c r="D628" s="6">
        <v>44986</v>
      </c>
      <c r="E628" s="6">
        <v>45017</v>
      </c>
      <c r="F628" s="6">
        <v>45047</v>
      </c>
      <c r="G628" s="6">
        <v>45078</v>
      </c>
      <c r="H628" s="6">
        <v>45108</v>
      </c>
      <c r="I628" s="6">
        <v>45139</v>
      </c>
      <c r="J628" s="6">
        <v>45170</v>
      </c>
      <c r="K628" s="6">
        <v>45200</v>
      </c>
      <c r="L628" s="6">
        <v>45231</v>
      </c>
      <c r="M628" s="6">
        <v>45261</v>
      </c>
    </row>
    <row r="629" spans="1:13" ht="15" hidden="1" thickBot="1" x14ac:dyDescent="0.4">
      <c r="A629" s="2" t="s">
        <v>133</v>
      </c>
      <c r="B629" s="7"/>
      <c r="C629" s="7"/>
      <c r="D629" s="7"/>
      <c r="E629" s="7"/>
      <c r="F629" s="7"/>
      <c r="G629" s="7"/>
      <c r="H629" s="7"/>
      <c r="I629" s="7"/>
      <c r="J629" s="7"/>
      <c r="K629" s="7"/>
      <c r="L629" s="7"/>
      <c r="M629" s="7"/>
    </row>
    <row r="630" spans="1:13" ht="15" hidden="1" thickBot="1" x14ac:dyDescent="0.4"/>
    <row r="631" spans="1:13" ht="15" hidden="1" thickBot="1" x14ac:dyDescent="0.4"/>
    <row r="632" spans="1:13" ht="15" hidden="1" thickBot="1" x14ac:dyDescent="0.4"/>
    <row r="633" spans="1:13" ht="33" hidden="1" customHeight="1" thickBot="1" x14ac:dyDescent="0.4">
      <c r="A633" s="78" t="s">
        <v>261</v>
      </c>
      <c r="B633" s="79"/>
      <c r="C633" s="79"/>
      <c r="D633" s="79"/>
      <c r="E633" s="79"/>
      <c r="F633" s="79"/>
      <c r="G633" s="79"/>
      <c r="H633" s="79"/>
      <c r="I633" s="79"/>
      <c r="J633" s="79"/>
      <c r="K633" s="79"/>
      <c r="L633" s="79"/>
      <c r="M633" s="80"/>
    </row>
    <row r="634" spans="1:13" ht="15" hidden="1" thickBot="1" x14ac:dyDescent="0.4">
      <c r="A634" s="9" t="s">
        <v>303</v>
      </c>
      <c r="B634" s="6">
        <v>44927</v>
      </c>
      <c r="C634" s="6">
        <v>44958</v>
      </c>
      <c r="D634" s="6">
        <v>44986</v>
      </c>
      <c r="E634" s="6">
        <v>45017</v>
      </c>
      <c r="F634" s="6">
        <v>45047</v>
      </c>
      <c r="G634" s="6">
        <v>45078</v>
      </c>
      <c r="H634" s="6">
        <v>45108</v>
      </c>
      <c r="I634" s="6">
        <v>45139</v>
      </c>
      <c r="J634" s="6">
        <v>45170</v>
      </c>
      <c r="K634" s="6">
        <v>45200</v>
      </c>
      <c r="L634" s="6">
        <v>45231</v>
      </c>
      <c r="M634" s="6">
        <v>45261</v>
      </c>
    </row>
    <row r="635" spans="1:13" ht="15" hidden="1" thickBot="1" x14ac:dyDescent="0.4">
      <c r="A635" s="2" t="s">
        <v>134</v>
      </c>
      <c r="B635" s="7"/>
      <c r="C635" s="7"/>
      <c r="D635" s="7"/>
      <c r="E635" s="7"/>
      <c r="F635" s="7"/>
      <c r="G635" s="7"/>
      <c r="H635" s="7"/>
      <c r="I635" s="7"/>
      <c r="J635" s="7"/>
      <c r="K635" s="7"/>
      <c r="L635" s="7"/>
      <c r="M635" s="7"/>
    </row>
    <row r="636" spans="1:13" ht="15" hidden="1" thickBot="1" x14ac:dyDescent="0.4"/>
    <row r="637" spans="1:13" ht="15" hidden="1" thickBot="1" x14ac:dyDescent="0.4"/>
    <row r="638" spans="1:13" ht="15" hidden="1" thickBot="1" x14ac:dyDescent="0.4"/>
    <row r="639" spans="1:13" ht="33" hidden="1" customHeight="1" thickBot="1" x14ac:dyDescent="0.4">
      <c r="A639" s="78" t="s">
        <v>261</v>
      </c>
      <c r="B639" s="79"/>
      <c r="C639" s="79"/>
      <c r="D639" s="79"/>
      <c r="E639" s="79"/>
      <c r="F639" s="79"/>
      <c r="G639" s="79"/>
      <c r="H639" s="79"/>
      <c r="I639" s="79"/>
      <c r="J639" s="79"/>
      <c r="K639" s="79"/>
      <c r="L639" s="79"/>
      <c r="M639" s="80"/>
    </row>
    <row r="640" spans="1:13" ht="15" hidden="1" thickBot="1" x14ac:dyDescent="0.4">
      <c r="A640" s="9" t="s">
        <v>303</v>
      </c>
      <c r="B640" s="6">
        <v>44927</v>
      </c>
      <c r="C640" s="6">
        <v>44958</v>
      </c>
      <c r="D640" s="6">
        <v>44986</v>
      </c>
      <c r="E640" s="6">
        <v>45017</v>
      </c>
      <c r="F640" s="6">
        <v>45047</v>
      </c>
      <c r="G640" s="6">
        <v>45078</v>
      </c>
      <c r="H640" s="6">
        <v>45108</v>
      </c>
      <c r="I640" s="6">
        <v>45139</v>
      </c>
      <c r="J640" s="6">
        <v>45170</v>
      </c>
      <c r="K640" s="6">
        <v>45200</v>
      </c>
      <c r="L640" s="6">
        <v>45231</v>
      </c>
      <c r="M640" s="6">
        <v>45261</v>
      </c>
    </row>
    <row r="641" spans="1:13" ht="15" hidden="1" thickBot="1" x14ac:dyDescent="0.4">
      <c r="A641" s="2" t="s">
        <v>135</v>
      </c>
      <c r="B641" s="7"/>
      <c r="C641" s="7"/>
      <c r="D641" s="7"/>
      <c r="E641" s="7"/>
      <c r="F641" s="7"/>
      <c r="G641" s="7"/>
      <c r="H641" s="7"/>
      <c r="I641" s="7"/>
      <c r="J641" s="7"/>
      <c r="K641" s="7"/>
      <c r="L641" s="7"/>
      <c r="M641" s="7"/>
    </row>
    <row r="642" spans="1:13" ht="15" hidden="1" thickBot="1" x14ac:dyDescent="0.4"/>
    <row r="643" spans="1:13" ht="15" hidden="1" thickBot="1" x14ac:dyDescent="0.4"/>
    <row r="644" spans="1:13" ht="15" hidden="1" thickBot="1" x14ac:dyDescent="0.4"/>
    <row r="645" spans="1:13" ht="33" hidden="1" customHeight="1" thickBot="1" x14ac:dyDescent="0.4">
      <c r="A645" s="78" t="s">
        <v>261</v>
      </c>
      <c r="B645" s="79"/>
      <c r="C645" s="79"/>
      <c r="D645" s="79"/>
      <c r="E645" s="79"/>
      <c r="F645" s="79"/>
      <c r="G645" s="79"/>
      <c r="H645" s="79"/>
      <c r="I645" s="79"/>
      <c r="J645" s="79"/>
      <c r="K645" s="79"/>
      <c r="L645" s="79"/>
      <c r="M645" s="80"/>
    </row>
    <row r="646" spans="1:13" ht="15" hidden="1" thickBot="1" x14ac:dyDescent="0.4">
      <c r="A646" s="9" t="s">
        <v>303</v>
      </c>
      <c r="B646" s="6">
        <v>44927</v>
      </c>
      <c r="C646" s="6">
        <v>44958</v>
      </c>
      <c r="D646" s="6">
        <v>44986</v>
      </c>
      <c r="E646" s="6">
        <v>45017</v>
      </c>
      <c r="F646" s="6">
        <v>45047</v>
      </c>
      <c r="G646" s="6">
        <v>45078</v>
      </c>
      <c r="H646" s="6">
        <v>45108</v>
      </c>
      <c r="I646" s="6">
        <v>45139</v>
      </c>
      <c r="J646" s="6">
        <v>45170</v>
      </c>
      <c r="K646" s="6">
        <v>45200</v>
      </c>
      <c r="L646" s="6">
        <v>45231</v>
      </c>
      <c r="M646" s="6">
        <v>45261</v>
      </c>
    </row>
    <row r="647" spans="1:13" ht="15" hidden="1" thickBot="1" x14ac:dyDescent="0.4">
      <c r="A647" s="2" t="s">
        <v>136</v>
      </c>
      <c r="B647" s="7"/>
      <c r="C647" s="7"/>
      <c r="D647" s="7"/>
      <c r="E647" s="7"/>
      <c r="F647" s="7"/>
      <c r="G647" s="7"/>
      <c r="H647" s="7"/>
      <c r="I647" s="7"/>
      <c r="J647" s="7"/>
      <c r="K647" s="7"/>
      <c r="L647" s="7"/>
      <c r="M647" s="7"/>
    </row>
    <row r="648" spans="1:13" ht="15" hidden="1" thickBot="1" x14ac:dyDescent="0.4"/>
    <row r="649" spans="1:13" ht="15" hidden="1" thickBot="1" x14ac:dyDescent="0.4"/>
    <row r="650" spans="1:13" ht="15" hidden="1" thickBot="1" x14ac:dyDescent="0.4"/>
    <row r="651" spans="1:13" ht="15" hidden="1" thickBot="1" x14ac:dyDescent="0.4"/>
    <row r="652" spans="1:13" ht="33" hidden="1" customHeight="1" thickBot="1" x14ac:dyDescent="0.4">
      <c r="A652" s="78" t="s">
        <v>261</v>
      </c>
      <c r="B652" s="79"/>
      <c r="C652" s="79"/>
      <c r="D652" s="79"/>
      <c r="E652" s="79"/>
      <c r="F652" s="79"/>
      <c r="G652" s="79"/>
      <c r="H652" s="79"/>
      <c r="I652" s="79"/>
      <c r="J652" s="79"/>
      <c r="K652" s="79"/>
      <c r="L652" s="79"/>
      <c r="M652" s="80"/>
    </row>
    <row r="653" spans="1:13" ht="15" hidden="1" thickBot="1" x14ac:dyDescent="0.4">
      <c r="A653" s="9" t="s">
        <v>304</v>
      </c>
      <c r="B653" s="6">
        <v>44927</v>
      </c>
      <c r="C653" s="6">
        <v>44958</v>
      </c>
      <c r="D653" s="6">
        <v>44986</v>
      </c>
      <c r="E653" s="6">
        <v>45017</v>
      </c>
      <c r="F653" s="6">
        <v>45047</v>
      </c>
      <c r="G653" s="6">
        <v>45078</v>
      </c>
      <c r="H653" s="6">
        <v>45108</v>
      </c>
      <c r="I653" s="6">
        <v>45139</v>
      </c>
      <c r="J653" s="6">
        <v>45170</v>
      </c>
      <c r="K653" s="6">
        <v>45200</v>
      </c>
      <c r="L653" s="6">
        <v>45231</v>
      </c>
      <c r="M653" s="6">
        <v>45261</v>
      </c>
    </row>
    <row r="654" spans="1:13" ht="15" hidden="1" thickBot="1" x14ac:dyDescent="0.4">
      <c r="A654" s="2" t="s">
        <v>138</v>
      </c>
      <c r="B654" s="7"/>
      <c r="C654" s="7"/>
      <c r="D654" s="7"/>
      <c r="E654" s="7"/>
      <c r="F654" s="7"/>
      <c r="G654" s="7"/>
      <c r="H654" s="7"/>
      <c r="I654" s="7"/>
      <c r="J654" s="7"/>
      <c r="K654" s="7"/>
      <c r="L654" s="7"/>
      <c r="M654" s="7"/>
    </row>
    <row r="655" spans="1:13" ht="15" hidden="1" thickBot="1" x14ac:dyDescent="0.4"/>
    <row r="656" spans="1:13" ht="15" hidden="1" thickBot="1" x14ac:dyDescent="0.4"/>
    <row r="657" spans="1:13" ht="15" hidden="1" thickBot="1" x14ac:dyDescent="0.4"/>
    <row r="658" spans="1:13" ht="33" hidden="1" customHeight="1" thickBot="1" x14ac:dyDescent="0.4">
      <c r="A658" s="78" t="s">
        <v>261</v>
      </c>
      <c r="B658" s="79"/>
      <c r="C658" s="79"/>
      <c r="D658" s="79"/>
      <c r="E658" s="79"/>
      <c r="F658" s="79"/>
      <c r="G658" s="79"/>
      <c r="H658" s="79"/>
      <c r="I658" s="79"/>
      <c r="J658" s="79"/>
      <c r="K658" s="79"/>
      <c r="L658" s="79"/>
      <c r="M658" s="80"/>
    </row>
    <row r="659" spans="1:13" ht="15" hidden="1" thickBot="1" x14ac:dyDescent="0.4">
      <c r="A659" s="9" t="s">
        <v>305</v>
      </c>
      <c r="B659" s="6">
        <v>44927</v>
      </c>
      <c r="C659" s="6">
        <v>44958</v>
      </c>
      <c r="D659" s="6">
        <v>44986</v>
      </c>
      <c r="E659" s="6">
        <v>45017</v>
      </c>
      <c r="F659" s="6">
        <v>45047</v>
      </c>
      <c r="G659" s="6">
        <v>45078</v>
      </c>
      <c r="H659" s="6">
        <v>45108</v>
      </c>
      <c r="I659" s="6">
        <v>45139</v>
      </c>
      <c r="J659" s="6">
        <v>45170</v>
      </c>
      <c r="K659" s="6">
        <v>45200</v>
      </c>
      <c r="L659" s="6">
        <v>45231</v>
      </c>
      <c r="M659" s="6">
        <v>45261</v>
      </c>
    </row>
    <row r="660" spans="1:13" ht="15" hidden="1" thickBot="1" x14ac:dyDescent="0.4">
      <c r="A660" s="2" t="s">
        <v>140</v>
      </c>
      <c r="B660" s="7">
        <v>0</v>
      </c>
      <c r="C660" s="7">
        <v>0</v>
      </c>
      <c r="D660" s="7">
        <v>0</v>
      </c>
      <c r="E660" s="7">
        <v>0</v>
      </c>
      <c r="F660" s="7">
        <v>0</v>
      </c>
      <c r="G660" s="7">
        <v>0</v>
      </c>
      <c r="H660" s="7">
        <v>0</v>
      </c>
      <c r="I660" s="7">
        <v>0</v>
      </c>
      <c r="J660" s="7">
        <v>0</v>
      </c>
      <c r="K660" s="7">
        <v>0</v>
      </c>
      <c r="L660" s="7">
        <v>0</v>
      </c>
      <c r="M660" s="7">
        <v>0</v>
      </c>
    </row>
    <row r="661" spans="1:13" ht="15" hidden="1" thickBot="1" x14ac:dyDescent="0.4">
      <c r="B661" s="7"/>
      <c r="C661" s="7"/>
      <c r="D661" s="7"/>
      <c r="E661" s="7"/>
      <c r="F661" s="7"/>
      <c r="G661" s="7"/>
      <c r="H661" s="7"/>
      <c r="I661" s="7"/>
      <c r="J661" s="7"/>
      <c r="K661" s="7"/>
      <c r="L661" s="7"/>
      <c r="M661" s="7"/>
    </row>
    <row r="662" spans="1:13" ht="15" hidden="1" thickBot="1" x14ac:dyDescent="0.4"/>
    <row r="663" spans="1:13" ht="15" hidden="1" thickBot="1" x14ac:dyDescent="0.4"/>
    <row r="664" spans="1:13" ht="33" hidden="1" customHeight="1" thickBot="1" x14ac:dyDescent="0.4">
      <c r="A664" s="78" t="s">
        <v>261</v>
      </c>
      <c r="B664" s="79"/>
      <c r="C664" s="79"/>
      <c r="D664" s="79"/>
      <c r="E664" s="79"/>
      <c r="F664" s="79"/>
      <c r="G664" s="79"/>
      <c r="H664" s="79"/>
      <c r="I664" s="79"/>
      <c r="J664" s="79"/>
      <c r="K664" s="79"/>
      <c r="L664" s="79"/>
      <c r="M664" s="80"/>
    </row>
    <row r="665" spans="1:13" ht="15" hidden="1" thickBot="1" x14ac:dyDescent="0.4">
      <c r="A665" s="9" t="s">
        <v>305</v>
      </c>
      <c r="B665" s="6">
        <v>44927</v>
      </c>
      <c r="C665" s="6">
        <v>44958</v>
      </c>
      <c r="D665" s="6">
        <v>44986</v>
      </c>
      <c r="E665" s="6">
        <v>45017</v>
      </c>
      <c r="F665" s="6">
        <v>45047</v>
      </c>
      <c r="G665" s="6">
        <v>45078</v>
      </c>
      <c r="H665" s="6">
        <v>45108</v>
      </c>
      <c r="I665" s="6">
        <v>45139</v>
      </c>
      <c r="J665" s="6">
        <v>45170</v>
      </c>
      <c r="K665" s="6">
        <v>45200</v>
      </c>
      <c r="L665" s="6">
        <v>45231</v>
      </c>
      <c r="M665" s="6">
        <v>45261</v>
      </c>
    </row>
    <row r="666" spans="1:13" ht="15" hidden="1" thickBot="1" x14ac:dyDescent="0.4">
      <c r="A666" s="2" t="s">
        <v>141</v>
      </c>
      <c r="B666" s="7">
        <v>0</v>
      </c>
      <c r="C666" s="7">
        <v>0</v>
      </c>
      <c r="D666" s="7">
        <v>0</v>
      </c>
      <c r="E666" s="7">
        <v>0</v>
      </c>
      <c r="F666" s="7">
        <v>0</v>
      </c>
      <c r="G666" s="7">
        <v>0</v>
      </c>
      <c r="H666" s="7">
        <v>0</v>
      </c>
      <c r="I666" s="7">
        <v>0</v>
      </c>
      <c r="J666" s="7">
        <v>0</v>
      </c>
      <c r="K666" s="7">
        <v>0</v>
      </c>
      <c r="L666" s="7">
        <v>0</v>
      </c>
      <c r="M666" s="7">
        <v>0</v>
      </c>
    </row>
    <row r="667" spans="1:13" ht="15" hidden="1" thickBot="1" x14ac:dyDescent="0.4"/>
    <row r="668" spans="1:13" ht="15" hidden="1" thickBot="1" x14ac:dyDescent="0.4"/>
    <row r="669" spans="1:13" ht="15" hidden="1" thickBot="1" x14ac:dyDescent="0.4"/>
    <row r="670" spans="1:13" ht="33" hidden="1" customHeight="1" thickBot="1" x14ac:dyDescent="0.4">
      <c r="A670" s="78" t="s">
        <v>261</v>
      </c>
      <c r="B670" s="79"/>
      <c r="C670" s="79"/>
      <c r="D670" s="79"/>
      <c r="E670" s="79"/>
      <c r="F670" s="79"/>
      <c r="G670" s="79"/>
      <c r="H670" s="79"/>
      <c r="I670" s="79"/>
      <c r="J670" s="79"/>
      <c r="K670" s="79"/>
      <c r="L670" s="79"/>
      <c r="M670" s="80"/>
    </row>
    <row r="671" spans="1:13" ht="15" hidden="1" thickBot="1" x14ac:dyDescent="0.4">
      <c r="A671" s="9" t="s">
        <v>306</v>
      </c>
      <c r="B671" s="6">
        <v>44927</v>
      </c>
      <c r="C671" s="6">
        <v>44958</v>
      </c>
      <c r="D671" s="6">
        <v>44986</v>
      </c>
      <c r="E671" s="6">
        <v>45017</v>
      </c>
      <c r="F671" s="6">
        <v>45047</v>
      </c>
      <c r="G671" s="6">
        <v>45078</v>
      </c>
      <c r="H671" s="6">
        <v>45108</v>
      </c>
      <c r="I671" s="6">
        <v>45139</v>
      </c>
      <c r="J671" s="6">
        <v>45170</v>
      </c>
      <c r="K671" s="6">
        <v>45200</v>
      </c>
      <c r="L671" s="6">
        <v>45231</v>
      </c>
      <c r="M671" s="6">
        <v>45261</v>
      </c>
    </row>
    <row r="672" spans="1:13" ht="15" hidden="1" thickBot="1" x14ac:dyDescent="0.4">
      <c r="A672" s="2" t="s">
        <v>307</v>
      </c>
      <c r="B672" s="7"/>
      <c r="C672" s="7"/>
      <c r="D672" s="7"/>
      <c r="E672" s="7"/>
      <c r="F672" s="7"/>
      <c r="G672" s="7"/>
      <c r="H672" s="7"/>
      <c r="I672" s="7"/>
      <c r="J672" s="7"/>
      <c r="K672" s="7"/>
      <c r="L672" s="7"/>
      <c r="M672" s="7"/>
    </row>
    <row r="673" spans="1:13" ht="15" hidden="1" thickBot="1" x14ac:dyDescent="0.4"/>
    <row r="674" spans="1:13" ht="15" hidden="1" thickBot="1" x14ac:dyDescent="0.4"/>
    <row r="675" spans="1:13" ht="15" hidden="1" thickBot="1" x14ac:dyDescent="0.4"/>
    <row r="676" spans="1:13" ht="33" hidden="1" customHeight="1" thickBot="1" x14ac:dyDescent="0.4">
      <c r="A676" s="78" t="s">
        <v>261</v>
      </c>
      <c r="B676" s="79"/>
      <c r="C676" s="79"/>
      <c r="D676" s="79"/>
      <c r="E676" s="79"/>
      <c r="F676" s="79"/>
      <c r="G676" s="79"/>
      <c r="H676" s="79"/>
      <c r="I676" s="79"/>
      <c r="J676" s="79"/>
      <c r="K676" s="79"/>
      <c r="L676" s="79"/>
      <c r="M676" s="80"/>
    </row>
    <row r="677" spans="1:13" ht="15" hidden="1" thickBot="1" x14ac:dyDescent="0.4">
      <c r="A677" s="9" t="s">
        <v>306</v>
      </c>
      <c r="B677" s="6">
        <v>44927</v>
      </c>
      <c r="C677" s="6">
        <v>44958</v>
      </c>
      <c r="D677" s="6">
        <v>44986</v>
      </c>
      <c r="E677" s="6">
        <v>45017</v>
      </c>
      <c r="F677" s="6">
        <v>45047</v>
      </c>
      <c r="G677" s="6">
        <v>45078</v>
      </c>
      <c r="H677" s="6">
        <v>45108</v>
      </c>
      <c r="I677" s="6">
        <v>45139</v>
      </c>
      <c r="J677" s="6">
        <v>45170</v>
      </c>
      <c r="K677" s="6">
        <v>45200</v>
      </c>
      <c r="L677" s="6">
        <v>45231</v>
      </c>
      <c r="M677" s="6">
        <v>45261</v>
      </c>
    </row>
    <row r="678" spans="1:13" ht="15" hidden="1" thickBot="1" x14ac:dyDescent="0.4">
      <c r="A678" s="2" t="s">
        <v>144</v>
      </c>
      <c r="B678" s="7"/>
      <c r="C678" s="7"/>
      <c r="D678" s="7"/>
      <c r="E678" s="7"/>
      <c r="F678" s="7"/>
      <c r="G678" s="7"/>
      <c r="H678" s="7"/>
      <c r="I678" s="7"/>
      <c r="J678" s="7"/>
      <c r="K678" s="7"/>
      <c r="L678" s="7"/>
      <c r="M678" s="7"/>
    </row>
    <row r="679" spans="1:13" ht="15" hidden="1" thickBot="1" x14ac:dyDescent="0.4">
      <c r="B679" s="7"/>
      <c r="C679" s="7"/>
      <c r="D679" s="7"/>
      <c r="E679" s="7"/>
      <c r="F679" s="7"/>
      <c r="G679" s="7"/>
      <c r="H679" s="7"/>
      <c r="I679" s="7"/>
      <c r="J679" s="7"/>
      <c r="K679" s="7"/>
      <c r="L679" s="7"/>
      <c r="M679" s="7"/>
    </row>
    <row r="680" spans="1:13" ht="15" hidden="1" thickBot="1" x14ac:dyDescent="0.4">
      <c r="B680" s="7"/>
      <c r="C680" s="7"/>
      <c r="D680" s="7"/>
      <c r="E680" s="7"/>
      <c r="F680" s="7"/>
      <c r="G680" s="7"/>
      <c r="H680" s="7"/>
      <c r="I680" s="7"/>
      <c r="J680" s="7"/>
      <c r="K680" s="7"/>
      <c r="L680" s="7"/>
      <c r="M680" s="7"/>
    </row>
    <row r="681" spans="1:13" ht="15" hidden="1" thickBot="1" x14ac:dyDescent="0.4">
      <c r="B681" s="7"/>
      <c r="C681" s="7"/>
      <c r="D681" s="7"/>
      <c r="E681" s="7"/>
      <c r="F681" s="7"/>
      <c r="G681" s="7"/>
      <c r="H681" s="7"/>
      <c r="I681" s="7"/>
      <c r="J681" s="7"/>
      <c r="K681" s="7"/>
      <c r="L681" s="7"/>
      <c r="M681" s="7"/>
    </row>
    <row r="682" spans="1:13" ht="33" hidden="1" customHeight="1" thickBot="1" x14ac:dyDescent="0.4">
      <c r="A682" s="78" t="s">
        <v>261</v>
      </c>
      <c r="B682" s="79"/>
      <c r="C682" s="79"/>
      <c r="D682" s="79"/>
      <c r="E682" s="79"/>
      <c r="F682" s="79"/>
      <c r="G682" s="79"/>
      <c r="H682" s="79"/>
      <c r="I682" s="79"/>
      <c r="J682" s="79"/>
      <c r="K682" s="79"/>
      <c r="L682" s="79"/>
      <c r="M682" s="80"/>
    </row>
    <row r="683" spans="1:13" ht="15" hidden="1" thickBot="1" x14ac:dyDescent="0.4">
      <c r="A683" s="9" t="s">
        <v>306</v>
      </c>
      <c r="B683" s="6">
        <v>44927</v>
      </c>
      <c r="C683" s="6">
        <v>44958</v>
      </c>
      <c r="D683" s="6">
        <v>44986</v>
      </c>
      <c r="E683" s="6">
        <v>45017</v>
      </c>
      <c r="F683" s="6">
        <v>45047</v>
      </c>
      <c r="G683" s="6">
        <v>45078</v>
      </c>
      <c r="H683" s="6">
        <v>45108</v>
      </c>
      <c r="I683" s="6">
        <v>45139</v>
      </c>
      <c r="J683" s="6">
        <v>45170</v>
      </c>
      <c r="K683" s="6">
        <v>45200</v>
      </c>
      <c r="L683" s="6">
        <v>45231</v>
      </c>
      <c r="M683" s="6">
        <v>45261</v>
      </c>
    </row>
    <row r="684" spans="1:13" ht="15" hidden="1" thickBot="1" x14ac:dyDescent="0.4">
      <c r="A684" s="2" t="s">
        <v>145</v>
      </c>
      <c r="B684" s="7"/>
      <c r="C684" s="7"/>
      <c r="D684" s="7"/>
      <c r="E684" s="7"/>
      <c r="F684" s="7"/>
      <c r="G684" s="7"/>
      <c r="H684" s="7"/>
      <c r="I684" s="7"/>
      <c r="J684" s="7"/>
      <c r="K684" s="7"/>
      <c r="L684" s="7"/>
      <c r="M684" s="7"/>
    </row>
    <row r="685" spans="1:13" ht="15" hidden="1" thickBot="1" x14ac:dyDescent="0.4"/>
    <row r="686" spans="1:13" ht="15" hidden="1" thickBot="1" x14ac:dyDescent="0.4"/>
    <row r="687" spans="1:13" ht="15" hidden="1" thickBot="1" x14ac:dyDescent="0.4"/>
    <row r="688" spans="1:13" ht="33" hidden="1" customHeight="1" thickBot="1" x14ac:dyDescent="0.4">
      <c r="A688" s="78" t="s">
        <v>261</v>
      </c>
      <c r="B688" s="79"/>
      <c r="C688" s="79"/>
      <c r="D688" s="79"/>
      <c r="E688" s="79"/>
      <c r="F688" s="79"/>
      <c r="G688" s="79"/>
      <c r="H688" s="79"/>
      <c r="I688" s="79"/>
      <c r="J688" s="79"/>
      <c r="K688" s="79"/>
      <c r="L688" s="79"/>
      <c r="M688" s="80"/>
    </row>
    <row r="689" spans="1:13" ht="15" hidden="1" thickBot="1" x14ac:dyDescent="0.4">
      <c r="A689" s="9" t="s">
        <v>306</v>
      </c>
      <c r="B689" s="6">
        <v>44927</v>
      </c>
      <c r="C689" s="6">
        <v>44958</v>
      </c>
      <c r="D689" s="6">
        <v>44986</v>
      </c>
      <c r="E689" s="6">
        <v>45017</v>
      </c>
      <c r="F689" s="6">
        <v>45047</v>
      </c>
      <c r="G689" s="6">
        <v>45078</v>
      </c>
      <c r="H689" s="6">
        <v>45108</v>
      </c>
      <c r="I689" s="6">
        <v>45139</v>
      </c>
      <c r="J689" s="6">
        <v>45170</v>
      </c>
      <c r="K689" s="6">
        <v>45200</v>
      </c>
      <c r="L689" s="6">
        <v>45231</v>
      </c>
      <c r="M689" s="6">
        <v>45261</v>
      </c>
    </row>
    <row r="690" spans="1:13" ht="15" hidden="1" thickBot="1" x14ac:dyDescent="0.4">
      <c r="A690" s="2" t="s">
        <v>146</v>
      </c>
      <c r="B690" s="7"/>
      <c r="C690" s="7"/>
      <c r="D690" s="7"/>
      <c r="E690" s="7"/>
      <c r="F690" s="7"/>
      <c r="G690" s="7"/>
      <c r="H690" s="7"/>
      <c r="I690" s="7"/>
      <c r="J690" s="7"/>
      <c r="K690" s="7"/>
      <c r="L690" s="7"/>
      <c r="M690" s="7"/>
    </row>
    <row r="691" spans="1:13" ht="15" hidden="1" thickBot="1" x14ac:dyDescent="0.4"/>
    <row r="692" spans="1:13" ht="15" hidden="1" thickBot="1" x14ac:dyDescent="0.4"/>
    <row r="693" spans="1:13" ht="15" hidden="1" thickBot="1" x14ac:dyDescent="0.4"/>
    <row r="694" spans="1:13" ht="33" hidden="1" customHeight="1" thickBot="1" x14ac:dyDescent="0.4">
      <c r="A694" s="78" t="s">
        <v>261</v>
      </c>
      <c r="B694" s="79"/>
      <c r="C694" s="79"/>
      <c r="D694" s="79"/>
      <c r="E694" s="79"/>
      <c r="F694" s="79"/>
      <c r="G694" s="79"/>
      <c r="H694" s="79"/>
      <c r="I694" s="79"/>
      <c r="J694" s="79"/>
      <c r="K694" s="79"/>
      <c r="L694" s="79"/>
      <c r="M694" s="80"/>
    </row>
    <row r="695" spans="1:13" ht="15" hidden="1" thickBot="1" x14ac:dyDescent="0.4">
      <c r="A695" s="9" t="s">
        <v>306</v>
      </c>
      <c r="B695" s="6">
        <v>44927</v>
      </c>
      <c r="C695" s="6">
        <v>44958</v>
      </c>
      <c r="D695" s="6">
        <v>44986</v>
      </c>
      <c r="E695" s="6">
        <v>45017</v>
      </c>
      <c r="F695" s="6">
        <v>45047</v>
      </c>
      <c r="G695" s="6">
        <v>45078</v>
      </c>
      <c r="H695" s="6">
        <v>45108</v>
      </c>
      <c r="I695" s="6">
        <v>45139</v>
      </c>
      <c r="J695" s="6">
        <v>45170</v>
      </c>
      <c r="K695" s="6">
        <v>45200</v>
      </c>
      <c r="L695" s="6">
        <v>45231</v>
      </c>
      <c r="M695" s="6">
        <v>45261</v>
      </c>
    </row>
    <row r="696" spans="1:13" ht="15" hidden="1" thickBot="1" x14ac:dyDescent="0.4">
      <c r="A696" s="2" t="s">
        <v>147</v>
      </c>
      <c r="B696" s="7"/>
      <c r="C696" s="7"/>
      <c r="D696" s="7"/>
      <c r="E696" s="7"/>
      <c r="F696" s="7"/>
      <c r="G696" s="7"/>
      <c r="H696" s="7"/>
      <c r="I696" s="7"/>
      <c r="J696" s="7"/>
      <c r="K696" s="7"/>
      <c r="L696" s="7"/>
      <c r="M696" s="7"/>
    </row>
    <row r="697" spans="1:13" ht="15" hidden="1" thickBot="1" x14ac:dyDescent="0.4"/>
    <row r="698" spans="1:13" ht="15" hidden="1" thickBot="1" x14ac:dyDescent="0.4"/>
    <row r="699" spans="1:13" ht="15" hidden="1" thickBot="1" x14ac:dyDescent="0.4"/>
    <row r="700" spans="1:13" ht="33" customHeight="1" thickBot="1" x14ac:dyDescent="0.4">
      <c r="A700" s="78" t="s">
        <v>516</v>
      </c>
      <c r="B700" s="79"/>
      <c r="C700" s="79"/>
      <c r="D700" s="79"/>
      <c r="E700" s="79"/>
      <c r="F700" s="79"/>
      <c r="G700" s="79"/>
      <c r="H700" s="79"/>
      <c r="I700" s="79"/>
      <c r="J700" s="79"/>
      <c r="K700" s="79"/>
      <c r="L700" s="79"/>
      <c r="M700" s="80"/>
    </row>
    <row r="701" spans="1:13" ht="15" thickBot="1" x14ac:dyDescent="0.4">
      <c r="A701" s="9" t="s">
        <v>306</v>
      </c>
      <c r="B701" s="6">
        <v>44927</v>
      </c>
      <c r="C701" s="6">
        <v>44958</v>
      </c>
      <c r="D701" s="6">
        <v>44986</v>
      </c>
      <c r="E701" s="6">
        <v>45017</v>
      </c>
      <c r="F701" s="6">
        <v>45047</v>
      </c>
      <c r="G701" s="6">
        <v>45078</v>
      </c>
      <c r="H701" s="6">
        <v>45108</v>
      </c>
      <c r="I701" s="6">
        <v>45139</v>
      </c>
      <c r="J701" s="6">
        <v>45170</v>
      </c>
      <c r="K701" s="6">
        <v>45200</v>
      </c>
      <c r="L701" s="6">
        <v>45231</v>
      </c>
      <c r="M701" s="6">
        <v>45261</v>
      </c>
    </row>
    <row r="702" spans="1:13" x14ac:dyDescent="0.35">
      <c r="A702" s="2" t="s">
        <v>148</v>
      </c>
      <c r="B702" s="7">
        <v>74598.041700000002</v>
      </c>
      <c r="C702" s="7">
        <v>74598.041700000002</v>
      </c>
      <c r="D702" s="7">
        <v>74598.041700000002</v>
      </c>
      <c r="E702" s="7">
        <v>74598.041700000002</v>
      </c>
      <c r="F702" s="7">
        <v>74598.041700000002</v>
      </c>
      <c r="G702" s="7">
        <v>74598.041700000002</v>
      </c>
      <c r="H702" s="7">
        <v>74598.041700000002</v>
      </c>
      <c r="I702" s="7">
        <v>74598.041700000002</v>
      </c>
      <c r="J702" s="7">
        <v>74598.041700000002</v>
      </c>
      <c r="K702" s="7">
        <v>74598.041700000002</v>
      </c>
      <c r="L702" s="7">
        <v>74598.041700000002</v>
      </c>
      <c r="M702" s="7">
        <v>74598.041700000002</v>
      </c>
    </row>
    <row r="703" spans="1:13" x14ac:dyDescent="0.35"/>
    <row r="704" spans="1:13" x14ac:dyDescent="0.35"/>
    <row r="705" spans="1:13" ht="15" thickBot="1" x14ac:dyDescent="0.4"/>
    <row r="706" spans="1:13" ht="33" customHeight="1" thickBot="1" x14ac:dyDescent="0.4">
      <c r="A706" s="78" t="s">
        <v>516</v>
      </c>
      <c r="B706" s="79"/>
      <c r="C706" s="79"/>
      <c r="D706" s="79"/>
      <c r="E706" s="79"/>
      <c r="F706" s="79"/>
      <c r="G706" s="79"/>
      <c r="H706" s="79"/>
      <c r="I706" s="79"/>
      <c r="J706" s="79"/>
      <c r="K706" s="79"/>
      <c r="L706" s="79"/>
      <c r="M706" s="80"/>
    </row>
    <row r="707" spans="1:13" ht="15" thickBot="1" x14ac:dyDescent="0.4">
      <c r="A707" s="9" t="s">
        <v>306</v>
      </c>
      <c r="B707" s="6">
        <v>44927</v>
      </c>
      <c r="C707" s="6">
        <v>44958</v>
      </c>
      <c r="D707" s="6">
        <v>44986</v>
      </c>
      <c r="E707" s="6">
        <v>45017</v>
      </c>
      <c r="F707" s="6">
        <v>45047</v>
      </c>
      <c r="G707" s="6">
        <v>45078</v>
      </c>
      <c r="H707" s="6">
        <v>45108</v>
      </c>
      <c r="I707" s="6">
        <v>45139</v>
      </c>
      <c r="J707" s="6">
        <v>45170</v>
      </c>
      <c r="K707" s="6">
        <v>45200</v>
      </c>
      <c r="L707" s="6">
        <v>45231</v>
      </c>
      <c r="M707" s="6">
        <v>45261</v>
      </c>
    </row>
    <row r="708" spans="1:13" x14ac:dyDescent="0.35">
      <c r="A708" s="2" t="s">
        <v>149</v>
      </c>
      <c r="B708" s="7">
        <v>69566.888299999991</v>
      </c>
      <c r="C708" s="7">
        <v>69566.888299999991</v>
      </c>
      <c r="D708" s="7">
        <v>69566.888299999991</v>
      </c>
      <c r="E708" s="7">
        <v>69566.888299999991</v>
      </c>
      <c r="F708" s="7">
        <v>69566.888299999991</v>
      </c>
      <c r="G708" s="7">
        <v>69566.888299999991</v>
      </c>
      <c r="H708" s="7">
        <v>69566.888299999991</v>
      </c>
      <c r="I708" s="7">
        <v>69566.888299999991</v>
      </c>
      <c r="J708" s="7">
        <v>69566.888299999991</v>
      </c>
      <c r="K708" s="7">
        <v>69566.888299999991</v>
      </c>
      <c r="L708" s="7">
        <v>69566.888299999991</v>
      </c>
      <c r="M708" s="7">
        <v>69566.888299999991</v>
      </c>
    </row>
    <row r="709" spans="1:13" ht="15" thickBot="1" x14ac:dyDescent="0.4"/>
    <row r="710" spans="1:13" ht="15" hidden="1" thickBot="1" x14ac:dyDescent="0.4"/>
    <row r="711" spans="1:13" ht="15" hidden="1" thickBot="1" x14ac:dyDescent="0.4"/>
    <row r="712" spans="1:13" ht="33" hidden="1" customHeight="1" thickBot="1" x14ac:dyDescent="0.4">
      <c r="A712" s="78" t="s">
        <v>261</v>
      </c>
      <c r="B712" s="79"/>
      <c r="C712" s="79"/>
      <c r="D712" s="79"/>
      <c r="E712" s="79"/>
      <c r="F712" s="79"/>
      <c r="G712" s="79"/>
      <c r="H712" s="79"/>
      <c r="I712" s="79"/>
      <c r="J712" s="79"/>
      <c r="K712" s="79"/>
      <c r="L712" s="79"/>
      <c r="M712" s="80"/>
    </row>
    <row r="713" spans="1:13" ht="15" hidden="1" thickBot="1" x14ac:dyDescent="0.4">
      <c r="A713" s="9" t="s">
        <v>306</v>
      </c>
      <c r="B713" s="6">
        <v>44927</v>
      </c>
      <c r="C713" s="6">
        <v>44958</v>
      </c>
      <c r="D713" s="6">
        <v>44986</v>
      </c>
      <c r="E713" s="6">
        <v>45017</v>
      </c>
      <c r="F713" s="6">
        <v>45047</v>
      </c>
      <c r="G713" s="6">
        <v>45078</v>
      </c>
      <c r="H713" s="6">
        <v>45108</v>
      </c>
      <c r="I713" s="6">
        <v>45139</v>
      </c>
      <c r="J713" s="6">
        <v>45170</v>
      </c>
      <c r="K713" s="6">
        <v>45200</v>
      </c>
      <c r="L713" s="6">
        <v>45231</v>
      </c>
      <c r="M713" s="6">
        <v>45261</v>
      </c>
    </row>
    <row r="714" spans="1:13" ht="15" hidden="1" thickBot="1" x14ac:dyDescent="0.4">
      <c r="A714" s="2" t="s">
        <v>150</v>
      </c>
      <c r="B714" s="7"/>
      <c r="C714" s="7"/>
      <c r="D714" s="7"/>
      <c r="E714" s="7"/>
      <c r="F714" s="7"/>
      <c r="G714" s="7"/>
      <c r="H714" s="7"/>
      <c r="I714" s="7"/>
      <c r="J714" s="7"/>
      <c r="K714" s="7"/>
      <c r="L714" s="7"/>
      <c r="M714" s="7"/>
    </row>
    <row r="715" spans="1:13" ht="15" hidden="1" thickBot="1" x14ac:dyDescent="0.4"/>
    <row r="716" spans="1:13" ht="15" hidden="1" thickBot="1" x14ac:dyDescent="0.4"/>
    <row r="717" spans="1:13" ht="15" hidden="1" thickBot="1" x14ac:dyDescent="0.4"/>
    <row r="718" spans="1:13" ht="33" hidden="1" customHeight="1" thickBot="1" x14ac:dyDescent="0.4">
      <c r="A718" s="78" t="s">
        <v>261</v>
      </c>
      <c r="B718" s="79"/>
      <c r="C718" s="79"/>
      <c r="D718" s="79"/>
      <c r="E718" s="79"/>
      <c r="F718" s="79"/>
      <c r="G718" s="79"/>
      <c r="H718" s="79"/>
      <c r="I718" s="79"/>
      <c r="J718" s="79"/>
      <c r="K718" s="79"/>
      <c r="L718" s="79"/>
      <c r="M718" s="80"/>
    </row>
    <row r="719" spans="1:13" ht="15" hidden="1" thickBot="1" x14ac:dyDescent="0.4">
      <c r="A719" s="9" t="s">
        <v>306</v>
      </c>
      <c r="B719" s="6">
        <v>44927</v>
      </c>
      <c r="C719" s="6">
        <v>44958</v>
      </c>
      <c r="D719" s="6">
        <v>44986</v>
      </c>
      <c r="E719" s="6">
        <v>45017</v>
      </c>
      <c r="F719" s="6">
        <v>45047</v>
      </c>
      <c r="G719" s="6">
        <v>45078</v>
      </c>
      <c r="H719" s="6">
        <v>45108</v>
      </c>
      <c r="I719" s="6">
        <v>45139</v>
      </c>
      <c r="J719" s="6">
        <v>45170</v>
      </c>
      <c r="K719" s="6">
        <v>45200</v>
      </c>
      <c r="L719" s="6">
        <v>45231</v>
      </c>
      <c r="M719" s="6">
        <v>45261</v>
      </c>
    </row>
    <row r="720" spans="1:13" ht="15" hidden="1" thickBot="1" x14ac:dyDescent="0.4">
      <c r="A720" s="2" t="s">
        <v>151</v>
      </c>
      <c r="B720" s="7">
        <v>0</v>
      </c>
      <c r="C720" s="7">
        <v>0</v>
      </c>
      <c r="D720" s="7">
        <v>0</v>
      </c>
      <c r="E720" s="7">
        <v>0</v>
      </c>
      <c r="F720" s="7">
        <v>0</v>
      </c>
      <c r="G720" s="7">
        <v>0</v>
      </c>
      <c r="H720" s="7">
        <v>0</v>
      </c>
      <c r="I720" s="7">
        <v>0</v>
      </c>
      <c r="J720" s="7">
        <v>0</v>
      </c>
      <c r="K720" s="7">
        <v>0</v>
      </c>
      <c r="L720" s="7">
        <v>0</v>
      </c>
      <c r="M720" s="7">
        <v>0</v>
      </c>
    </row>
    <row r="721" spans="1:13" ht="15" hidden="1" thickBot="1" x14ac:dyDescent="0.4"/>
    <row r="722" spans="1:13" ht="15" hidden="1" thickBot="1" x14ac:dyDescent="0.4"/>
    <row r="723" spans="1:13" ht="15" hidden="1" thickBot="1" x14ac:dyDescent="0.4"/>
    <row r="724" spans="1:13" ht="33" hidden="1" customHeight="1" thickBot="1" x14ac:dyDescent="0.4">
      <c r="A724" s="78" t="s">
        <v>261</v>
      </c>
      <c r="B724" s="79"/>
      <c r="C724" s="79"/>
      <c r="D724" s="79"/>
      <c r="E724" s="79"/>
      <c r="F724" s="79"/>
      <c r="G724" s="79"/>
      <c r="H724" s="79"/>
      <c r="I724" s="79"/>
      <c r="J724" s="79"/>
      <c r="K724" s="79"/>
      <c r="L724" s="79"/>
      <c r="M724" s="80"/>
    </row>
    <row r="725" spans="1:13" ht="15" hidden="1" thickBot="1" x14ac:dyDescent="0.4">
      <c r="A725" s="9" t="s">
        <v>269</v>
      </c>
      <c r="B725" s="6">
        <v>44927</v>
      </c>
      <c r="C725" s="6">
        <v>44958</v>
      </c>
      <c r="D725" s="6">
        <v>44986</v>
      </c>
      <c r="E725" s="6">
        <v>45017</v>
      </c>
      <c r="F725" s="6">
        <v>45047</v>
      </c>
      <c r="G725" s="6">
        <v>45078</v>
      </c>
      <c r="H725" s="6">
        <v>45108</v>
      </c>
      <c r="I725" s="6">
        <v>45139</v>
      </c>
      <c r="J725" s="6">
        <v>45170</v>
      </c>
      <c r="K725" s="6">
        <v>45200</v>
      </c>
      <c r="L725" s="6">
        <v>45231</v>
      </c>
      <c r="M725" s="6">
        <v>45261</v>
      </c>
    </row>
    <row r="726" spans="1:13" ht="15" hidden="1" thickBot="1" x14ac:dyDescent="0.4">
      <c r="A726" s="5" t="s">
        <v>153</v>
      </c>
      <c r="B726" s="7">
        <v>0</v>
      </c>
      <c r="C726" s="7">
        <v>0</v>
      </c>
      <c r="D726" s="7">
        <v>0</v>
      </c>
      <c r="E726" s="7">
        <v>0</v>
      </c>
      <c r="F726" s="7">
        <v>0</v>
      </c>
      <c r="G726" s="7">
        <v>0</v>
      </c>
      <c r="H726" s="7">
        <v>0</v>
      </c>
      <c r="I726" s="7">
        <v>0</v>
      </c>
      <c r="J726" s="7">
        <v>0</v>
      </c>
      <c r="K726" s="7">
        <v>0</v>
      </c>
      <c r="L726" s="7">
        <v>0</v>
      </c>
      <c r="M726" s="7">
        <v>0</v>
      </c>
    </row>
    <row r="727" spans="1:13" ht="15" hidden="1" thickBot="1" x14ac:dyDescent="0.4"/>
    <row r="728" spans="1:13" ht="15" hidden="1" thickBot="1" x14ac:dyDescent="0.4"/>
    <row r="729" spans="1:13" ht="15" hidden="1" thickBot="1" x14ac:dyDescent="0.4"/>
    <row r="730" spans="1:13" ht="33" hidden="1" customHeight="1" thickBot="1" x14ac:dyDescent="0.4">
      <c r="A730" s="78" t="s">
        <v>261</v>
      </c>
      <c r="B730" s="79"/>
      <c r="C730" s="79"/>
      <c r="D730" s="79"/>
      <c r="E730" s="79"/>
      <c r="F730" s="79"/>
      <c r="G730" s="79"/>
      <c r="H730" s="79"/>
      <c r="I730" s="79"/>
      <c r="J730" s="79"/>
      <c r="K730" s="79"/>
      <c r="L730" s="79"/>
      <c r="M730" s="80"/>
    </row>
    <row r="731" spans="1:13" ht="15" hidden="1" thickBot="1" x14ac:dyDescent="0.4">
      <c r="A731" s="9" t="s">
        <v>308</v>
      </c>
      <c r="B731" s="6">
        <v>44927</v>
      </c>
      <c r="C731" s="6">
        <v>44958</v>
      </c>
      <c r="D731" s="6">
        <v>44986</v>
      </c>
      <c r="E731" s="6">
        <v>45017</v>
      </c>
      <c r="F731" s="6">
        <v>45047</v>
      </c>
      <c r="G731" s="6">
        <v>45078</v>
      </c>
      <c r="H731" s="6">
        <v>45108</v>
      </c>
      <c r="I731" s="6">
        <v>45139</v>
      </c>
      <c r="J731" s="6">
        <v>45170</v>
      </c>
      <c r="K731" s="6">
        <v>45200</v>
      </c>
      <c r="L731" s="6">
        <v>45231</v>
      </c>
      <c r="M731" s="6">
        <v>45261</v>
      </c>
    </row>
    <row r="732" spans="1:13" ht="15" hidden="1" thickBot="1" x14ac:dyDescent="0.4">
      <c r="A732" s="5" t="s">
        <v>155</v>
      </c>
      <c r="B732" s="7"/>
      <c r="C732" s="7"/>
      <c r="D732" s="7"/>
      <c r="E732" s="7"/>
      <c r="F732" s="7"/>
      <c r="G732" s="7"/>
      <c r="H732" s="7"/>
      <c r="I732" s="7"/>
      <c r="J732" s="7"/>
      <c r="K732" s="7"/>
      <c r="L732" s="7"/>
      <c r="M732" s="7">
        <v>0</v>
      </c>
    </row>
    <row r="733" spans="1:13" ht="15" hidden="1" thickBot="1" x14ac:dyDescent="0.4"/>
    <row r="734" spans="1:13" ht="15" hidden="1" thickBot="1" x14ac:dyDescent="0.4"/>
    <row r="735" spans="1:13" ht="15" hidden="1" thickBot="1" x14ac:dyDescent="0.4"/>
    <row r="736" spans="1:13" ht="33" hidden="1" customHeight="1" thickBot="1" x14ac:dyDescent="0.4">
      <c r="A736" s="78" t="s">
        <v>261</v>
      </c>
      <c r="B736" s="79"/>
      <c r="C736" s="79"/>
      <c r="D736" s="79"/>
      <c r="E736" s="79"/>
      <c r="F736" s="79"/>
      <c r="G736" s="79"/>
      <c r="H736" s="79"/>
      <c r="I736" s="79"/>
      <c r="J736" s="79"/>
      <c r="K736" s="79"/>
      <c r="L736" s="79"/>
      <c r="M736" s="80"/>
    </row>
    <row r="737" spans="1:13" ht="15" hidden="1" thickBot="1" x14ac:dyDescent="0.4">
      <c r="A737" s="9" t="s">
        <v>308</v>
      </c>
      <c r="B737" s="6">
        <v>44927</v>
      </c>
      <c r="C737" s="6">
        <v>44958</v>
      </c>
      <c r="D737" s="6">
        <v>44986</v>
      </c>
      <c r="E737" s="6">
        <v>45017</v>
      </c>
      <c r="F737" s="6">
        <v>45047</v>
      </c>
      <c r="G737" s="6">
        <v>45078</v>
      </c>
      <c r="H737" s="6">
        <v>45108</v>
      </c>
      <c r="I737" s="6">
        <v>45139</v>
      </c>
      <c r="J737" s="6">
        <v>45170</v>
      </c>
      <c r="K737" s="6">
        <v>45200</v>
      </c>
      <c r="L737" s="6">
        <v>45231</v>
      </c>
      <c r="M737" s="6">
        <v>45261</v>
      </c>
    </row>
    <row r="738" spans="1:13" ht="15" hidden="1" thickBot="1" x14ac:dyDescent="0.4">
      <c r="A738" s="5" t="s">
        <v>156</v>
      </c>
      <c r="B738" s="7">
        <v>0</v>
      </c>
      <c r="C738" s="7">
        <v>0</v>
      </c>
      <c r="D738" s="7">
        <v>0</v>
      </c>
      <c r="E738" s="7">
        <v>0</v>
      </c>
      <c r="F738" s="7">
        <v>0</v>
      </c>
      <c r="G738" s="7">
        <v>0</v>
      </c>
      <c r="H738" s="7">
        <v>0</v>
      </c>
      <c r="I738" s="7">
        <v>0</v>
      </c>
      <c r="J738" s="7">
        <v>0</v>
      </c>
      <c r="K738" s="7">
        <v>0</v>
      </c>
      <c r="L738" s="7">
        <v>0</v>
      </c>
      <c r="M738" s="7">
        <v>0</v>
      </c>
    </row>
    <row r="739" spans="1:13" ht="15" hidden="1" thickBot="1" x14ac:dyDescent="0.4">
      <c r="A739" s="5"/>
    </row>
    <row r="740" spans="1:13" ht="15" hidden="1" thickBot="1" x14ac:dyDescent="0.4">
      <c r="A740" s="5"/>
      <c r="B740" s="7">
        <v>0</v>
      </c>
      <c r="C740" s="7">
        <v>0</v>
      </c>
      <c r="D740" s="7">
        <v>0</v>
      </c>
      <c r="E740" s="7">
        <v>0</v>
      </c>
      <c r="F740" s="7">
        <v>0</v>
      </c>
      <c r="G740" s="7">
        <v>0</v>
      </c>
      <c r="H740" s="7">
        <v>0</v>
      </c>
      <c r="I740" s="7">
        <v>0</v>
      </c>
      <c r="J740" s="7">
        <v>0</v>
      </c>
      <c r="K740" s="7">
        <v>0</v>
      </c>
      <c r="L740" s="7">
        <v>0</v>
      </c>
      <c r="M740" s="7">
        <v>0</v>
      </c>
    </row>
    <row r="741" spans="1:13" ht="15" hidden="1" thickBot="1" x14ac:dyDescent="0.4">
      <c r="A741" s="5"/>
    </row>
    <row r="742" spans="1:13" ht="15" hidden="1" thickBot="1" x14ac:dyDescent="0.4">
      <c r="A742" s="5"/>
      <c r="B742" s="7">
        <v>0</v>
      </c>
      <c r="C742" s="7">
        <v>0</v>
      </c>
      <c r="D742" s="7">
        <v>0</v>
      </c>
      <c r="E742" s="7">
        <v>0</v>
      </c>
      <c r="F742" s="7">
        <v>0</v>
      </c>
      <c r="G742" s="7">
        <v>0</v>
      </c>
      <c r="H742" s="7">
        <v>0</v>
      </c>
      <c r="I742" s="7">
        <v>0</v>
      </c>
      <c r="J742" s="7">
        <v>0</v>
      </c>
      <c r="K742" s="7">
        <v>0</v>
      </c>
      <c r="L742" s="7">
        <v>0</v>
      </c>
      <c r="M742" s="7">
        <v>0</v>
      </c>
    </row>
    <row r="743" spans="1:13" ht="15" hidden="1" thickBot="1" x14ac:dyDescent="0.4"/>
    <row r="744" spans="1:13" ht="15" hidden="1" thickBot="1" x14ac:dyDescent="0.4">
      <c r="B744" s="7"/>
      <c r="C744" s="7"/>
      <c r="D744" s="7"/>
      <c r="E744" s="7"/>
      <c r="F744" s="7"/>
      <c r="G744" s="7"/>
      <c r="H744" s="7"/>
      <c r="I744" s="7"/>
      <c r="J744" s="7"/>
      <c r="K744" s="7"/>
      <c r="L744" s="7"/>
      <c r="M744" s="7"/>
    </row>
    <row r="745" spans="1:13" ht="15" hidden="1" thickBot="1" x14ac:dyDescent="0.4">
      <c r="B745" s="7">
        <v>0</v>
      </c>
      <c r="C745" s="7">
        <v>0</v>
      </c>
      <c r="D745" s="7">
        <v>0</v>
      </c>
      <c r="E745" s="7">
        <v>0</v>
      </c>
      <c r="F745" s="7">
        <v>0</v>
      </c>
      <c r="G745" s="7">
        <v>0</v>
      </c>
      <c r="H745" s="7">
        <v>0</v>
      </c>
      <c r="I745" s="7">
        <v>0</v>
      </c>
      <c r="J745" s="7">
        <v>0</v>
      </c>
      <c r="K745" s="7">
        <v>0</v>
      </c>
      <c r="L745" s="7">
        <v>0</v>
      </c>
      <c r="M745" s="7">
        <v>0</v>
      </c>
    </row>
    <row r="746" spans="1:13" ht="15" hidden="1" thickBot="1" x14ac:dyDescent="0.4"/>
    <row r="747" spans="1:13" ht="15" hidden="1" thickBot="1" x14ac:dyDescent="0.4">
      <c r="B747" s="7">
        <v>0</v>
      </c>
      <c r="C747" s="7">
        <v>0</v>
      </c>
      <c r="D747" s="7">
        <v>0</v>
      </c>
      <c r="E747" s="7">
        <v>0</v>
      </c>
      <c r="F747" s="7">
        <v>0</v>
      </c>
      <c r="G747" s="7">
        <v>0</v>
      </c>
      <c r="H747" s="7">
        <v>0</v>
      </c>
      <c r="I747" s="7">
        <v>0</v>
      </c>
      <c r="J747" s="7">
        <v>0</v>
      </c>
      <c r="K747" s="7">
        <v>0</v>
      </c>
      <c r="L747" s="7">
        <v>0</v>
      </c>
      <c r="M747" s="7">
        <v>0</v>
      </c>
    </row>
    <row r="748" spans="1:13" ht="15" hidden="1" thickBot="1" x14ac:dyDescent="0.4"/>
    <row r="749" spans="1:13" ht="15" hidden="1" thickBot="1" x14ac:dyDescent="0.4">
      <c r="B749" s="7">
        <v>0</v>
      </c>
      <c r="C749" s="7">
        <v>0</v>
      </c>
      <c r="D749" s="7">
        <v>0</v>
      </c>
      <c r="E749" s="7">
        <v>0</v>
      </c>
      <c r="F749" s="7">
        <v>0</v>
      </c>
      <c r="G749" s="7">
        <v>0</v>
      </c>
      <c r="H749" s="7">
        <v>0</v>
      </c>
      <c r="I749" s="7">
        <v>0</v>
      </c>
      <c r="J749" s="7">
        <v>0</v>
      </c>
      <c r="K749" s="7">
        <v>0</v>
      </c>
      <c r="L749" s="7">
        <v>0</v>
      </c>
      <c r="M749" s="7">
        <v>0</v>
      </c>
    </row>
    <row r="750" spans="1:13" ht="15" hidden="1" thickBot="1" x14ac:dyDescent="0.4"/>
    <row r="751" spans="1:13" ht="33" hidden="1" customHeight="1" thickBot="1" x14ac:dyDescent="0.4">
      <c r="A751" s="81" t="s">
        <v>321</v>
      </c>
      <c r="B751" s="79"/>
      <c r="C751" s="79"/>
      <c r="D751" s="79"/>
      <c r="E751" s="79"/>
      <c r="F751" s="79"/>
      <c r="G751" s="79"/>
      <c r="H751" s="79"/>
      <c r="I751" s="79"/>
      <c r="J751" s="79"/>
      <c r="K751" s="79"/>
      <c r="L751" s="79"/>
      <c r="M751" s="80"/>
    </row>
    <row r="752" spans="1:13" ht="15" hidden="1" thickBot="1" x14ac:dyDescent="0.4">
      <c r="A752" s="9" t="s">
        <v>308</v>
      </c>
      <c r="B752" s="6">
        <v>44927</v>
      </c>
      <c r="C752" s="6">
        <v>44958</v>
      </c>
      <c r="D752" s="6">
        <v>44986</v>
      </c>
      <c r="E752" s="6">
        <v>45017</v>
      </c>
      <c r="F752" s="6">
        <v>45047</v>
      </c>
      <c r="G752" s="6">
        <v>45078</v>
      </c>
      <c r="H752" s="6">
        <v>45108</v>
      </c>
      <c r="I752" s="6">
        <v>45139</v>
      </c>
      <c r="J752" s="6">
        <v>45170</v>
      </c>
      <c r="K752" s="6">
        <v>45200</v>
      </c>
      <c r="L752" s="6">
        <v>45231</v>
      </c>
      <c r="M752" s="6">
        <v>45261</v>
      </c>
    </row>
    <row r="753" spans="1:13" ht="15" hidden="1" thickBot="1" x14ac:dyDescent="0.4">
      <c r="A753" s="21" t="s">
        <v>157</v>
      </c>
      <c r="B753" s="22">
        <v>0</v>
      </c>
      <c r="C753" s="22">
        <v>0</v>
      </c>
      <c r="D753" s="22">
        <v>0</v>
      </c>
      <c r="E753" s="22">
        <v>0</v>
      </c>
      <c r="F753" s="22">
        <v>0</v>
      </c>
      <c r="G753" s="22">
        <v>0</v>
      </c>
      <c r="H753" s="22">
        <v>0</v>
      </c>
      <c r="I753" s="22">
        <v>0</v>
      </c>
      <c r="J753" s="22">
        <v>0</v>
      </c>
      <c r="K753" s="22">
        <v>0</v>
      </c>
      <c r="L753" s="22">
        <v>0</v>
      </c>
      <c r="M753" s="22">
        <v>0</v>
      </c>
    </row>
    <row r="754" spans="1:13" ht="15" hidden="1" thickBot="1" x14ac:dyDescent="0.4">
      <c r="B754" s="7">
        <v>0</v>
      </c>
      <c r="C754" s="7">
        <v>0</v>
      </c>
      <c r="D754" s="7">
        <v>0</v>
      </c>
      <c r="E754" s="7">
        <v>0</v>
      </c>
      <c r="F754" s="7">
        <v>0</v>
      </c>
      <c r="G754" s="7">
        <v>0</v>
      </c>
      <c r="H754" s="7">
        <v>0</v>
      </c>
      <c r="I754" s="7">
        <v>0</v>
      </c>
      <c r="J754" s="7">
        <v>0</v>
      </c>
      <c r="K754" s="7">
        <v>0</v>
      </c>
      <c r="L754" s="7">
        <v>0</v>
      </c>
      <c r="M754" s="7">
        <v>0</v>
      </c>
    </row>
    <row r="755" spans="1:13" ht="15" hidden="1" thickBot="1" x14ac:dyDescent="0.4"/>
    <row r="756" spans="1:13" ht="15" hidden="1" thickBot="1" x14ac:dyDescent="0.4">
      <c r="B756" s="7">
        <v>0</v>
      </c>
      <c r="C756" s="7">
        <v>0</v>
      </c>
      <c r="D756" s="7">
        <v>0</v>
      </c>
      <c r="E756" s="7">
        <v>0</v>
      </c>
      <c r="F756" s="7">
        <v>0</v>
      </c>
      <c r="G756" s="7">
        <v>0</v>
      </c>
      <c r="H756" s="7">
        <v>0</v>
      </c>
      <c r="I756" s="7">
        <v>0</v>
      </c>
      <c r="J756" s="7">
        <v>0</v>
      </c>
      <c r="K756" s="7">
        <v>0</v>
      </c>
      <c r="L756" s="7">
        <v>0</v>
      </c>
      <c r="M756" s="7">
        <v>0</v>
      </c>
    </row>
    <row r="757" spans="1:13" ht="15" hidden="1" thickBot="1" x14ac:dyDescent="0.4"/>
    <row r="758" spans="1:13" ht="15" hidden="1" thickBot="1" x14ac:dyDescent="0.4"/>
    <row r="759" spans="1:13" ht="15" hidden="1" thickBot="1" x14ac:dyDescent="0.4"/>
    <row r="760" spans="1:13" ht="15" hidden="1" thickBot="1" x14ac:dyDescent="0.4"/>
    <row r="761" spans="1:13" ht="15" hidden="1" thickBot="1" x14ac:dyDescent="0.4"/>
    <row r="762" spans="1:13" ht="33" hidden="1" customHeight="1" thickBot="1" x14ac:dyDescent="0.4">
      <c r="A762" s="78" t="s">
        <v>261</v>
      </c>
      <c r="B762" s="79"/>
      <c r="C762" s="79"/>
      <c r="D762" s="79"/>
      <c r="E762" s="79"/>
      <c r="F762" s="79"/>
      <c r="G762" s="79"/>
      <c r="H762" s="79"/>
      <c r="I762" s="79"/>
      <c r="J762" s="79"/>
      <c r="K762" s="79"/>
      <c r="L762" s="79"/>
      <c r="M762" s="80"/>
    </row>
    <row r="763" spans="1:13" ht="15" hidden="1" thickBot="1" x14ac:dyDescent="0.4">
      <c r="A763" s="9" t="s">
        <v>308</v>
      </c>
      <c r="B763" s="6">
        <v>44927</v>
      </c>
      <c r="C763" s="6">
        <v>44958</v>
      </c>
      <c r="D763" s="6">
        <v>44986</v>
      </c>
      <c r="E763" s="6">
        <v>45017</v>
      </c>
      <c r="F763" s="6">
        <v>45047</v>
      </c>
      <c r="G763" s="6">
        <v>45078</v>
      </c>
      <c r="H763" s="6">
        <v>45108</v>
      </c>
      <c r="I763" s="6">
        <v>45139</v>
      </c>
      <c r="J763" s="6">
        <v>45170</v>
      </c>
      <c r="K763" s="6">
        <v>45200</v>
      </c>
      <c r="L763" s="6">
        <v>45231</v>
      </c>
      <c r="M763" s="6">
        <v>45261</v>
      </c>
    </row>
    <row r="764" spans="1:13" ht="15" hidden="1" thickBot="1" x14ac:dyDescent="0.4">
      <c r="A764" s="16"/>
      <c r="B764" s="17">
        <v>0</v>
      </c>
      <c r="C764" s="17">
        <v>0</v>
      </c>
      <c r="D764" s="17">
        <v>0</v>
      </c>
      <c r="E764" s="17">
        <v>0</v>
      </c>
      <c r="F764" s="17">
        <v>0</v>
      </c>
      <c r="G764" s="17">
        <v>0</v>
      </c>
      <c r="H764" s="17">
        <v>0</v>
      </c>
      <c r="I764" s="17">
        <v>0</v>
      </c>
      <c r="J764" s="17">
        <v>0</v>
      </c>
      <c r="K764" s="17">
        <v>0</v>
      </c>
      <c r="L764" s="17">
        <v>0</v>
      </c>
      <c r="M764" s="17">
        <v>0</v>
      </c>
    </row>
    <row r="765" spans="1:13" ht="15" hidden="1" thickBot="1" x14ac:dyDescent="0.4">
      <c r="A765" s="5" t="s">
        <v>353</v>
      </c>
      <c r="B765" s="7"/>
      <c r="C765" s="7"/>
      <c r="D765" s="7"/>
      <c r="E765" s="7"/>
      <c r="F765" s="7"/>
      <c r="G765" s="7"/>
      <c r="H765" s="7"/>
      <c r="I765" s="7"/>
      <c r="J765" s="7"/>
      <c r="K765" s="7"/>
      <c r="L765" s="7"/>
      <c r="M765" s="7"/>
    </row>
    <row r="766" spans="1:13" ht="15" hidden="1" thickBot="1" x14ac:dyDescent="0.4">
      <c r="A766" s="5" t="s">
        <v>354</v>
      </c>
      <c r="B766" s="7"/>
      <c r="C766" s="7"/>
      <c r="D766" s="7"/>
      <c r="E766" s="7"/>
      <c r="F766" s="7"/>
      <c r="G766" s="7"/>
      <c r="H766" s="7"/>
      <c r="I766" s="7"/>
      <c r="J766" s="7"/>
      <c r="K766" s="7"/>
      <c r="L766" s="7"/>
      <c r="M766" s="7"/>
    </row>
    <row r="767" spans="1:13" ht="15" hidden="1" thickBot="1" x14ac:dyDescent="0.4">
      <c r="A767" s="5"/>
      <c r="B767" s="7"/>
      <c r="C767" s="7"/>
      <c r="D767" s="7"/>
      <c r="E767" s="7"/>
      <c r="F767" s="7"/>
      <c r="G767" s="7"/>
      <c r="H767" s="7"/>
      <c r="I767" s="7"/>
      <c r="J767" s="7"/>
      <c r="K767" s="7"/>
      <c r="L767" s="7"/>
      <c r="M767" s="7"/>
    </row>
    <row r="768" spans="1:13" ht="15" hidden="1" thickBot="1" x14ac:dyDescent="0.4"/>
    <row r="769" spans="1:13" ht="33" hidden="1" customHeight="1" thickBot="1" x14ac:dyDescent="0.4">
      <c r="A769" s="78" t="s">
        <v>328</v>
      </c>
      <c r="B769" s="79"/>
      <c r="C769" s="79"/>
      <c r="D769" s="79"/>
      <c r="E769" s="79"/>
      <c r="F769" s="79"/>
      <c r="G769" s="79"/>
      <c r="H769" s="79"/>
      <c r="I769" s="79"/>
      <c r="J769" s="79"/>
      <c r="K769" s="79"/>
      <c r="L769" s="79"/>
      <c r="M769" s="80"/>
    </row>
    <row r="770" spans="1:13" ht="15" hidden="1" thickBot="1" x14ac:dyDescent="0.4">
      <c r="A770" s="9" t="s">
        <v>308</v>
      </c>
      <c r="B770" s="6">
        <v>44927</v>
      </c>
      <c r="C770" s="6">
        <v>44958</v>
      </c>
      <c r="D770" s="6">
        <v>44986</v>
      </c>
      <c r="E770" s="6">
        <v>45017</v>
      </c>
      <c r="F770" s="6">
        <v>45047</v>
      </c>
      <c r="G770" s="6">
        <v>45078</v>
      </c>
      <c r="H770" s="6">
        <v>45108</v>
      </c>
      <c r="I770" s="6">
        <v>45139</v>
      </c>
      <c r="J770" s="6">
        <v>45170</v>
      </c>
      <c r="K770" s="6">
        <v>45200</v>
      </c>
      <c r="L770" s="6">
        <v>45231</v>
      </c>
      <c r="M770" s="6">
        <v>45261</v>
      </c>
    </row>
    <row r="771" spans="1:13" ht="15" hidden="1" thickBot="1" x14ac:dyDescent="0.4">
      <c r="A771" s="5" t="s">
        <v>329</v>
      </c>
      <c r="B771" s="7">
        <v>0</v>
      </c>
      <c r="C771" s="7">
        <v>0</v>
      </c>
      <c r="D771" s="7">
        <v>0</v>
      </c>
      <c r="E771" s="7">
        <v>0</v>
      </c>
      <c r="F771" s="7">
        <v>0</v>
      </c>
      <c r="G771" s="7">
        <v>0</v>
      </c>
      <c r="H771" s="7">
        <v>0</v>
      </c>
      <c r="I771" s="7">
        <v>0</v>
      </c>
      <c r="J771" s="7">
        <v>0</v>
      </c>
      <c r="K771" s="7">
        <v>0</v>
      </c>
      <c r="L771" s="7">
        <v>0</v>
      </c>
      <c r="M771" s="7">
        <v>0</v>
      </c>
    </row>
    <row r="772" spans="1:13" ht="15" hidden="1" thickBot="1" x14ac:dyDescent="0.4">
      <c r="D772" s="7"/>
      <c r="E772" s="7"/>
      <c r="F772" s="7"/>
      <c r="G772" s="7"/>
      <c r="H772" s="7"/>
      <c r="I772" s="7"/>
      <c r="J772" s="7"/>
      <c r="K772" s="7"/>
      <c r="L772" s="7"/>
      <c r="M772" s="7"/>
    </row>
    <row r="773" spans="1:13" ht="15" hidden="1" thickBot="1" x14ac:dyDescent="0.4"/>
    <row r="774" spans="1:13" ht="15" hidden="1" thickBot="1" x14ac:dyDescent="0.4"/>
    <row r="775" spans="1:13" ht="33" hidden="1" customHeight="1" thickBot="1" x14ac:dyDescent="0.4">
      <c r="A775" s="78" t="s">
        <v>261</v>
      </c>
      <c r="B775" s="79"/>
      <c r="C775" s="79"/>
      <c r="D775" s="79"/>
      <c r="E775" s="79"/>
      <c r="F775" s="79"/>
      <c r="G775" s="79"/>
      <c r="H775" s="79"/>
      <c r="I775" s="79"/>
      <c r="J775" s="79"/>
      <c r="K775" s="79"/>
      <c r="L775" s="79"/>
      <c r="M775" s="80"/>
    </row>
    <row r="776" spans="1:13" ht="15" hidden="1" thickBot="1" x14ac:dyDescent="0.4">
      <c r="A776" s="9" t="s">
        <v>308</v>
      </c>
      <c r="B776" s="6">
        <v>44927</v>
      </c>
      <c r="C776" s="6">
        <v>44958</v>
      </c>
      <c r="D776" s="6">
        <v>44986</v>
      </c>
      <c r="E776" s="6">
        <v>45017</v>
      </c>
      <c r="F776" s="6">
        <v>45047</v>
      </c>
      <c r="G776" s="6">
        <v>45078</v>
      </c>
      <c r="H776" s="6">
        <v>45108</v>
      </c>
      <c r="I776" s="6">
        <v>45139</v>
      </c>
      <c r="J776" s="6">
        <v>45170</v>
      </c>
      <c r="K776" s="6">
        <v>45200</v>
      </c>
      <c r="L776" s="6">
        <v>45231</v>
      </c>
      <c r="M776" s="6">
        <v>45261</v>
      </c>
    </row>
    <row r="777" spans="1:13" ht="15" hidden="1" thickBot="1" x14ac:dyDescent="0.4">
      <c r="A777" s="5" t="s">
        <v>160</v>
      </c>
      <c r="B777" s="7">
        <v>0</v>
      </c>
      <c r="C777" s="7">
        <v>0</v>
      </c>
      <c r="D777" s="7">
        <v>0</v>
      </c>
      <c r="E777" s="7">
        <v>0</v>
      </c>
      <c r="F777" s="7">
        <v>0</v>
      </c>
      <c r="G777" s="7">
        <v>0</v>
      </c>
      <c r="H777" s="7">
        <v>0</v>
      </c>
      <c r="I777" s="7">
        <v>0</v>
      </c>
      <c r="J777" s="7">
        <v>0</v>
      </c>
      <c r="K777" s="7">
        <v>0</v>
      </c>
      <c r="L777" s="7">
        <v>0</v>
      </c>
      <c r="M777" s="7">
        <v>0</v>
      </c>
    </row>
    <row r="778" spans="1:13" ht="15" hidden="1" thickBot="1" x14ac:dyDescent="0.4"/>
    <row r="779" spans="1:13" ht="15" hidden="1" thickBot="1" x14ac:dyDescent="0.4"/>
    <row r="780" spans="1:13" ht="15" hidden="1" thickBot="1" x14ac:dyDescent="0.4"/>
    <row r="781" spans="1:13" ht="33" hidden="1" customHeight="1" thickBot="1" x14ac:dyDescent="0.4">
      <c r="A781" s="78" t="s">
        <v>261</v>
      </c>
      <c r="B781" s="79"/>
      <c r="C781" s="79"/>
      <c r="D781" s="79"/>
      <c r="E781" s="79"/>
      <c r="F781" s="79"/>
      <c r="G781" s="79"/>
      <c r="H781" s="79"/>
      <c r="I781" s="79"/>
      <c r="J781" s="79"/>
      <c r="K781" s="79"/>
      <c r="L781" s="79"/>
      <c r="M781" s="80"/>
    </row>
    <row r="782" spans="1:13" ht="15" hidden="1" thickBot="1" x14ac:dyDescent="0.4">
      <c r="A782" s="9" t="s">
        <v>308</v>
      </c>
      <c r="B782" s="6">
        <v>44927</v>
      </c>
      <c r="C782" s="6">
        <v>44958</v>
      </c>
      <c r="D782" s="6">
        <v>44986</v>
      </c>
      <c r="E782" s="6">
        <v>45017</v>
      </c>
      <c r="F782" s="6">
        <v>45047</v>
      </c>
      <c r="G782" s="6">
        <v>45078</v>
      </c>
      <c r="H782" s="6">
        <v>45108</v>
      </c>
      <c r="I782" s="6">
        <v>45139</v>
      </c>
      <c r="J782" s="6">
        <v>45170</v>
      </c>
      <c r="K782" s="6">
        <v>45200</v>
      </c>
      <c r="L782" s="6">
        <v>45231</v>
      </c>
      <c r="M782" s="6">
        <v>45261</v>
      </c>
    </row>
    <row r="783" spans="1:13" ht="15" hidden="1" thickBot="1" x14ac:dyDescent="0.4">
      <c r="A783" s="5" t="s">
        <v>161</v>
      </c>
      <c r="B783" s="7">
        <v>0</v>
      </c>
      <c r="C783" s="7">
        <v>0</v>
      </c>
      <c r="D783" s="7">
        <v>0</v>
      </c>
      <c r="E783" s="7">
        <v>0</v>
      </c>
      <c r="F783" s="7">
        <v>0</v>
      </c>
      <c r="G783" s="7">
        <v>0</v>
      </c>
      <c r="H783" s="7">
        <v>0</v>
      </c>
      <c r="I783" s="7">
        <v>0</v>
      </c>
      <c r="J783" s="7">
        <v>0</v>
      </c>
      <c r="K783" s="7">
        <v>0</v>
      </c>
      <c r="L783" s="7">
        <v>0</v>
      </c>
      <c r="M783" s="7">
        <v>0</v>
      </c>
    </row>
    <row r="784" spans="1:13" ht="15" hidden="1" thickBot="1" x14ac:dyDescent="0.4"/>
    <row r="785" spans="1:13" ht="15" hidden="1" thickBot="1" x14ac:dyDescent="0.4"/>
    <row r="786" spans="1:13" ht="15" hidden="1" thickBot="1" x14ac:dyDescent="0.4"/>
    <row r="787" spans="1:13" ht="33" hidden="1" customHeight="1" thickBot="1" x14ac:dyDescent="0.4">
      <c r="A787" s="78" t="s">
        <v>261</v>
      </c>
      <c r="B787" s="79"/>
      <c r="C787" s="79"/>
      <c r="D787" s="79"/>
      <c r="E787" s="79"/>
      <c r="F787" s="79"/>
      <c r="G787" s="79"/>
      <c r="H787" s="79"/>
      <c r="I787" s="79"/>
      <c r="J787" s="79"/>
      <c r="K787" s="79"/>
      <c r="L787" s="79"/>
      <c r="M787" s="80"/>
    </row>
    <row r="788" spans="1:13" ht="15" hidden="1" thickBot="1" x14ac:dyDescent="0.4">
      <c r="A788" s="9" t="s">
        <v>308</v>
      </c>
      <c r="B788" s="6">
        <v>44927</v>
      </c>
      <c r="C788" s="6">
        <v>44958</v>
      </c>
      <c r="D788" s="6">
        <v>44986</v>
      </c>
      <c r="E788" s="6">
        <v>45017</v>
      </c>
      <c r="F788" s="6">
        <v>45047</v>
      </c>
      <c r="G788" s="6">
        <v>45078</v>
      </c>
      <c r="H788" s="6">
        <v>45108</v>
      </c>
      <c r="I788" s="6">
        <v>45139</v>
      </c>
      <c r="J788" s="6">
        <v>45170</v>
      </c>
      <c r="K788" s="6">
        <v>45200</v>
      </c>
      <c r="L788" s="6">
        <v>45231</v>
      </c>
      <c r="M788" s="6">
        <v>45261</v>
      </c>
    </row>
    <row r="789" spans="1:13" ht="15" hidden="1" thickBot="1" x14ac:dyDescent="0.4">
      <c r="A789" s="5" t="s">
        <v>162</v>
      </c>
      <c r="B789" s="7">
        <v>0</v>
      </c>
      <c r="C789" s="7">
        <v>0</v>
      </c>
      <c r="D789" s="7">
        <v>0</v>
      </c>
      <c r="E789" s="7">
        <v>0</v>
      </c>
      <c r="F789" s="7">
        <v>0</v>
      </c>
      <c r="G789" s="7">
        <v>0</v>
      </c>
      <c r="H789" s="7">
        <v>0</v>
      </c>
      <c r="I789" s="7">
        <v>0</v>
      </c>
      <c r="J789" s="7">
        <v>0</v>
      </c>
      <c r="K789" s="7">
        <v>0</v>
      </c>
      <c r="L789" s="7">
        <v>0</v>
      </c>
      <c r="M789" s="7">
        <v>0</v>
      </c>
    </row>
    <row r="790" spans="1:13" ht="15" hidden="1" thickBot="1" x14ac:dyDescent="0.4"/>
    <row r="791" spans="1:13" ht="15" hidden="1" thickBot="1" x14ac:dyDescent="0.4"/>
    <row r="792" spans="1:13" ht="15" hidden="1" thickBot="1" x14ac:dyDescent="0.4"/>
    <row r="793" spans="1:13" ht="33" hidden="1" customHeight="1" thickBot="1" x14ac:dyDescent="0.4">
      <c r="A793" s="78" t="s">
        <v>261</v>
      </c>
      <c r="B793" s="79"/>
      <c r="C793" s="79"/>
      <c r="D793" s="79"/>
      <c r="E793" s="79"/>
      <c r="F793" s="79"/>
      <c r="G793" s="79"/>
      <c r="H793" s="79"/>
      <c r="I793" s="79"/>
      <c r="J793" s="79"/>
      <c r="K793" s="79"/>
      <c r="L793" s="79"/>
      <c r="M793" s="80"/>
    </row>
    <row r="794" spans="1:13" ht="15" hidden="1" thickBot="1" x14ac:dyDescent="0.4">
      <c r="A794" s="9" t="s">
        <v>308</v>
      </c>
      <c r="B794" s="6">
        <v>44927</v>
      </c>
      <c r="C794" s="6">
        <v>44958</v>
      </c>
      <c r="D794" s="6">
        <v>44986</v>
      </c>
      <c r="E794" s="6">
        <v>45017</v>
      </c>
      <c r="F794" s="6">
        <v>45047</v>
      </c>
      <c r="G794" s="6">
        <v>45078</v>
      </c>
      <c r="H794" s="6">
        <v>45108</v>
      </c>
      <c r="I794" s="6">
        <v>45139</v>
      </c>
      <c r="J794" s="6">
        <v>45170</v>
      </c>
      <c r="K794" s="6">
        <v>45200</v>
      </c>
      <c r="L794" s="6">
        <v>45231</v>
      </c>
      <c r="M794" s="6">
        <v>45261</v>
      </c>
    </row>
    <row r="795" spans="1:13" ht="15" hidden="1" thickBot="1" x14ac:dyDescent="0.4">
      <c r="A795" s="5" t="s">
        <v>163</v>
      </c>
      <c r="B795" s="7">
        <v>0</v>
      </c>
      <c r="C795" s="7">
        <v>0</v>
      </c>
      <c r="D795" s="7">
        <v>0</v>
      </c>
      <c r="E795" s="7">
        <v>0</v>
      </c>
      <c r="F795" s="7">
        <v>0</v>
      </c>
      <c r="G795" s="7">
        <v>0</v>
      </c>
      <c r="H795" s="7">
        <v>0</v>
      </c>
      <c r="I795" s="7">
        <v>0</v>
      </c>
      <c r="J795" s="7">
        <v>0</v>
      </c>
      <c r="K795" s="7">
        <v>0</v>
      </c>
      <c r="L795" s="7">
        <v>0</v>
      </c>
      <c r="M795" s="7">
        <v>0</v>
      </c>
    </row>
    <row r="796" spans="1:13" ht="15" hidden="1" thickBot="1" x14ac:dyDescent="0.4"/>
    <row r="797" spans="1:13" ht="15" hidden="1" thickBot="1" x14ac:dyDescent="0.4"/>
    <row r="798" spans="1:13" ht="15" hidden="1" thickBot="1" x14ac:dyDescent="0.4"/>
    <row r="799" spans="1:13" ht="33" hidden="1" customHeight="1" thickBot="1" x14ac:dyDescent="0.4">
      <c r="A799" s="78" t="s">
        <v>261</v>
      </c>
      <c r="B799" s="79"/>
      <c r="C799" s="79"/>
      <c r="D799" s="79"/>
      <c r="E799" s="79"/>
      <c r="F799" s="79"/>
      <c r="G799" s="79"/>
      <c r="H799" s="79"/>
      <c r="I799" s="79"/>
      <c r="J799" s="79"/>
      <c r="K799" s="79"/>
      <c r="L799" s="79"/>
      <c r="M799" s="80"/>
    </row>
    <row r="800" spans="1:13" ht="15" hidden="1" thickBot="1" x14ac:dyDescent="0.4">
      <c r="A800" s="9" t="s">
        <v>308</v>
      </c>
      <c r="B800" s="6">
        <v>44927</v>
      </c>
      <c r="C800" s="6">
        <v>44958</v>
      </c>
      <c r="D800" s="6">
        <v>44986</v>
      </c>
      <c r="E800" s="6">
        <v>45017</v>
      </c>
      <c r="F800" s="6">
        <v>45047</v>
      </c>
      <c r="G800" s="6">
        <v>45078</v>
      </c>
      <c r="H800" s="6">
        <v>45108</v>
      </c>
      <c r="I800" s="6">
        <v>45139</v>
      </c>
      <c r="J800" s="6">
        <v>45170</v>
      </c>
      <c r="K800" s="6">
        <v>45200</v>
      </c>
      <c r="L800" s="6">
        <v>45231</v>
      </c>
      <c r="M800" s="6">
        <v>45261</v>
      </c>
    </row>
    <row r="801" spans="1:13" ht="15" hidden="1" thickBot="1" x14ac:dyDescent="0.4">
      <c r="A801" s="5" t="s">
        <v>164</v>
      </c>
      <c r="B801" s="7">
        <v>0</v>
      </c>
      <c r="C801" s="7">
        <v>0</v>
      </c>
      <c r="D801" s="7">
        <v>0</v>
      </c>
      <c r="E801" s="7">
        <v>0</v>
      </c>
      <c r="F801" s="7">
        <v>0</v>
      </c>
      <c r="G801" s="7">
        <v>0</v>
      </c>
      <c r="H801" s="7">
        <v>0</v>
      </c>
      <c r="I801" s="7">
        <v>0</v>
      </c>
      <c r="J801" s="7">
        <v>0</v>
      </c>
      <c r="K801" s="7">
        <v>0</v>
      </c>
      <c r="L801" s="7">
        <v>0</v>
      </c>
      <c r="M801" s="7">
        <v>0</v>
      </c>
    </row>
    <row r="802" spans="1:13" ht="15" hidden="1" thickBot="1" x14ac:dyDescent="0.4"/>
    <row r="803" spans="1:13" ht="15" hidden="1" thickBot="1" x14ac:dyDescent="0.4"/>
    <row r="804" spans="1:13" ht="15" hidden="1" thickBot="1" x14ac:dyDescent="0.4"/>
    <row r="805" spans="1:13" ht="33" hidden="1" customHeight="1" thickBot="1" x14ac:dyDescent="0.4">
      <c r="A805" s="78" t="s">
        <v>261</v>
      </c>
      <c r="B805" s="79"/>
      <c r="C805" s="79"/>
      <c r="D805" s="79"/>
      <c r="E805" s="79"/>
      <c r="F805" s="79"/>
      <c r="G805" s="79"/>
      <c r="H805" s="79"/>
      <c r="I805" s="79"/>
      <c r="J805" s="79"/>
      <c r="K805" s="79"/>
      <c r="L805" s="79"/>
      <c r="M805" s="80"/>
    </row>
    <row r="806" spans="1:13" ht="15" hidden="1" thickBot="1" x14ac:dyDescent="0.4">
      <c r="A806" s="9" t="s">
        <v>308</v>
      </c>
      <c r="B806" s="6">
        <v>44927</v>
      </c>
      <c r="C806" s="6">
        <v>44958</v>
      </c>
      <c r="D806" s="6">
        <v>44986</v>
      </c>
      <c r="E806" s="6">
        <v>45017</v>
      </c>
      <c r="F806" s="6">
        <v>45047</v>
      </c>
      <c r="G806" s="6">
        <v>45078</v>
      </c>
      <c r="H806" s="6">
        <v>45108</v>
      </c>
      <c r="I806" s="6">
        <v>45139</v>
      </c>
      <c r="J806" s="6">
        <v>45170</v>
      </c>
      <c r="K806" s="6">
        <v>45200</v>
      </c>
      <c r="L806" s="6">
        <v>45231</v>
      </c>
      <c r="M806" s="6">
        <v>45261</v>
      </c>
    </row>
    <row r="807" spans="1:13" ht="15" hidden="1" thickBot="1" x14ac:dyDescent="0.4">
      <c r="A807" s="5" t="s">
        <v>165</v>
      </c>
      <c r="B807" s="7">
        <v>0</v>
      </c>
      <c r="C807" s="7">
        <v>0</v>
      </c>
      <c r="D807" s="7">
        <v>0</v>
      </c>
      <c r="E807" s="7">
        <v>0</v>
      </c>
      <c r="F807" s="7">
        <v>0</v>
      </c>
      <c r="G807" s="7">
        <v>0</v>
      </c>
      <c r="H807" s="7">
        <v>0</v>
      </c>
      <c r="I807" s="7">
        <v>0</v>
      </c>
      <c r="J807" s="7">
        <v>0</v>
      </c>
      <c r="K807" s="7">
        <v>0</v>
      </c>
      <c r="L807" s="7">
        <v>0</v>
      </c>
      <c r="M807" s="7">
        <v>0</v>
      </c>
    </row>
    <row r="808" spans="1:13" ht="15" hidden="1" thickBot="1" x14ac:dyDescent="0.4"/>
    <row r="809" spans="1:13" ht="15" hidden="1" thickBot="1" x14ac:dyDescent="0.4"/>
    <row r="810" spans="1:13" ht="15" hidden="1" thickBot="1" x14ac:dyDescent="0.4"/>
    <row r="811" spans="1:13" ht="33" hidden="1" customHeight="1" thickBot="1" x14ac:dyDescent="0.4">
      <c r="A811" s="78" t="s">
        <v>261</v>
      </c>
      <c r="B811" s="79"/>
      <c r="C811" s="79"/>
      <c r="D811" s="79"/>
      <c r="E811" s="79"/>
      <c r="F811" s="79"/>
      <c r="G811" s="79"/>
      <c r="H811" s="79"/>
      <c r="I811" s="79"/>
      <c r="J811" s="79"/>
      <c r="K811" s="79"/>
      <c r="L811" s="79"/>
      <c r="M811" s="80"/>
    </row>
    <row r="812" spans="1:13" ht="15" hidden="1" thickBot="1" x14ac:dyDescent="0.4">
      <c r="A812" s="9" t="s">
        <v>308</v>
      </c>
      <c r="B812" s="6">
        <v>44927</v>
      </c>
      <c r="C812" s="6">
        <v>44958</v>
      </c>
      <c r="D812" s="6">
        <v>44986</v>
      </c>
      <c r="E812" s="6">
        <v>45017</v>
      </c>
      <c r="F812" s="6">
        <v>45047</v>
      </c>
      <c r="G812" s="6">
        <v>45078</v>
      </c>
      <c r="H812" s="6">
        <v>45108</v>
      </c>
      <c r="I812" s="6">
        <v>45139</v>
      </c>
      <c r="J812" s="6">
        <v>45170</v>
      </c>
      <c r="K812" s="6">
        <v>45200</v>
      </c>
      <c r="L812" s="6">
        <v>45231</v>
      </c>
      <c r="M812" s="6">
        <v>45261</v>
      </c>
    </row>
    <row r="813" spans="1:13" ht="15" hidden="1" thickBot="1" x14ac:dyDescent="0.4">
      <c r="A813" s="5" t="s">
        <v>166</v>
      </c>
      <c r="B813" s="7">
        <v>0</v>
      </c>
      <c r="C813" s="7">
        <v>0</v>
      </c>
      <c r="D813" s="7">
        <v>0</v>
      </c>
      <c r="E813" s="7">
        <v>0</v>
      </c>
      <c r="F813" s="7">
        <v>0</v>
      </c>
      <c r="G813" s="7">
        <v>0</v>
      </c>
      <c r="H813" s="7">
        <v>0</v>
      </c>
      <c r="I813" s="7">
        <v>0</v>
      </c>
      <c r="J813" s="7">
        <v>0</v>
      </c>
      <c r="K813" s="7">
        <v>0</v>
      </c>
      <c r="L813" s="7">
        <v>0</v>
      </c>
      <c r="M813" s="7">
        <v>0</v>
      </c>
    </row>
    <row r="814" spans="1:13" ht="15" hidden="1" thickBot="1" x14ac:dyDescent="0.4"/>
    <row r="815" spans="1:13" ht="15" hidden="1" thickBot="1" x14ac:dyDescent="0.4"/>
    <row r="816" spans="1:13" ht="15" hidden="1" thickBot="1" x14ac:dyDescent="0.4"/>
    <row r="817" spans="1:13" ht="33" hidden="1" customHeight="1" thickBot="1" x14ac:dyDescent="0.4">
      <c r="A817" s="78" t="s">
        <v>261</v>
      </c>
      <c r="B817" s="79"/>
      <c r="C817" s="79"/>
      <c r="D817" s="79"/>
      <c r="E817" s="79"/>
      <c r="F817" s="79"/>
      <c r="G817" s="79"/>
      <c r="H817" s="79"/>
      <c r="I817" s="79"/>
      <c r="J817" s="79"/>
      <c r="K817" s="79"/>
      <c r="L817" s="79"/>
      <c r="M817" s="80"/>
    </row>
    <row r="818" spans="1:13" ht="15" hidden="1" thickBot="1" x14ac:dyDescent="0.4">
      <c r="A818" s="9" t="s">
        <v>308</v>
      </c>
      <c r="B818" s="6">
        <v>44927</v>
      </c>
      <c r="C818" s="6">
        <v>44958</v>
      </c>
      <c r="D818" s="6">
        <v>44986</v>
      </c>
      <c r="E818" s="6">
        <v>45017</v>
      </c>
      <c r="F818" s="6">
        <v>45047</v>
      </c>
      <c r="G818" s="6">
        <v>45078</v>
      </c>
      <c r="H818" s="6">
        <v>45108</v>
      </c>
      <c r="I818" s="6">
        <v>45139</v>
      </c>
      <c r="J818" s="6">
        <v>45170</v>
      </c>
      <c r="K818" s="6">
        <v>45200</v>
      </c>
      <c r="L818" s="6">
        <v>45231</v>
      </c>
      <c r="M818" s="6">
        <v>45261</v>
      </c>
    </row>
    <row r="819" spans="1:13" ht="15" hidden="1" thickBot="1" x14ac:dyDescent="0.4">
      <c r="A819" s="5" t="s">
        <v>167</v>
      </c>
    </row>
    <row r="820" spans="1:13" ht="15" hidden="1" thickBot="1" x14ac:dyDescent="0.4"/>
    <row r="821" spans="1:13" ht="15" hidden="1" thickBot="1" x14ac:dyDescent="0.4"/>
    <row r="822" spans="1:13" ht="15" hidden="1" thickBot="1" x14ac:dyDescent="0.4"/>
    <row r="823" spans="1:13" ht="33" hidden="1" customHeight="1" thickBot="1" x14ac:dyDescent="0.4">
      <c r="A823" s="78" t="s">
        <v>261</v>
      </c>
      <c r="B823" s="79"/>
      <c r="C823" s="79"/>
      <c r="D823" s="79"/>
      <c r="E823" s="79"/>
      <c r="F823" s="79"/>
      <c r="G823" s="79"/>
      <c r="H823" s="79"/>
      <c r="I823" s="79"/>
      <c r="J823" s="79"/>
      <c r="K823" s="79"/>
      <c r="L823" s="79"/>
      <c r="M823" s="80"/>
    </row>
    <row r="824" spans="1:13" ht="15" hidden="1" thickBot="1" x14ac:dyDescent="0.4">
      <c r="A824" s="9" t="s">
        <v>308</v>
      </c>
      <c r="B824" s="6">
        <v>44927</v>
      </c>
      <c r="C824" s="6">
        <v>44958</v>
      </c>
      <c r="D824" s="6">
        <v>44986</v>
      </c>
      <c r="E824" s="6">
        <v>45017</v>
      </c>
      <c r="F824" s="6">
        <v>45047</v>
      </c>
      <c r="G824" s="6">
        <v>45078</v>
      </c>
      <c r="H824" s="6">
        <v>45108</v>
      </c>
      <c r="I824" s="6">
        <v>45139</v>
      </c>
      <c r="J824" s="6">
        <v>45170</v>
      </c>
      <c r="K824" s="6">
        <v>45200</v>
      </c>
      <c r="L824" s="6">
        <v>45231</v>
      </c>
      <c r="M824" s="6">
        <v>45261</v>
      </c>
    </row>
    <row r="825" spans="1:13" ht="15" hidden="1" thickBot="1" x14ac:dyDescent="0.4">
      <c r="A825" s="5" t="s">
        <v>168</v>
      </c>
      <c r="B825" s="7">
        <v>0</v>
      </c>
      <c r="C825" s="7">
        <v>0</v>
      </c>
      <c r="D825" s="7">
        <v>0</v>
      </c>
      <c r="E825" s="7">
        <v>0</v>
      </c>
      <c r="F825" s="7">
        <v>0</v>
      </c>
      <c r="G825" s="7">
        <v>0</v>
      </c>
      <c r="H825" s="7">
        <v>0</v>
      </c>
      <c r="I825" s="7">
        <v>0</v>
      </c>
      <c r="J825" s="7">
        <v>0</v>
      </c>
      <c r="K825" s="7">
        <v>0</v>
      </c>
      <c r="L825" s="7">
        <v>0</v>
      </c>
      <c r="M825" s="7">
        <v>0</v>
      </c>
    </row>
    <row r="826" spans="1:13" ht="15" hidden="1" thickBot="1" x14ac:dyDescent="0.4"/>
    <row r="827" spans="1:13" ht="15" hidden="1" thickBot="1" x14ac:dyDescent="0.4">
      <c r="A827" s="78" t="s">
        <v>261</v>
      </c>
      <c r="B827" s="79"/>
      <c r="C827" s="79"/>
      <c r="D827" s="79"/>
      <c r="E827" s="79"/>
      <c r="F827" s="79"/>
      <c r="G827" s="79"/>
      <c r="H827" s="79"/>
      <c r="I827" s="79"/>
      <c r="J827" s="79"/>
      <c r="K827" s="79"/>
      <c r="L827" s="79"/>
      <c r="M827" s="80"/>
    </row>
    <row r="828" spans="1:13" ht="15" hidden="1" thickBot="1" x14ac:dyDescent="0.4">
      <c r="A828" s="9" t="s">
        <v>308</v>
      </c>
      <c r="B828" s="6">
        <v>44927</v>
      </c>
      <c r="C828" s="6">
        <v>44958</v>
      </c>
      <c r="D828" s="6">
        <v>44986</v>
      </c>
      <c r="E828" s="6">
        <v>45017</v>
      </c>
      <c r="F828" s="6">
        <v>45047</v>
      </c>
      <c r="G828" s="6">
        <v>45078</v>
      </c>
      <c r="H828" s="6">
        <v>45108</v>
      </c>
      <c r="I828" s="6">
        <v>45139</v>
      </c>
      <c r="J828" s="6">
        <v>45170</v>
      </c>
      <c r="K828" s="6">
        <v>45200</v>
      </c>
      <c r="L828" s="6">
        <v>45231</v>
      </c>
      <c r="M828" s="6">
        <v>45261</v>
      </c>
    </row>
    <row r="829" spans="1:13" ht="15" hidden="1" thickBot="1" x14ac:dyDescent="0.4">
      <c r="A829" t="s">
        <v>169</v>
      </c>
      <c r="B829" s="7">
        <v>0</v>
      </c>
      <c r="C829" s="7">
        <v>0</v>
      </c>
      <c r="D829" s="7">
        <v>0</v>
      </c>
      <c r="E829" s="7">
        <v>0</v>
      </c>
      <c r="F829" s="7">
        <v>0</v>
      </c>
      <c r="G829" s="7">
        <v>0</v>
      </c>
      <c r="H829" s="7">
        <v>0</v>
      </c>
      <c r="I829" s="7">
        <v>0</v>
      </c>
      <c r="J829" s="7">
        <v>0</v>
      </c>
      <c r="K829" s="7">
        <v>0</v>
      </c>
      <c r="L829" s="7">
        <v>0</v>
      </c>
      <c r="M829" s="7">
        <v>0</v>
      </c>
    </row>
    <row r="830" spans="1:13" ht="15" hidden="1" thickBot="1" x14ac:dyDescent="0.4">
      <c r="A830" s="5" t="s">
        <v>195</v>
      </c>
      <c r="B830" s="7">
        <v>0</v>
      </c>
      <c r="C830" s="7">
        <v>0</v>
      </c>
      <c r="D830" s="7">
        <v>0</v>
      </c>
      <c r="E830" s="7">
        <v>0</v>
      </c>
      <c r="F830" s="7">
        <v>0</v>
      </c>
      <c r="G830" s="7">
        <v>0</v>
      </c>
      <c r="H830" s="7">
        <v>0</v>
      </c>
      <c r="I830" s="7">
        <v>0</v>
      </c>
      <c r="J830" s="7">
        <v>0</v>
      </c>
      <c r="K830" s="7">
        <v>0</v>
      </c>
      <c r="L830" s="7">
        <v>0</v>
      </c>
      <c r="M830" s="7">
        <v>0</v>
      </c>
    </row>
    <row r="831" spans="1:13" ht="15" hidden="1" thickBot="1" x14ac:dyDescent="0.4">
      <c r="A831" s="5" t="s">
        <v>236</v>
      </c>
      <c r="B831" s="7">
        <v>0</v>
      </c>
      <c r="C831" s="7">
        <v>0</v>
      </c>
      <c r="D831" s="7">
        <v>0</v>
      </c>
      <c r="E831" s="7">
        <v>0</v>
      </c>
      <c r="F831" s="7">
        <v>0</v>
      </c>
      <c r="G831" s="7">
        <v>0</v>
      </c>
      <c r="H831" s="7">
        <v>0</v>
      </c>
      <c r="I831" s="7">
        <v>0</v>
      </c>
      <c r="J831" s="7">
        <v>0</v>
      </c>
      <c r="K831" s="7">
        <v>0</v>
      </c>
      <c r="L831" s="7">
        <v>0</v>
      </c>
      <c r="M831" s="7">
        <v>0</v>
      </c>
    </row>
    <row r="832" spans="1:13" ht="15" hidden="1" thickBot="1" x14ac:dyDescent="0.4">
      <c r="A832" s="5" t="s">
        <v>237</v>
      </c>
      <c r="B832" s="7">
        <v>0</v>
      </c>
      <c r="C832" s="7">
        <v>0</v>
      </c>
      <c r="D832" s="7">
        <v>0</v>
      </c>
      <c r="E832" s="7">
        <v>0</v>
      </c>
      <c r="F832" s="7">
        <v>0</v>
      </c>
      <c r="G832" s="7">
        <v>0</v>
      </c>
      <c r="H832" s="7">
        <v>0</v>
      </c>
      <c r="I832" s="7">
        <v>0</v>
      </c>
      <c r="J832" s="7">
        <v>0</v>
      </c>
      <c r="K832" s="7">
        <v>0</v>
      </c>
      <c r="L832" s="7">
        <v>0</v>
      </c>
      <c r="M832" s="7">
        <v>0</v>
      </c>
    </row>
    <row r="833" spans="1:13" ht="15" hidden="1" thickBot="1" x14ac:dyDescent="0.4"/>
    <row r="834" spans="1:13" ht="15" hidden="1" thickBot="1" x14ac:dyDescent="0.4"/>
    <row r="835" spans="1:13" ht="33" hidden="1" customHeight="1" thickBot="1" x14ac:dyDescent="0.4">
      <c r="A835" s="78" t="s">
        <v>261</v>
      </c>
      <c r="B835" s="79"/>
      <c r="C835" s="79"/>
      <c r="D835" s="79"/>
      <c r="E835" s="79"/>
      <c r="F835" s="79"/>
      <c r="G835" s="79"/>
      <c r="H835" s="79"/>
      <c r="I835" s="79"/>
      <c r="J835" s="79"/>
      <c r="K835" s="79"/>
      <c r="L835" s="79"/>
      <c r="M835" s="80"/>
    </row>
    <row r="836" spans="1:13" ht="15" hidden="1" thickBot="1" x14ac:dyDescent="0.4">
      <c r="A836" s="9" t="s">
        <v>330</v>
      </c>
      <c r="B836" s="6">
        <v>44927</v>
      </c>
      <c r="C836" s="6">
        <v>44958</v>
      </c>
      <c r="D836" s="6">
        <v>44986</v>
      </c>
      <c r="E836" s="6">
        <v>45017</v>
      </c>
      <c r="F836" s="6">
        <v>45047</v>
      </c>
      <c r="G836" s="6">
        <v>45078</v>
      </c>
      <c r="H836" s="6">
        <v>45108</v>
      </c>
      <c r="I836" s="6">
        <v>45139</v>
      </c>
      <c r="J836" s="6">
        <v>45170</v>
      </c>
      <c r="K836" s="6">
        <v>45200</v>
      </c>
      <c r="L836" s="6">
        <v>45231</v>
      </c>
      <c r="M836" s="6">
        <v>45261</v>
      </c>
    </row>
    <row r="837" spans="1:13" ht="15" hidden="1" thickBot="1" x14ac:dyDescent="0.4">
      <c r="A837" s="5" t="s">
        <v>171</v>
      </c>
      <c r="B837" s="7"/>
      <c r="C837" s="7"/>
      <c r="D837" s="7"/>
      <c r="E837" s="7"/>
      <c r="F837" s="7"/>
      <c r="G837" s="7"/>
      <c r="H837" s="7"/>
      <c r="I837" s="7"/>
      <c r="J837" s="7"/>
      <c r="K837" s="7"/>
      <c r="L837" s="7"/>
      <c r="M837" s="7"/>
    </row>
    <row r="838" spans="1:13" ht="15" hidden="1" thickBot="1" x14ac:dyDescent="0.4">
      <c r="E838" s="7"/>
      <c r="F838" s="7"/>
      <c r="G838" s="7"/>
      <c r="H838" s="7"/>
      <c r="I838" s="7"/>
      <c r="J838" s="7"/>
      <c r="K838" s="7"/>
      <c r="L838" s="7"/>
      <c r="M838" s="7"/>
    </row>
    <row r="839" spans="1:13" ht="15" hidden="1" thickBot="1" x14ac:dyDescent="0.4"/>
    <row r="840" spans="1:13" ht="15" hidden="1" thickBot="1" x14ac:dyDescent="0.4"/>
    <row r="841" spans="1:13" ht="33" hidden="1" customHeight="1" thickBot="1" x14ac:dyDescent="0.4">
      <c r="A841" s="78" t="s">
        <v>261</v>
      </c>
      <c r="B841" s="79"/>
      <c r="C841" s="79"/>
      <c r="D841" s="79"/>
      <c r="E841" s="79"/>
      <c r="F841" s="79"/>
      <c r="G841" s="79"/>
      <c r="H841" s="79"/>
      <c r="I841" s="79"/>
      <c r="J841" s="79"/>
      <c r="K841" s="79"/>
      <c r="L841" s="79"/>
      <c r="M841" s="80"/>
    </row>
    <row r="842" spans="1:13" ht="15" hidden="1" thickBot="1" x14ac:dyDescent="0.4">
      <c r="A842" s="9" t="s">
        <v>330</v>
      </c>
      <c r="B842" s="6">
        <v>44927</v>
      </c>
      <c r="C842" s="6">
        <v>44958</v>
      </c>
      <c r="D842" s="6">
        <v>44986</v>
      </c>
      <c r="E842" s="6">
        <v>45017</v>
      </c>
      <c r="F842" s="6">
        <v>45047</v>
      </c>
      <c r="G842" s="6">
        <v>45078</v>
      </c>
      <c r="H842" s="6">
        <v>45108</v>
      </c>
      <c r="I842" s="6">
        <v>45139</v>
      </c>
      <c r="J842" s="6">
        <v>45170</v>
      </c>
      <c r="K842" s="6">
        <v>45200</v>
      </c>
      <c r="L842" s="6">
        <v>45231</v>
      </c>
      <c r="M842" s="6">
        <v>45261</v>
      </c>
    </row>
    <row r="843" spans="1:13" ht="15" hidden="1" thickBot="1" x14ac:dyDescent="0.4">
      <c r="A843" s="5" t="s">
        <v>172</v>
      </c>
    </row>
    <row r="844" spans="1:13" ht="15" hidden="1" thickBot="1" x14ac:dyDescent="0.4"/>
    <row r="845" spans="1:13" ht="15" hidden="1" thickBot="1" x14ac:dyDescent="0.4"/>
    <row r="846" spans="1:13" ht="15" hidden="1" thickBot="1" x14ac:dyDescent="0.4"/>
    <row r="847" spans="1:13" ht="33" hidden="1" customHeight="1" thickBot="1" x14ac:dyDescent="0.4">
      <c r="A847" s="78" t="s">
        <v>261</v>
      </c>
      <c r="B847" s="79"/>
      <c r="C847" s="79"/>
      <c r="D847" s="79"/>
      <c r="E847" s="79"/>
      <c r="F847" s="79"/>
      <c r="G847" s="79"/>
      <c r="H847" s="79"/>
      <c r="I847" s="79"/>
      <c r="J847" s="79"/>
      <c r="K847" s="79"/>
      <c r="L847" s="79"/>
      <c r="M847" s="80"/>
    </row>
    <row r="848" spans="1:13" ht="15" hidden="1" thickBot="1" x14ac:dyDescent="0.4">
      <c r="A848" s="9" t="s">
        <v>330</v>
      </c>
      <c r="B848" s="6">
        <v>44927</v>
      </c>
      <c r="C848" s="6">
        <v>44958</v>
      </c>
      <c r="D848" s="6">
        <v>44986</v>
      </c>
      <c r="E848" s="6">
        <v>45017</v>
      </c>
      <c r="F848" s="6">
        <v>45047</v>
      </c>
      <c r="G848" s="6">
        <v>45078</v>
      </c>
      <c r="H848" s="6">
        <v>45108</v>
      </c>
      <c r="I848" s="6">
        <v>45139</v>
      </c>
      <c r="J848" s="6">
        <v>45170</v>
      </c>
      <c r="K848" s="6">
        <v>45200</v>
      </c>
      <c r="L848" s="6">
        <v>45231</v>
      </c>
      <c r="M848" s="6">
        <v>45261</v>
      </c>
    </row>
    <row r="849" spans="1:13" ht="15" hidden="1" thickBot="1" x14ac:dyDescent="0.4">
      <c r="A849" s="5" t="s">
        <v>173</v>
      </c>
      <c r="B849" s="7">
        <v>0</v>
      </c>
      <c r="C849" s="7">
        <v>0</v>
      </c>
      <c r="D849" s="7">
        <v>0</v>
      </c>
      <c r="E849" s="7">
        <v>0</v>
      </c>
      <c r="F849" s="7">
        <v>0</v>
      </c>
      <c r="G849" s="7">
        <v>0</v>
      </c>
      <c r="H849" s="7">
        <v>0</v>
      </c>
      <c r="I849" s="7">
        <v>0</v>
      </c>
      <c r="J849" s="7">
        <v>0</v>
      </c>
      <c r="K849" s="7">
        <v>0</v>
      </c>
      <c r="L849" s="7">
        <v>0</v>
      </c>
      <c r="M849" s="7">
        <v>0</v>
      </c>
    </row>
    <row r="850" spans="1:13" ht="15" hidden="1" thickBot="1" x14ac:dyDescent="0.4"/>
    <row r="851" spans="1:13" ht="15" hidden="1" thickBot="1" x14ac:dyDescent="0.4"/>
    <row r="852" spans="1:13" ht="15" hidden="1" thickBot="1" x14ac:dyDescent="0.4"/>
    <row r="853" spans="1:13" ht="33" customHeight="1" thickBot="1" x14ac:dyDescent="0.4">
      <c r="A853" s="78" t="s">
        <v>261</v>
      </c>
      <c r="B853" s="79"/>
      <c r="C853" s="79"/>
      <c r="D853" s="79"/>
      <c r="E853" s="79"/>
      <c r="F853" s="79"/>
      <c r="G853" s="79"/>
      <c r="H853" s="79"/>
      <c r="I853" s="79"/>
      <c r="J853" s="79"/>
      <c r="K853" s="79"/>
      <c r="L853" s="79"/>
      <c r="M853" s="80"/>
    </row>
    <row r="854" spans="1:13" ht="15" thickBot="1" x14ac:dyDescent="0.4">
      <c r="A854" s="9" t="s">
        <v>331</v>
      </c>
      <c r="B854" s="6">
        <v>44927</v>
      </c>
      <c r="C854" s="6">
        <v>44958</v>
      </c>
      <c r="D854" s="6">
        <v>44986</v>
      </c>
      <c r="E854" s="6">
        <v>45017</v>
      </c>
      <c r="F854" s="6">
        <v>45047</v>
      </c>
      <c r="G854" s="6">
        <v>45078</v>
      </c>
      <c r="H854" s="6">
        <v>45108</v>
      </c>
      <c r="I854" s="6">
        <v>45139</v>
      </c>
      <c r="J854" s="6">
        <v>45170</v>
      </c>
      <c r="K854" s="6">
        <v>45200</v>
      </c>
      <c r="L854" s="6">
        <v>45231</v>
      </c>
      <c r="M854" s="6">
        <v>45261</v>
      </c>
    </row>
    <row r="855" spans="1:13" x14ac:dyDescent="0.35">
      <c r="A855" s="5" t="s">
        <v>175</v>
      </c>
      <c r="B855">
        <v>388535.72304227698</v>
      </c>
      <c r="C855">
        <v>388535.72304227698</v>
      </c>
      <c r="D855">
        <v>388535.72304227698</v>
      </c>
      <c r="E855">
        <v>388535.72304227698</v>
      </c>
      <c r="F855">
        <v>388535.72304227698</v>
      </c>
      <c r="G855">
        <v>388535.72304227698</v>
      </c>
      <c r="H855">
        <v>388535.72304227698</v>
      </c>
      <c r="I855">
        <v>388535.72304227698</v>
      </c>
      <c r="J855">
        <v>388535.72304227698</v>
      </c>
      <c r="K855">
        <v>388535.72304227698</v>
      </c>
      <c r="L855">
        <v>388535.72304227698</v>
      </c>
      <c r="M855">
        <v>388535.72304227698</v>
      </c>
    </row>
    <row r="856" spans="1:13" x14ac:dyDescent="0.35">
      <c r="B856" s="7"/>
      <c r="C856" s="7"/>
      <c r="D856" s="7"/>
      <c r="E856" s="7"/>
      <c r="F856" s="7"/>
      <c r="G856" s="7"/>
      <c r="H856" s="7"/>
      <c r="I856" s="7"/>
      <c r="J856" s="7"/>
      <c r="K856" s="7"/>
      <c r="L856" s="7"/>
      <c r="M856" s="7"/>
    </row>
    <row r="857" spans="1:13" ht="15" thickBot="1" x14ac:dyDescent="0.4">
      <c r="B857" s="7"/>
      <c r="C857" s="7"/>
      <c r="D857" s="7"/>
      <c r="E857" s="7"/>
      <c r="F857" s="7"/>
      <c r="G857" s="7"/>
      <c r="H857" s="7"/>
      <c r="I857" s="7"/>
      <c r="J857" s="7"/>
      <c r="K857" s="7"/>
      <c r="L857" s="7"/>
      <c r="M857" s="7"/>
    </row>
    <row r="858" spans="1:13" ht="15" hidden="1" thickBot="1" x14ac:dyDescent="0.4"/>
    <row r="859" spans="1:13" ht="33" hidden="1" customHeight="1" thickBot="1" x14ac:dyDescent="0.4">
      <c r="A859" s="78" t="s">
        <v>261</v>
      </c>
      <c r="B859" s="79"/>
      <c r="C859" s="79"/>
      <c r="D859" s="79"/>
      <c r="E859" s="79"/>
      <c r="F859" s="79"/>
      <c r="G859" s="79"/>
      <c r="H859" s="79"/>
      <c r="I859" s="79"/>
      <c r="J859" s="79"/>
      <c r="K859" s="79"/>
      <c r="L859" s="79"/>
      <c r="M859" s="80"/>
    </row>
    <row r="860" spans="1:13" ht="15" hidden="1" thickBot="1" x14ac:dyDescent="0.4">
      <c r="A860" s="9" t="s">
        <v>331</v>
      </c>
      <c r="B860" s="6">
        <v>44927</v>
      </c>
      <c r="C860" s="6">
        <v>44958</v>
      </c>
      <c r="D860" s="6">
        <v>44986</v>
      </c>
      <c r="E860" s="6">
        <v>45017</v>
      </c>
      <c r="F860" s="6">
        <v>45047</v>
      </c>
      <c r="G860" s="6">
        <v>45078</v>
      </c>
      <c r="H860" s="6">
        <v>45108</v>
      </c>
      <c r="I860" s="6">
        <v>45139</v>
      </c>
      <c r="J860" s="6">
        <v>45170</v>
      </c>
      <c r="K860" s="6">
        <v>45200</v>
      </c>
      <c r="L860" s="6">
        <v>45231</v>
      </c>
      <c r="M860" s="6">
        <v>45261</v>
      </c>
    </row>
    <row r="861" spans="1:13" ht="15" hidden="1" thickBot="1" x14ac:dyDescent="0.4">
      <c r="A861" s="5" t="s">
        <v>176</v>
      </c>
    </row>
    <row r="862" spans="1:13" ht="15" hidden="1" thickBot="1" x14ac:dyDescent="0.4"/>
    <row r="863" spans="1:13" ht="15" hidden="1" thickBot="1" x14ac:dyDescent="0.4"/>
    <row r="864" spans="1:13" ht="15" hidden="1" thickBot="1" x14ac:dyDescent="0.4"/>
    <row r="865" spans="1:20" ht="33" customHeight="1" thickBot="1" x14ac:dyDescent="0.4">
      <c r="A865" s="78" t="s">
        <v>261</v>
      </c>
      <c r="B865" s="79"/>
      <c r="C865" s="79"/>
      <c r="D865" s="79"/>
      <c r="E865" s="79"/>
      <c r="F865" s="79"/>
      <c r="G865" s="79"/>
      <c r="H865" s="79"/>
      <c r="I865" s="79"/>
      <c r="J865" s="79"/>
      <c r="K865" s="79"/>
      <c r="L865" s="79"/>
      <c r="M865" s="80"/>
    </row>
    <row r="866" spans="1:20" ht="15" thickBot="1" x14ac:dyDescent="0.4">
      <c r="A866" s="9" t="s">
        <v>331</v>
      </c>
      <c r="B866" s="6">
        <v>44927</v>
      </c>
      <c r="C866" s="6">
        <v>44958</v>
      </c>
      <c r="D866" s="6">
        <v>44986</v>
      </c>
      <c r="E866" s="6">
        <v>45017</v>
      </c>
      <c r="F866" s="6">
        <v>45047</v>
      </c>
      <c r="G866" s="6">
        <v>45078</v>
      </c>
      <c r="H866" s="6">
        <v>45108</v>
      </c>
      <c r="I866" s="6">
        <v>45139</v>
      </c>
      <c r="J866" s="6">
        <v>45170</v>
      </c>
      <c r="K866" s="6">
        <v>45200</v>
      </c>
      <c r="L866" s="6">
        <v>45231</v>
      </c>
      <c r="M866" s="6">
        <v>45261</v>
      </c>
    </row>
    <row r="867" spans="1:20" x14ac:dyDescent="0.35">
      <c r="A867" s="5" t="s">
        <v>177</v>
      </c>
      <c r="B867" s="7">
        <v>1178359.0519999999</v>
      </c>
      <c r="C867" s="7">
        <v>1178359.0519999999</v>
      </c>
      <c r="D867" s="7">
        <v>1178359.0519999999</v>
      </c>
      <c r="E867" s="7">
        <v>1178359.0519999999</v>
      </c>
      <c r="F867" s="7">
        <v>1178359.0519999999</v>
      </c>
      <c r="G867" s="7">
        <v>1178359.0519999999</v>
      </c>
      <c r="H867" s="7">
        <v>1206929.7920000001</v>
      </c>
      <c r="I867" s="7">
        <v>1206929.7920000001</v>
      </c>
      <c r="J867" s="7">
        <v>1206929.7920000001</v>
      </c>
      <c r="K867" s="7">
        <v>1206929.7920000001</v>
      </c>
      <c r="L867" s="7">
        <v>1206929.7920000001</v>
      </c>
      <c r="M867" s="7">
        <v>1206929.7920000001</v>
      </c>
    </row>
    <row r="868" spans="1:20" x14ac:dyDescent="0.35"/>
    <row r="869" spans="1:20" x14ac:dyDescent="0.35"/>
    <row r="870" spans="1:20" ht="15" thickBot="1" x14ac:dyDescent="0.4"/>
    <row r="871" spans="1:20" ht="33" customHeight="1" thickBot="1" x14ac:dyDescent="0.4">
      <c r="A871" s="78" t="s">
        <v>261</v>
      </c>
      <c r="B871" s="79"/>
      <c r="C871" s="79"/>
      <c r="D871" s="79"/>
      <c r="E871" s="79"/>
      <c r="F871" s="79"/>
      <c r="G871" s="79"/>
      <c r="H871" s="79"/>
      <c r="I871" s="79"/>
      <c r="J871" s="79"/>
      <c r="K871" s="79"/>
      <c r="L871" s="79"/>
      <c r="M871" s="80"/>
    </row>
    <row r="872" spans="1:20" ht="15" thickBot="1" x14ac:dyDescent="0.4">
      <c r="A872" s="9" t="s">
        <v>332</v>
      </c>
      <c r="B872" s="6">
        <v>44927</v>
      </c>
      <c r="C872" s="6">
        <v>44958</v>
      </c>
      <c r="D872" s="6">
        <v>44986</v>
      </c>
      <c r="E872" s="6">
        <v>45017</v>
      </c>
      <c r="F872" s="6">
        <v>45047</v>
      </c>
      <c r="G872" s="6">
        <v>45078</v>
      </c>
      <c r="H872" s="6">
        <v>45108</v>
      </c>
      <c r="I872" s="6">
        <v>45139</v>
      </c>
      <c r="J872" s="6">
        <v>45170</v>
      </c>
      <c r="K872" s="6">
        <v>45200</v>
      </c>
      <c r="L872" s="6">
        <v>45231</v>
      </c>
      <c r="M872" s="6">
        <v>45261</v>
      </c>
    </row>
    <row r="873" spans="1:20" x14ac:dyDescent="0.35">
      <c r="A873" s="5" t="s">
        <v>179</v>
      </c>
      <c r="B873" s="7">
        <v>718333.33333333337</v>
      </c>
      <c r="C873" s="7">
        <v>718333.33333333337</v>
      </c>
      <c r="D873" s="7">
        <v>718333.33333333337</v>
      </c>
      <c r="E873" s="7">
        <v>718333.33333333337</v>
      </c>
      <c r="F873" s="7">
        <v>718333.33333333337</v>
      </c>
      <c r="G873" s="7">
        <v>718333.33333333337</v>
      </c>
      <c r="H873" s="7">
        <v>718333.33333333337</v>
      </c>
      <c r="I873" s="7">
        <v>718333.33333333337</v>
      </c>
      <c r="J873" s="7">
        <v>718333.33333333337</v>
      </c>
      <c r="K873" s="7">
        <v>718333.33333333337</v>
      </c>
      <c r="L873" s="7">
        <v>718333.33333333337</v>
      </c>
      <c r="M873" s="7">
        <v>718333.33333333337</v>
      </c>
      <c r="N873" s="7"/>
      <c r="O873" s="7"/>
      <c r="P873" s="7">
        <v>1044166.6666666666</v>
      </c>
      <c r="Q873" s="7">
        <v>1044166.6666666666</v>
      </c>
      <c r="R873" s="7">
        <v>1044166.6666666666</v>
      </c>
      <c r="S873" s="7">
        <v>1044166.6666666666</v>
      </c>
      <c r="T873" s="7">
        <v>4176666.6666666665</v>
      </c>
    </row>
    <row r="874" spans="1:20" x14ac:dyDescent="0.35">
      <c r="N874" s="7"/>
      <c r="O874" s="7"/>
      <c r="P874" s="7"/>
      <c r="Q874" s="7"/>
      <c r="R874" s="7"/>
      <c r="S874" s="7"/>
      <c r="T874" s="7">
        <v>0</v>
      </c>
    </row>
    <row r="875" spans="1:20" hidden="1" x14ac:dyDescent="0.35">
      <c r="N875" s="7"/>
      <c r="O875" s="7"/>
      <c r="P875" s="7">
        <v>139267.91189999998</v>
      </c>
      <c r="Q875" s="7">
        <v>139267.91189999998</v>
      </c>
      <c r="R875" s="7">
        <v>139267.91189999998</v>
      </c>
      <c r="S875" s="7">
        <v>139267.91189999998</v>
      </c>
      <c r="T875" s="7">
        <v>557071.64759999991</v>
      </c>
    </row>
    <row r="876" spans="1:20" hidden="1" x14ac:dyDescent="0.35">
      <c r="N876" s="7"/>
      <c r="O876" s="7"/>
      <c r="P876" s="7"/>
      <c r="Q876" s="7"/>
      <c r="R876" s="7"/>
      <c r="S876" s="7"/>
      <c r="T876" s="7">
        <v>0</v>
      </c>
    </row>
    <row r="877" spans="1:20" ht="33" hidden="1" customHeight="1" thickBot="1" x14ac:dyDescent="0.4">
      <c r="A877" s="78" t="s">
        <v>261</v>
      </c>
      <c r="B877" s="79"/>
      <c r="C877" s="79"/>
      <c r="D877" s="79"/>
      <c r="E877" s="79"/>
      <c r="F877" s="79"/>
      <c r="G877" s="79"/>
      <c r="H877" s="79"/>
      <c r="I877" s="79"/>
      <c r="J877" s="79"/>
      <c r="K877" s="79"/>
      <c r="L877" s="79"/>
      <c r="M877" s="80"/>
      <c r="N877" s="7"/>
      <c r="O877" s="7"/>
      <c r="P877" s="7">
        <v>197674.73440000004</v>
      </c>
      <c r="Q877" s="7">
        <v>197674.73440000004</v>
      </c>
      <c r="R877" s="7">
        <v>197674.73440000004</v>
      </c>
      <c r="S877" s="7">
        <v>197674.73440000004</v>
      </c>
      <c r="T877" s="7">
        <v>790698.93760000018</v>
      </c>
    </row>
    <row r="878" spans="1:20" ht="15" hidden="1" thickBot="1" x14ac:dyDescent="0.4">
      <c r="A878" s="9" t="s">
        <v>332</v>
      </c>
      <c r="B878" s="6">
        <v>44927</v>
      </c>
      <c r="C878" s="6">
        <v>44958</v>
      </c>
      <c r="D878" s="6">
        <v>44986</v>
      </c>
      <c r="E878" s="6">
        <v>45017</v>
      </c>
      <c r="F878" s="6">
        <v>45047</v>
      </c>
      <c r="G878" s="6">
        <v>45078</v>
      </c>
      <c r="H878" s="6">
        <v>45108</v>
      </c>
      <c r="I878" s="6">
        <v>45139</v>
      </c>
      <c r="J878" s="6">
        <v>45170</v>
      </c>
      <c r="K878" s="6">
        <v>45200</v>
      </c>
      <c r="L878" s="6">
        <v>45231</v>
      </c>
      <c r="M878" s="6">
        <v>45261</v>
      </c>
    </row>
    <row r="879" spans="1:20" hidden="1" x14ac:dyDescent="0.35">
      <c r="A879" s="5" t="s">
        <v>180</v>
      </c>
      <c r="B879" s="7">
        <v>0</v>
      </c>
      <c r="C879" s="7">
        <v>0</v>
      </c>
      <c r="D879" s="7">
        <v>0</v>
      </c>
      <c r="E879" s="7">
        <v>0</v>
      </c>
      <c r="F879" s="7">
        <v>0</v>
      </c>
      <c r="G879" s="7">
        <v>0</v>
      </c>
      <c r="H879" s="7">
        <v>0</v>
      </c>
      <c r="I879" s="7">
        <v>0</v>
      </c>
      <c r="J879" s="7">
        <v>0</v>
      </c>
      <c r="K879" s="7">
        <v>0</v>
      </c>
      <c r="L879" s="7">
        <v>0</v>
      </c>
      <c r="M879" s="7">
        <v>0</v>
      </c>
    </row>
    <row r="880" spans="1:20" hidden="1" x14ac:dyDescent="0.35">
      <c r="A880" s="5"/>
      <c r="B880" s="7"/>
      <c r="C880" s="7"/>
      <c r="D880" s="7"/>
      <c r="E880" s="7"/>
      <c r="F880" s="7"/>
      <c r="G880" s="7"/>
      <c r="H880" s="7"/>
      <c r="I880" s="7"/>
      <c r="J880" s="7"/>
      <c r="K880" s="7"/>
      <c r="L880" s="7"/>
      <c r="M880" s="7"/>
    </row>
    <row r="881" spans="1:13" hidden="1" x14ac:dyDescent="0.35">
      <c r="A881" s="5"/>
      <c r="B881" s="7"/>
      <c r="C881" s="7"/>
      <c r="D881" s="7"/>
      <c r="E881" s="7"/>
      <c r="F881" s="7"/>
      <c r="G881" s="7"/>
      <c r="H881" s="7"/>
      <c r="I881" s="7"/>
      <c r="J881" s="7"/>
      <c r="K881" s="7"/>
      <c r="L881" s="7"/>
      <c r="M881" s="7"/>
    </row>
    <row r="882" spans="1:13" hidden="1" x14ac:dyDescent="0.35">
      <c r="A882" s="5"/>
      <c r="B882" s="7"/>
      <c r="C882" s="7"/>
      <c r="D882" s="7"/>
      <c r="E882" s="7"/>
      <c r="F882" s="7"/>
      <c r="G882" s="7"/>
      <c r="H882" s="7"/>
      <c r="I882" s="7"/>
      <c r="J882" s="7"/>
      <c r="K882" s="7"/>
      <c r="L882" s="7"/>
      <c r="M882" s="7"/>
    </row>
    <row r="883" spans="1:13" ht="33" hidden="1" customHeight="1" thickBot="1" x14ac:dyDescent="0.4">
      <c r="A883" s="78" t="s">
        <v>261</v>
      </c>
      <c r="B883" s="79"/>
      <c r="C883" s="79"/>
      <c r="D883" s="79"/>
      <c r="E883" s="79"/>
      <c r="F883" s="79"/>
      <c r="G883" s="79"/>
      <c r="H883" s="79"/>
      <c r="I883" s="79"/>
      <c r="J883" s="79"/>
      <c r="K883" s="79"/>
      <c r="L883" s="79"/>
      <c r="M883" s="80"/>
    </row>
    <row r="884" spans="1:13" ht="15" hidden="1" thickBot="1" x14ac:dyDescent="0.4">
      <c r="A884" s="9" t="s">
        <v>332</v>
      </c>
      <c r="B884" s="6">
        <v>44927</v>
      </c>
      <c r="C884" s="6">
        <v>44958</v>
      </c>
      <c r="D884" s="6">
        <v>44986</v>
      </c>
      <c r="E884" s="6">
        <v>45017</v>
      </c>
      <c r="F884" s="6">
        <v>45047</v>
      </c>
      <c r="G884" s="6">
        <v>45078</v>
      </c>
      <c r="H884" s="6">
        <v>45108</v>
      </c>
      <c r="I884" s="6">
        <v>45139</v>
      </c>
      <c r="J884" s="6">
        <v>45170</v>
      </c>
      <c r="K884" s="6">
        <v>45200</v>
      </c>
      <c r="L884" s="6">
        <v>45231</v>
      </c>
      <c r="M884" s="6">
        <v>45261</v>
      </c>
    </row>
    <row r="885" spans="1:13" hidden="1" x14ac:dyDescent="0.35">
      <c r="A885" s="5" t="s">
        <v>181</v>
      </c>
      <c r="B885" s="7">
        <v>0</v>
      </c>
      <c r="C885" s="7">
        <v>0</v>
      </c>
      <c r="D885" s="7">
        <v>0</v>
      </c>
      <c r="E885" s="7">
        <v>0</v>
      </c>
      <c r="F885" s="7">
        <v>0</v>
      </c>
      <c r="G885" s="7">
        <v>0</v>
      </c>
      <c r="H885" s="7">
        <v>0</v>
      </c>
      <c r="I885" s="7">
        <v>0</v>
      </c>
      <c r="J885" s="7">
        <v>0</v>
      </c>
      <c r="K885" s="7">
        <v>0</v>
      </c>
      <c r="L885" s="7">
        <v>0</v>
      </c>
      <c r="M885" s="7">
        <v>0</v>
      </c>
    </row>
    <row r="889" spans="1:13" ht="33" hidden="1" customHeight="1" thickBot="1" x14ac:dyDescent="0.4">
      <c r="A889" s="78" t="s">
        <v>261</v>
      </c>
      <c r="B889" s="79"/>
      <c r="C889" s="79"/>
      <c r="D889" s="79"/>
      <c r="E889" s="79"/>
      <c r="F889" s="79"/>
      <c r="G889" s="79"/>
      <c r="H889" s="79"/>
      <c r="I889" s="79"/>
      <c r="J889" s="79"/>
      <c r="K889" s="79"/>
      <c r="L889" s="79"/>
      <c r="M889" s="80"/>
    </row>
    <row r="890" spans="1:13" ht="15" hidden="1" thickBot="1" x14ac:dyDescent="0.4">
      <c r="A890" s="9" t="s">
        <v>332</v>
      </c>
      <c r="B890" s="6">
        <v>44927</v>
      </c>
      <c r="C890" s="6">
        <v>44958</v>
      </c>
      <c r="D890" s="6">
        <v>44986</v>
      </c>
      <c r="E890" s="6">
        <v>45017</v>
      </c>
      <c r="F890" s="6">
        <v>45047</v>
      </c>
      <c r="G890" s="6">
        <v>45078</v>
      </c>
      <c r="H890" s="6">
        <v>45108</v>
      </c>
      <c r="I890" s="6">
        <v>45139</v>
      </c>
      <c r="J890" s="6">
        <v>45170</v>
      </c>
      <c r="K890" s="6">
        <v>45200</v>
      </c>
      <c r="L890" s="6">
        <v>45231</v>
      </c>
      <c r="M890" s="6">
        <v>45261</v>
      </c>
    </row>
    <row r="891" spans="1:13" hidden="1" x14ac:dyDescent="0.35">
      <c r="A891" s="5" t="s">
        <v>182</v>
      </c>
    </row>
    <row r="894" spans="1:13" ht="15" thickBot="1" x14ac:dyDescent="0.4"/>
    <row r="895" spans="1:13" ht="33" customHeight="1" thickBot="1" x14ac:dyDescent="0.4">
      <c r="A895" s="78" t="s">
        <v>261</v>
      </c>
      <c r="B895" s="79"/>
      <c r="C895" s="79"/>
      <c r="D895" s="79"/>
      <c r="E895" s="79"/>
      <c r="F895" s="79"/>
      <c r="G895" s="79"/>
      <c r="H895" s="79"/>
      <c r="I895" s="79"/>
      <c r="J895" s="79"/>
      <c r="K895" s="79"/>
      <c r="L895" s="79"/>
      <c r="M895" s="80"/>
    </row>
    <row r="896" spans="1:13" ht="15" thickBot="1" x14ac:dyDescent="0.4">
      <c r="A896" s="9" t="s">
        <v>332</v>
      </c>
      <c r="B896" s="6"/>
      <c r="C896" s="6"/>
      <c r="D896" s="6"/>
      <c r="E896" s="6"/>
      <c r="F896" s="6"/>
      <c r="G896" s="6"/>
      <c r="H896" s="6"/>
      <c r="I896" s="6"/>
      <c r="J896" s="6"/>
      <c r="K896" s="6"/>
      <c r="L896" s="6"/>
      <c r="M896" s="6"/>
    </row>
    <row r="897" spans="1:13" x14ac:dyDescent="0.35">
      <c r="A897" s="5" t="s">
        <v>183</v>
      </c>
      <c r="B897" s="7">
        <v>192478.25349999999</v>
      </c>
      <c r="C897" s="7">
        <v>192478.25349999999</v>
      </c>
      <c r="D897" s="7">
        <v>192478.25349999999</v>
      </c>
      <c r="E897" s="7">
        <v>192478.25349999999</v>
      </c>
      <c r="F897" s="7">
        <v>192478.25349999999</v>
      </c>
      <c r="G897" s="7">
        <v>192478.25349999999</v>
      </c>
      <c r="H897" s="7">
        <v>192478.25349999999</v>
      </c>
      <c r="I897" s="7">
        <v>192478.25349999999</v>
      </c>
      <c r="J897" s="7">
        <v>192478.25349999999</v>
      </c>
      <c r="K897" s="7">
        <v>192478.25349999999</v>
      </c>
      <c r="L897" s="7">
        <v>192478.25349999999</v>
      </c>
      <c r="M897" s="7">
        <v>192478.25349999999</v>
      </c>
    </row>
    <row r="898" spans="1:13" x14ac:dyDescent="0.35"/>
    <row r="901" spans="1:13" ht="33" hidden="1" customHeight="1" thickBot="1" x14ac:dyDescent="0.4">
      <c r="A901" s="78" t="s">
        <v>261</v>
      </c>
      <c r="B901" s="79"/>
      <c r="C901" s="79"/>
      <c r="D901" s="79"/>
      <c r="E901" s="79"/>
      <c r="F901" s="79"/>
      <c r="G901" s="79"/>
      <c r="H901" s="79"/>
      <c r="I901" s="79"/>
      <c r="J901" s="79"/>
      <c r="K901" s="79"/>
      <c r="L901" s="79"/>
      <c r="M901" s="80"/>
    </row>
    <row r="902" spans="1:13" ht="15" hidden="1" thickBot="1" x14ac:dyDescent="0.4">
      <c r="A902" s="9" t="s">
        <v>332</v>
      </c>
      <c r="B902" s="6">
        <v>44927</v>
      </c>
      <c r="C902" s="6">
        <v>44958</v>
      </c>
      <c r="D902" s="6">
        <v>44986</v>
      </c>
      <c r="E902" s="6">
        <v>45017</v>
      </c>
      <c r="F902" s="6">
        <v>45047</v>
      </c>
      <c r="G902" s="6">
        <v>45078</v>
      </c>
      <c r="H902" s="6">
        <v>45108</v>
      </c>
      <c r="I902" s="6">
        <v>45139</v>
      </c>
      <c r="J902" s="6">
        <v>45170</v>
      </c>
      <c r="K902" s="6">
        <v>45200</v>
      </c>
      <c r="L902" s="6">
        <v>45231</v>
      </c>
      <c r="M902" s="6">
        <v>45261</v>
      </c>
    </row>
    <row r="903" spans="1:13" hidden="1" x14ac:dyDescent="0.35">
      <c r="A903" s="5" t="s">
        <v>184</v>
      </c>
      <c r="B903" s="7">
        <v>0</v>
      </c>
      <c r="C903" s="7">
        <v>0</v>
      </c>
      <c r="D903" s="7">
        <v>0</v>
      </c>
      <c r="E903" s="7">
        <v>0</v>
      </c>
      <c r="F903" s="7">
        <v>0</v>
      </c>
      <c r="G903" s="7">
        <v>0</v>
      </c>
      <c r="H903" s="7">
        <v>0</v>
      </c>
      <c r="I903" s="7">
        <v>0</v>
      </c>
      <c r="J903" s="7">
        <v>0</v>
      </c>
      <c r="K903" s="7">
        <v>0</v>
      </c>
      <c r="L903" s="7">
        <v>0</v>
      </c>
      <c r="M903" s="7">
        <v>0</v>
      </c>
    </row>
    <row r="904" spans="1:13" hidden="1" x14ac:dyDescent="0.35">
      <c r="A904" s="5"/>
      <c r="B904" s="7"/>
      <c r="C904" s="7"/>
      <c r="D904" s="7"/>
      <c r="E904" s="7"/>
      <c r="F904" s="7"/>
      <c r="G904" s="7"/>
      <c r="H904" s="7"/>
      <c r="I904" s="7"/>
      <c r="J904" s="7"/>
      <c r="K904" s="7"/>
      <c r="L904" s="7"/>
      <c r="M904" s="7"/>
    </row>
    <row r="905" spans="1:13" hidden="1" x14ac:dyDescent="0.35">
      <c r="A905" s="5"/>
      <c r="B905" s="7"/>
      <c r="C905" s="7"/>
      <c r="D905" s="7"/>
      <c r="E905" s="7"/>
      <c r="F905" s="7"/>
      <c r="G905" s="7"/>
      <c r="H905" s="7"/>
      <c r="I905" s="7"/>
      <c r="J905" s="7"/>
      <c r="K905" s="7"/>
      <c r="L905" s="7"/>
      <c r="M905" s="7"/>
    </row>
    <row r="907" spans="1:13" ht="33" hidden="1" customHeight="1" thickBot="1" x14ac:dyDescent="0.4">
      <c r="A907" s="78" t="s">
        <v>261</v>
      </c>
      <c r="B907" s="79"/>
      <c r="C907" s="79"/>
      <c r="D907" s="79"/>
      <c r="E907" s="79"/>
      <c r="F907" s="79"/>
      <c r="G907" s="79"/>
      <c r="H907" s="79"/>
      <c r="I907" s="79"/>
      <c r="J907" s="79"/>
      <c r="K907" s="79"/>
      <c r="L907" s="79"/>
      <c r="M907" s="80"/>
    </row>
    <row r="908" spans="1:13" ht="15" hidden="1" thickBot="1" x14ac:dyDescent="0.4">
      <c r="A908" s="9" t="s">
        <v>333</v>
      </c>
      <c r="B908" s="6">
        <v>44927</v>
      </c>
      <c r="C908" s="6">
        <v>44958</v>
      </c>
      <c r="D908" s="6">
        <v>44986</v>
      </c>
      <c r="E908" s="6">
        <v>45017</v>
      </c>
      <c r="F908" s="6">
        <v>45047</v>
      </c>
      <c r="G908" s="6">
        <v>45078</v>
      </c>
      <c r="H908" s="6">
        <v>45108</v>
      </c>
      <c r="I908" s="6">
        <v>45139</v>
      </c>
      <c r="J908" s="6">
        <v>45170</v>
      </c>
      <c r="K908" s="6">
        <v>45200</v>
      </c>
      <c r="L908" s="6">
        <v>45231</v>
      </c>
      <c r="M908" s="6">
        <v>45261</v>
      </c>
    </row>
    <row r="909" spans="1:13" hidden="1" x14ac:dyDescent="0.35">
      <c r="A909" s="5" t="s">
        <v>186</v>
      </c>
      <c r="B909" s="7">
        <v>0</v>
      </c>
      <c r="C909" s="7">
        <v>0</v>
      </c>
      <c r="D909" s="7">
        <v>0</v>
      </c>
      <c r="E909" s="7">
        <v>0</v>
      </c>
      <c r="F909" s="7">
        <v>0</v>
      </c>
      <c r="G909" s="7">
        <v>0</v>
      </c>
      <c r="H909" s="7">
        <v>0</v>
      </c>
      <c r="I909" s="7">
        <v>0</v>
      </c>
      <c r="J909" s="7">
        <v>0</v>
      </c>
      <c r="K909" s="7">
        <v>0</v>
      </c>
      <c r="L909" s="7">
        <v>0</v>
      </c>
      <c r="M909" s="7">
        <v>0</v>
      </c>
    </row>
    <row r="910" spans="1:13" hidden="1" x14ac:dyDescent="0.35">
      <c r="B910" s="7"/>
      <c r="C910" s="7"/>
      <c r="D910" s="7"/>
      <c r="E910" s="7"/>
      <c r="F910" s="7"/>
      <c r="G910" s="7"/>
      <c r="H910" s="7"/>
      <c r="I910" s="7"/>
      <c r="J910" s="7"/>
      <c r="K910" s="7"/>
      <c r="L910" s="7"/>
      <c r="M910" s="7"/>
    </row>
    <row r="913" spans="1:13" ht="33" hidden="1" customHeight="1" thickBot="1" x14ac:dyDescent="0.4">
      <c r="A913" s="78" t="s">
        <v>261</v>
      </c>
      <c r="B913" s="79"/>
      <c r="C913" s="79"/>
      <c r="D913" s="79"/>
      <c r="E913" s="79"/>
      <c r="F913" s="79"/>
      <c r="G913" s="79"/>
      <c r="H913" s="79"/>
      <c r="I913" s="79"/>
      <c r="J913" s="79"/>
      <c r="K913" s="79"/>
      <c r="L913" s="79"/>
      <c r="M913" s="80"/>
    </row>
    <row r="914" spans="1:13" ht="15" hidden="1" thickBot="1" x14ac:dyDescent="0.4">
      <c r="A914" s="9" t="s">
        <v>333</v>
      </c>
      <c r="B914" s="6">
        <v>44927</v>
      </c>
      <c r="C914" s="6">
        <v>44958</v>
      </c>
      <c r="D914" s="6">
        <v>44986</v>
      </c>
      <c r="E914" s="6">
        <v>45017</v>
      </c>
      <c r="F914" s="6">
        <v>45047</v>
      </c>
      <c r="G914" s="6">
        <v>45078</v>
      </c>
      <c r="H914" s="6">
        <v>45108</v>
      </c>
      <c r="I914" s="6">
        <v>45139</v>
      </c>
      <c r="J914" s="6">
        <v>45170</v>
      </c>
      <c r="K914" s="6">
        <v>45200</v>
      </c>
      <c r="L914" s="6">
        <v>45231</v>
      </c>
      <c r="M914" s="6">
        <v>45261</v>
      </c>
    </row>
    <row r="915" spans="1:13" hidden="1" x14ac:dyDescent="0.35">
      <c r="A915" s="5" t="s">
        <v>187</v>
      </c>
      <c r="B915" s="7">
        <v>0</v>
      </c>
      <c r="C915" s="7">
        <v>0</v>
      </c>
      <c r="D915" s="7">
        <v>0</v>
      </c>
      <c r="E915" s="7">
        <v>0</v>
      </c>
      <c r="F915" s="7">
        <v>0</v>
      </c>
      <c r="G915" s="7">
        <v>0</v>
      </c>
      <c r="H915" s="7">
        <v>0</v>
      </c>
      <c r="I915" s="7">
        <v>0</v>
      </c>
      <c r="J915" s="7">
        <v>0</v>
      </c>
      <c r="K915" s="7">
        <v>0</v>
      </c>
      <c r="L915" s="7">
        <v>0</v>
      </c>
      <c r="M915" s="7">
        <v>0</v>
      </c>
    </row>
    <row r="918" spans="1:13" ht="15" thickBot="1" x14ac:dyDescent="0.4"/>
    <row r="919" spans="1:13" ht="33" customHeight="1" thickBot="1" x14ac:dyDescent="0.4">
      <c r="A919" s="78" t="s">
        <v>261</v>
      </c>
      <c r="B919" s="79"/>
      <c r="C919" s="79"/>
      <c r="D919" s="79"/>
      <c r="E919" s="79"/>
      <c r="F919" s="79"/>
      <c r="G919" s="79"/>
      <c r="H919" s="79"/>
      <c r="I919" s="79"/>
      <c r="J919" s="79"/>
      <c r="K919" s="79"/>
      <c r="L919" s="79"/>
      <c r="M919" s="80"/>
    </row>
    <row r="920" spans="1:13" ht="15" thickBot="1" x14ac:dyDescent="0.4">
      <c r="A920" s="9" t="s">
        <v>333</v>
      </c>
      <c r="B920" s="6">
        <v>44927</v>
      </c>
      <c r="C920" s="6">
        <v>44958</v>
      </c>
      <c r="D920" s="6">
        <v>44986</v>
      </c>
      <c r="E920" s="6">
        <v>45017</v>
      </c>
      <c r="F920" s="6">
        <v>45047</v>
      </c>
      <c r="G920" s="6">
        <v>45078</v>
      </c>
      <c r="H920" s="6">
        <v>45108</v>
      </c>
      <c r="I920" s="6">
        <v>45139</v>
      </c>
      <c r="J920" s="6">
        <v>45170</v>
      </c>
      <c r="K920" s="6">
        <v>45200</v>
      </c>
      <c r="L920" s="6">
        <v>45231</v>
      </c>
      <c r="M920" s="6">
        <v>45261</v>
      </c>
    </row>
    <row r="921" spans="1:13" x14ac:dyDescent="0.35">
      <c r="A921" s="58" t="s">
        <v>188</v>
      </c>
      <c r="B921" s="7">
        <v>0</v>
      </c>
      <c r="C921" s="7">
        <v>0</v>
      </c>
      <c r="D921" s="7">
        <v>0</v>
      </c>
      <c r="E921" s="7">
        <v>0</v>
      </c>
      <c r="F921" s="7">
        <v>0</v>
      </c>
      <c r="G921" s="7">
        <v>0</v>
      </c>
      <c r="H921" s="7">
        <v>0</v>
      </c>
      <c r="I921" s="7">
        <v>0</v>
      </c>
      <c r="J921" s="7">
        <v>0</v>
      </c>
      <c r="K921" s="7">
        <v>0</v>
      </c>
      <c r="L921" s="7">
        <v>0</v>
      </c>
      <c r="M921" s="7">
        <v>50000</v>
      </c>
    </row>
    <row r="922" spans="1:13" ht="15" thickBot="1" x14ac:dyDescent="0.4"/>
    <row r="924" spans="1:13" ht="15" hidden="1" thickBot="1" x14ac:dyDescent="0.4"/>
    <row r="925" spans="1:13" ht="33" hidden="1" customHeight="1" thickBot="1" x14ac:dyDescent="0.4">
      <c r="A925" s="78" t="s">
        <v>261</v>
      </c>
      <c r="B925" s="79"/>
      <c r="C925" s="79"/>
      <c r="D925" s="79"/>
      <c r="E925" s="79"/>
      <c r="F925" s="79"/>
      <c r="G925" s="79"/>
      <c r="H925" s="79"/>
      <c r="I925" s="79"/>
      <c r="J925" s="79"/>
      <c r="K925" s="79"/>
      <c r="L925" s="79"/>
      <c r="M925" s="80"/>
    </row>
    <row r="926" spans="1:13" ht="15" hidden="1" thickBot="1" x14ac:dyDescent="0.4">
      <c r="A926" s="9" t="s">
        <v>333</v>
      </c>
      <c r="B926" s="6">
        <v>44927</v>
      </c>
      <c r="C926" s="6">
        <v>44958</v>
      </c>
      <c r="D926" s="6">
        <v>44986</v>
      </c>
      <c r="E926" s="6">
        <v>45017</v>
      </c>
      <c r="F926" s="6">
        <v>45047</v>
      </c>
      <c r="G926" s="6">
        <v>45078</v>
      </c>
      <c r="H926" s="6">
        <v>45108</v>
      </c>
      <c r="I926" s="6">
        <v>45139</v>
      </c>
      <c r="J926" s="6">
        <v>45170</v>
      </c>
      <c r="K926" s="6">
        <v>45200</v>
      </c>
      <c r="L926" s="6">
        <v>45231</v>
      </c>
      <c r="M926" s="6">
        <v>45261</v>
      </c>
    </row>
    <row r="927" spans="1:13" hidden="1" x14ac:dyDescent="0.35">
      <c r="A927" s="5" t="s">
        <v>334</v>
      </c>
    </row>
    <row r="930" spans="1:13" ht="15" hidden="1" thickBot="1" x14ac:dyDescent="0.4"/>
    <row r="931" spans="1:13" ht="33" hidden="1" customHeight="1" thickBot="1" x14ac:dyDescent="0.4">
      <c r="A931" s="78" t="s">
        <v>261</v>
      </c>
      <c r="B931" s="79"/>
      <c r="C931" s="79"/>
      <c r="D931" s="79"/>
      <c r="E931" s="79"/>
      <c r="F931" s="79"/>
      <c r="G931" s="79"/>
      <c r="H931" s="79"/>
      <c r="I931" s="79"/>
      <c r="J931" s="79"/>
      <c r="K931" s="79"/>
      <c r="L931" s="79"/>
      <c r="M931" s="80"/>
    </row>
    <row r="932" spans="1:13" ht="15" hidden="1" thickBot="1" x14ac:dyDescent="0.4">
      <c r="A932" s="9" t="s">
        <v>333</v>
      </c>
      <c r="B932" s="6">
        <v>44927</v>
      </c>
      <c r="C932" s="6">
        <v>44958</v>
      </c>
      <c r="D932" s="6">
        <v>44986</v>
      </c>
      <c r="E932" s="6">
        <v>45017</v>
      </c>
      <c r="F932" s="6">
        <v>45047</v>
      </c>
      <c r="G932" s="6">
        <v>45078</v>
      </c>
      <c r="H932" s="6">
        <v>45108</v>
      </c>
      <c r="I932" s="6">
        <v>45139</v>
      </c>
      <c r="J932" s="6">
        <v>45170</v>
      </c>
      <c r="K932" s="6">
        <v>45200</v>
      </c>
      <c r="L932" s="6">
        <v>45231</v>
      </c>
      <c r="M932" s="6">
        <v>45261</v>
      </c>
    </row>
    <row r="933" spans="1:13" hidden="1" x14ac:dyDescent="0.35">
      <c r="A933" s="5" t="s">
        <v>258</v>
      </c>
      <c r="J933" s="7"/>
      <c r="L933" s="7"/>
    </row>
    <row r="936" spans="1:13" ht="15" hidden="1" thickBot="1" x14ac:dyDescent="0.4"/>
    <row r="937" spans="1:13" ht="33" hidden="1" customHeight="1" thickBot="1" x14ac:dyDescent="0.4">
      <c r="A937" s="78" t="s">
        <v>261</v>
      </c>
      <c r="B937" s="79"/>
      <c r="C937" s="79"/>
      <c r="D937" s="79"/>
      <c r="E937" s="79"/>
      <c r="F937" s="79"/>
      <c r="G937" s="79"/>
      <c r="H937" s="79"/>
      <c r="I937" s="79"/>
      <c r="J937" s="79"/>
      <c r="K937" s="79"/>
      <c r="L937" s="79"/>
      <c r="M937" s="80"/>
    </row>
    <row r="938" spans="1:13" ht="15" hidden="1" thickBot="1" x14ac:dyDescent="0.4">
      <c r="A938" s="9" t="s">
        <v>335</v>
      </c>
      <c r="B938" s="6">
        <v>44927</v>
      </c>
      <c r="C938" s="6">
        <v>44958</v>
      </c>
      <c r="D938" s="6">
        <v>44986</v>
      </c>
      <c r="E938" s="6">
        <v>45017</v>
      </c>
      <c r="F938" s="6">
        <v>45047</v>
      </c>
      <c r="G938" s="6">
        <v>45078</v>
      </c>
      <c r="H938" s="6">
        <v>45108</v>
      </c>
      <c r="I938" s="6">
        <v>45139</v>
      </c>
      <c r="J938" s="6">
        <v>45170</v>
      </c>
      <c r="K938" s="6">
        <v>45200</v>
      </c>
      <c r="L938" s="6">
        <v>45231</v>
      </c>
      <c r="M938" s="6">
        <v>45261</v>
      </c>
    </row>
    <row r="939" spans="1:13" hidden="1" x14ac:dyDescent="0.35">
      <c r="A939" s="5" t="s">
        <v>192</v>
      </c>
      <c r="B939" s="7">
        <v>0</v>
      </c>
      <c r="C939" s="7">
        <v>0</v>
      </c>
      <c r="D939" s="7">
        <v>0</v>
      </c>
      <c r="E939" s="7">
        <v>0</v>
      </c>
      <c r="F939" s="7">
        <v>0</v>
      </c>
      <c r="G939" s="7">
        <v>0</v>
      </c>
      <c r="H939" s="7">
        <v>0</v>
      </c>
      <c r="I939" s="7">
        <v>0</v>
      </c>
      <c r="J939" s="7">
        <v>0</v>
      </c>
      <c r="K939" s="7">
        <v>0</v>
      </c>
      <c r="L939" s="7">
        <v>0</v>
      </c>
      <c r="M939" s="7">
        <v>0</v>
      </c>
    </row>
    <row r="940" spans="1:13" hidden="1" x14ac:dyDescent="0.35">
      <c r="B940" s="7"/>
      <c r="C940" s="7"/>
      <c r="D940" s="7"/>
      <c r="E940" s="7"/>
      <c r="F940" s="7"/>
      <c r="G940" s="7"/>
      <c r="H940" s="7"/>
      <c r="I940" s="7"/>
      <c r="J940" s="7"/>
      <c r="K940" s="7"/>
      <c r="L940" s="7"/>
      <c r="M940" s="7"/>
    </row>
    <row r="942" spans="1:13" ht="15" hidden="1" thickBot="1" x14ac:dyDescent="0.4"/>
    <row r="943" spans="1:13" ht="33" customHeight="1" thickBot="1" x14ac:dyDescent="0.4">
      <c r="A943" s="78" t="s">
        <v>261</v>
      </c>
      <c r="B943" s="79"/>
      <c r="C943" s="79"/>
      <c r="D943" s="79"/>
      <c r="E943" s="79"/>
      <c r="F943" s="79"/>
      <c r="G943" s="79"/>
      <c r="H943" s="79"/>
      <c r="I943" s="79"/>
      <c r="J943" s="79"/>
      <c r="K943" s="79"/>
      <c r="L943" s="79"/>
      <c r="M943" s="80"/>
    </row>
    <row r="944" spans="1:13" ht="15" thickBot="1" x14ac:dyDescent="0.4">
      <c r="A944" s="9" t="s">
        <v>335</v>
      </c>
      <c r="B944" s="6">
        <v>44927</v>
      </c>
      <c r="C944" s="6">
        <v>44958</v>
      </c>
      <c r="D944" s="6">
        <v>44986</v>
      </c>
      <c r="E944" s="6">
        <v>45017</v>
      </c>
      <c r="F944" s="6">
        <v>45047</v>
      </c>
      <c r="G944" s="6">
        <v>45078</v>
      </c>
      <c r="H944" s="6">
        <v>45108</v>
      </c>
      <c r="I944" s="6">
        <v>45139</v>
      </c>
      <c r="J944" s="6">
        <v>45170</v>
      </c>
      <c r="K944" s="6">
        <v>45200</v>
      </c>
      <c r="L944" s="6">
        <v>45231</v>
      </c>
      <c r="M944" s="6">
        <v>45261</v>
      </c>
    </row>
    <row r="945" spans="1:13" x14ac:dyDescent="0.35">
      <c r="A945" s="5" t="s">
        <v>193</v>
      </c>
      <c r="B945" s="7">
        <v>0</v>
      </c>
      <c r="C945" s="7">
        <v>0</v>
      </c>
      <c r="D945" s="7"/>
      <c r="E945" s="7">
        <v>0</v>
      </c>
      <c r="F945" s="7">
        <v>0</v>
      </c>
      <c r="G945" s="7">
        <v>0</v>
      </c>
      <c r="H945" s="7">
        <v>5434595.0492711086</v>
      </c>
      <c r="I945" s="7">
        <v>0</v>
      </c>
      <c r="J945" s="7"/>
      <c r="K945" s="7">
        <v>0</v>
      </c>
      <c r="L945" s="7">
        <v>0</v>
      </c>
      <c r="M945" s="7">
        <v>0</v>
      </c>
    </row>
    <row r="946" spans="1:13" x14ac:dyDescent="0.35"/>
    <row r="948" spans="1:13" ht="15" hidden="1" thickBot="1" x14ac:dyDescent="0.4"/>
    <row r="949" spans="1:13" ht="33" hidden="1" customHeight="1" thickBot="1" x14ac:dyDescent="0.4">
      <c r="A949" s="78" t="s">
        <v>261</v>
      </c>
      <c r="B949" s="79"/>
      <c r="C949" s="79"/>
      <c r="D949" s="79"/>
      <c r="E949" s="79"/>
      <c r="F949" s="79"/>
      <c r="G949" s="79"/>
      <c r="H949" s="79"/>
      <c r="I949" s="79"/>
      <c r="J949" s="79"/>
      <c r="K949" s="79"/>
      <c r="L949" s="79"/>
      <c r="M949" s="80"/>
    </row>
    <row r="950" spans="1:13" ht="15" hidden="1" thickBot="1" x14ac:dyDescent="0.4">
      <c r="A950" s="9" t="s">
        <v>336</v>
      </c>
      <c r="B950" s="6">
        <v>44927</v>
      </c>
      <c r="C950" s="6">
        <v>44958</v>
      </c>
      <c r="D950" s="6">
        <v>44986</v>
      </c>
      <c r="E950" s="6">
        <v>45017</v>
      </c>
      <c r="F950" s="6">
        <v>45047</v>
      </c>
      <c r="G950" s="6">
        <v>45078</v>
      </c>
      <c r="H950" s="6">
        <v>45108</v>
      </c>
      <c r="I950" s="6">
        <v>45139</v>
      </c>
      <c r="J950" s="6">
        <v>45170</v>
      </c>
      <c r="K950" s="6">
        <v>45200</v>
      </c>
      <c r="L950" s="6">
        <v>45231</v>
      </c>
      <c r="M950" s="6">
        <v>45261</v>
      </c>
    </row>
    <row r="951" spans="1:13" hidden="1" x14ac:dyDescent="0.35">
      <c r="A951" s="5" t="s">
        <v>195</v>
      </c>
    </row>
    <row r="954" spans="1:13" ht="15" thickBot="1" x14ac:dyDescent="0.4"/>
    <row r="955" spans="1:13" ht="33" customHeight="1" thickBot="1" x14ac:dyDescent="0.4">
      <c r="A955" s="78" t="s">
        <v>261</v>
      </c>
      <c r="B955" s="79"/>
      <c r="C955" s="79"/>
      <c r="D955" s="79"/>
      <c r="E955" s="79"/>
      <c r="F955" s="79"/>
      <c r="G955" s="79"/>
      <c r="H955" s="79"/>
      <c r="I955" s="79"/>
      <c r="J955" s="79"/>
      <c r="K955" s="79"/>
      <c r="L955" s="79"/>
      <c r="M955" s="80"/>
    </row>
    <row r="956" spans="1:13" ht="15" thickBot="1" x14ac:dyDescent="0.4">
      <c r="A956" s="9" t="s">
        <v>337</v>
      </c>
      <c r="B956" s="6">
        <v>44927</v>
      </c>
      <c r="C956" s="6">
        <v>44958</v>
      </c>
      <c r="D956" s="6">
        <v>44986</v>
      </c>
      <c r="E956" s="6">
        <v>45017</v>
      </c>
      <c r="F956" s="6">
        <v>45047</v>
      </c>
      <c r="G956" s="6">
        <v>45078</v>
      </c>
      <c r="H956" s="6">
        <v>45108</v>
      </c>
      <c r="I956" s="6">
        <v>45139</v>
      </c>
      <c r="J956" s="6">
        <v>45170</v>
      </c>
      <c r="K956" s="6">
        <v>45200</v>
      </c>
      <c r="L956" s="6">
        <v>45231</v>
      </c>
      <c r="M956" s="6">
        <v>45261</v>
      </c>
    </row>
    <row r="957" spans="1:13" x14ac:dyDescent="0.35">
      <c r="A957" s="5" t="s">
        <v>197</v>
      </c>
      <c r="B957">
        <v>3548126.3079999993</v>
      </c>
      <c r="C957">
        <v>3548126.3079999993</v>
      </c>
      <c r="D957">
        <v>3548126.3079999993</v>
      </c>
      <c r="E957">
        <v>3548126.3079999993</v>
      </c>
      <c r="F957">
        <v>3548126.3079999993</v>
      </c>
      <c r="G957">
        <v>3548126.3079999993</v>
      </c>
      <c r="H957">
        <v>2875157.9170000004</v>
      </c>
      <c r="I957">
        <v>2906082.1890000002</v>
      </c>
      <c r="J957">
        <v>2906082.1890000002</v>
      </c>
      <c r="K957">
        <v>2937006.4610000001</v>
      </c>
      <c r="L957">
        <v>2937006.4610000001</v>
      </c>
      <c r="M957">
        <v>2937006.4610000001</v>
      </c>
    </row>
    <row r="958" spans="1:13" hidden="1" x14ac:dyDescent="0.35">
      <c r="A958" t="s">
        <v>420</v>
      </c>
      <c r="H958" s="42">
        <v>-663723.52000000002</v>
      </c>
      <c r="I958" s="42">
        <v>-663723.52000000002</v>
      </c>
      <c r="J958" s="42">
        <v>-663723.52000000002</v>
      </c>
      <c r="K958" s="42">
        <v>-663723.52000000002</v>
      </c>
      <c r="L958" s="42">
        <v>-663723.52000000002</v>
      </c>
      <c r="M958" s="42">
        <v>-663723.52000000002</v>
      </c>
    </row>
    <row r="959" spans="1:13" x14ac:dyDescent="0.35">
      <c r="B959" s="7"/>
    </row>
    <row r="960" spans="1:13" ht="15" thickBot="1" x14ac:dyDescent="0.4"/>
    <row r="961" spans="1:13" ht="33" hidden="1" customHeight="1" thickBot="1" x14ac:dyDescent="0.4">
      <c r="A961" s="78" t="s">
        <v>261</v>
      </c>
      <c r="B961" s="79"/>
      <c r="C961" s="79"/>
      <c r="D961" s="79"/>
      <c r="E961" s="79"/>
      <c r="F961" s="79"/>
      <c r="G961" s="79"/>
      <c r="H961" s="79"/>
      <c r="I961" s="79"/>
      <c r="J961" s="79"/>
      <c r="K961" s="79"/>
      <c r="L961" s="79"/>
      <c r="M961" s="80"/>
    </row>
    <row r="962" spans="1:13" ht="15" hidden="1" thickBot="1" x14ac:dyDescent="0.4">
      <c r="A962" s="9" t="s">
        <v>337</v>
      </c>
      <c r="B962" s="6">
        <v>44927</v>
      </c>
      <c r="C962" s="6">
        <v>44958</v>
      </c>
      <c r="D962" s="6">
        <v>44986</v>
      </c>
      <c r="E962" s="6">
        <v>45017</v>
      </c>
      <c r="F962" s="6">
        <v>45047</v>
      </c>
      <c r="G962" s="6">
        <v>45078</v>
      </c>
      <c r="H962" s="6">
        <v>45108</v>
      </c>
      <c r="I962" s="6">
        <v>45139</v>
      </c>
      <c r="J962" s="6">
        <v>45170</v>
      </c>
      <c r="K962" s="6">
        <v>45200</v>
      </c>
      <c r="L962" s="6">
        <v>45231</v>
      </c>
      <c r="M962" s="6">
        <v>45261</v>
      </c>
    </row>
    <row r="963" spans="1:13" hidden="1" x14ac:dyDescent="0.35">
      <c r="A963" s="5" t="s">
        <v>198</v>
      </c>
    </row>
    <row r="966" spans="1:13" ht="15" hidden="1" thickBot="1" x14ac:dyDescent="0.4"/>
    <row r="967" spans="1:13" ht="33" customHeight="1" thickBot="1" x14ac:dyDescent="0.4">
      <c r="A967" s="78" t="s">
        <v>261</v>
      </c>
      <c r="B967" s="79"/>
      <c r="C967" s="79"/>
      <c r="D967" s="79"/>
      <c r="E967" s="79"/>
      <c r="F967" s="79"/>
      <c r="G967" s="79"/>
      <c r="H967" s="79"/>
      <c r="I967" s="79"/>
      <c r="J967" s="79"/>
      <c r="K967" s="79"/>
      <c r="L967" s="79"/>
      <c r="M967" s="80"/>
    </row>
    <row r="968" spans="1:13" ht="15" thickBot="1" x14ac:dyDescent="0.4">
      <c r="A968" s="9" t="s">
        <v>338</v>
      </c>
      <c r="B968" s="6">
        <v>44927</v>
      </c>
      <c r="C968" s="6">
        <v>44958</v>
      </c>
      <c r="D968" s="6">
        <v>44986</v>
      </c>
      <c r="E968" s="6">
        <v>45017</v>
      </c>
      <c r="F968" s="6">
        <v>45047</v>
      </c>
      <c r="G968" s="6">
        <v>45078</v>
      </c>
      <c r="H968" s="6">
        <v>45108</v>
      </c>
      <c r="I968" s="6">
        <v>45139</v>
      </c>
      <c r="J968" s="6">
        <v>45170</v>
      </c>
      <c r="K968" s="6">
        <v>45200</v>
      </c>
      <c r="L968" s="6">
        <v>45231</v>
      </c>
      <c r="M968" s="6">
        <v>45261</v>
      </c>
    </row>
    <row r="969" spans="1:13" x14ac:dyDescent="0.35">
      <c r="A969" s="5" t="s">
        <v>360</v>
      </c>
      <c r="B969" s="7">
        <v>125901.02479776862</v>
      </c>
      <c r="C969" s="7">
        <v>125901.02479776862</v>
      </c>
      <c r="D969" s="7">
        <v>125901.02479776862</v>
      </c>
      <c r="E969" s="7">
        <v>125901.02479776862</v>
      </c>
      <c r="F969" s="7">
        <v>125901.02479776862</v>
      </c>
      <c r="G969" s="7">
        <v>125901.02479776862</v>
      </c>
      <c r="H969" s="7">
        <v>125901.02479776862</v>
      </c>
      <c r="I969" s="7">
        <v>125901.02479776862</v>
      </c>
      <c r="J969" s="7">
        <v>125901.02479776862</v>
      </c>
      <c r="K969" s="7">
        <v>125901.02479776862</v>
      </c>
      <c r="L969" s="7">
        <v>125901.02479776862</v>
      </c>
      <c r="M969" s="7">
        <v>125901.02479776862</v>
      </c>
    </row>
    <row r="970" spans="1:13" ht="15" thickBot="1" x14ac:dyDescent="0.4"/>
    <row r="972" spans="1:13" ht="15" hidden="1" thickBot="1" x14ac:dyDescent="0.4"/>
    <row r="973" spans="1:13" ht="33" hidden="1" customHeight="1" thickBot="1" x14ac:dyDescent="0.4">
      <c r="A973" s="78" t="s">
        <v>261</v>
      </c>
      <c r="B973" s="79"/>
      <c r="C973" s="79"/>
      <c r="D973" s="79"/>
      <c r="E973" s="79"/>
      <c r="F973" s="79"/>
      <c r="G973" s="79"/>
      <c r="H973" s="79"/>
      <c r="I973" s="79"/>
      <c r="J973" s="79"/>
      <c r="K973" s="79"/>
      <c r="L973" s="79"/>
      <c r="M973" s="80"/>
    </row>
    <row r="974" spans="1:13" ht="15" hidden="1" thickBot="1" x14ac:dyDescent="0.4">
      <c r="A974" s="9" t="s">
        <v>338</v>
      </c>
      <c r="B974" s="6">
        <v>44927</v>
      </c>
      <c r="C974" s="6">
        <v>44958</v>
      </c>
      <c r="D974" s="6">
        <v>44986</v>
      </c>
      <c r="E974" s="6">
        <v>45017</v>
      </c>
      <c r="F974" s="6">
        <v>45047</v>
      </c>
      <c r="G974" s="6">
        <v>45078</v>
      </c>
      <c r="H974" s="6">
        <v>45108</v>
      </c>
      <c r="I974" s="6">
        <v>45139</v>
      </c>
      <c r="J974" s="6">
        <v>45170</v>
      </c>
      <c r="K974" s="6">
        <v>45200</v>
      </c>
      <c r="L974" s="6">
        <v>45231</v>
      </c>
      <c r="M974" s="6">
        <v>45261</v>
      </c>
    </row>
    <row r="975" spans="1:13" hidden="1" x14ac:dyDescent="0.35">
      <c r="A975" s="5" t="s">
        <v>201</v>
      </c>
    </row>
    <row r="978" spans="1:13" ht="15" hidden="1" thickBot="1" x14ac:dyDescent="0.4"/>
    <row r="979" spans="1:13" ht="33" hidden="1" customHeight="1" thickBot="1" x14ac:dyDescent="0.4">
      <c r="A979" s="78" t="s">
        <v>261</v>
      </c>
      <c r="B979" s="79"/>
      <c r="C979" s="79"/>
      <c r="D979" s="79"/>
      <c r="E979" s="79"/>
      <c r="F979" s="79"/>
      <c r="G979" s="79"/>
      <c r="H979" s="79"/>
      <c r="I979" s="79"/>
      <c r="J979" s="79"/>
      <c r="K979" s="79"/>
      <c r="L979" s="79"/>
      <c r="M979" s="80"/>
    </row>
    <row r="980" spans="1:13" ht="15" hidden="1" thickBot="1" x14ac:dyDescent="0.4">
      <c r="A980" s="9" t="s">
        <v>338</v>
      </c>
      <c r="B980" s="6">
        <v>44927</v>
      </c>
      <c r="C980" s="6">
        <v>44958</v>
      </c>
      <c r="D980" s="6">
        <v>44986</v>
      </c>
      <c r="E980" s="6">
        <v>45017</v>
      </c>
      <c r="F980" s="6">
        <v>45047</v>
      </c>
      <c r="G980" s="6">
        <v>45078</v>
      </c>
      <c r="H980" s="6">
        <v>45108</v>
      </c>
      <c r="I980" s="6">
        <v>45139</v>
      </c>
      <c r="J980" s="6">
        <v>45170</v>
      </c>
      <c r="K980" s="6">
        <v>45200</v>
      </c>
      <c r="L980" s="6">
        <v>45231</v>
      </c>
      <c r="M980" s="6">
        <v>45261</v>
      </c>
    </row>
    <row r="981" spans="1:13" hidden="1" x14ac:dyDescent="0.35">
      <c r="A981" s="5" t="s">
        <v>202</v>
      </c>
    </row>
    <row r="984" spans="1:13" ht="15" hidden="1" thickBot="1" x14ac:dyDescent="0.4"/>
    <row r="985" spans="1:13" ht="33" customHeight="1" thickBot="1" x14ac:dyDescent="0.4">
      <c r="A985" s="78" t="s">
        <v>261</v>
      </c>
      <c r="B985" s="79"/>
      <c r="C985" s="79"/>
      <c r="D985" s="79"/>
      <c r="E985" s="79"/>
      <c r="F985" s="79"/>
      <c r="G985" s="79"/>
      <c r="H985" s="79"/>
      <c r="I985" s="79"/>
      <c r="J985" s="79"/>
      <c r="K985" s="79"/>
      <c r="L985" s="79"/>
      <c r="M985" s="80"/>
    </row>
    <row r="986" spans="1:13" ht="15" thickBot="1" x14ac:dyDescent="0.4">
      <c r="A986" s="9" t="s">
        <v>338</v>
      </c>
      <c r="B986" s="6">
        <v>44927</v>
      </c>
      <c r="C986" s="6">
        <v>44958</v>
      </c>
      <c r="D986" s="6">
        <v>44986</v>
      </c>
      <c r="E986" s="6">
        <v>45017</v>
      </c>
      <c r="F986" s="6">
        <v>45047</v>
      </c>
      <c r="G986" s="6">
        <v>45078</v>
      </c>
      <c r="H986" s="6">
        <v>45108</v>
      </c>
      <c r="I986" s="6">
        <v>45139</v>
      </c>
      <c r="J986" s="6">
        <v>45170</v>
      </c>
      <c r="K986" s="6">
        <v>45200</v>
      </c>
      <c r="L986" s="6">
        <v>45231</v>
      </c>
      <c r="M986" s="6">
        <v>45261</v>
      </c>
    </row>
    <row r="987" spans="1:13" x14ac:dyDescent="0.35">
      <c r="A987" s="5" t="s">
        <v>203</v>
      </c>
      <c r="B987" s="7">
        <v>270110.95503333327</v>
      </c>
      <c r="C987" s="7">
        <v>270110.95503333327</v>
      </c>
      <c r="D987" s="7">
        <v>270110.95503333327</v>
      </c>
      <c r="E987" s="7">
        <v>270110.95503333327</v>
      </c>
      <c r="F987" s="7">
        <v>270110.95503333327</v>
      </c>
      <c r="G987" s="7">
        <v>270110.95503333327</v>
      </c>
      <c r="H987" s="7">
        <v>270110.95503333327</v>
      </c>
      <c r="I987" s="7">
        <v>270110.95503333327</v>
      </c>
      <c r="J987" s="7">
        <v>270110.95503333327</v>
      </c>
      <c r="K987" s="7">
        <v>270110.95503333327</v>
      </c>
      <c r="L987" s="7">
        <v>270110.95503333327</v>
      </c>
      <c r="M987" s="7">
        <v>270110.95503333327</v>
      </c>
    </row>
    <row r="988" spans="1:13" ht="15" thickBot="1" x14ac:dyDescent="0.4"/>
    <row r="990" spans="1:13" ht="15" hidden="1" thickBot="1" x14ac:dyDescent="0.4"/>
    <row r="991" spans="1:13" ht="33" customHeight="1" thickBot="1" x14ac:dyDescent="0.4">
      <c r="A991" s="78" t="s">
        <v>261</v>
      </c>
      <c r="B991" s="79"/>
      <c r="C991" s="79"/>
      <c r="D991" s="79"/>
      <c r="E991" s="79"/>
      <c r="F991" s="79"/>
      <c r="G991" s="79"/>
      <c r="H991" s="79"/>
      <c r="I991" s="79"/>
      <c r="J991" s="79"/>
      <c r="K991" s="79"/>
      <c r="L991" s="79"/>
      <c r="M991" s="80"/>
    </row>
    <row r="992" spans="1:13" ht="15" thickBot="1" x14ac:dyDescent="0.4">
      <c r="A992" s="9" t="s">
        <v>339</v>
      </c>
      <c r="B992" s="6">
        <v>44927</v>
      </c>
      <c r="C992" s="6">
        <v>44958</v>
      </c>
      <c r="D992" s="6">
        <v>44986</v>
      </c>
      <c r="E992" s="6">
        <v>45017</v>
      </c>
      <c r="F992" s="6">
        <v>45047</v>
      </c>
      <c r="G992" s="6">
        <v>45078</v>
      </c>
      <c r="H992" s="6">
        <v>45108</v>
      </c>
      <c r="I992" s="6">
        <v>45139</v>
      </c>
      <c r="J992" s="6">
        <v>45170</v>
      </c>
      <c r="K992" s="6">
        <v>45200</v>
      </c>
      <c r="L992" s="6">
        <v>45231</v>
      </c>
      <c r="M992" s="6">
        <v>45261</v>
      </c>
    </row>
    <row r="993" spans="1:13" x14ac:dyDescent="0.35">
      <c r="A993" s="5" t="s">
        <v>205</v>
      </c>
      <c r="B993" s="7">
        <v>0</v>
      </c>
      <c r="C993" s="7">
        <v>0</v>
      </c>
      <c r="D993" s="7">
        <v>1386877.44</v>
      </c>
      <c r="E993" s="7">
        <v>0</v>
      </c>
      <c r="F993" s="7">
        <v>0</v>
      </c>
      <c r="G993" s="7">
        <v>0</v>
      </c>
      <c r="H993" s="7">
        <v>0</v>
      </c>
      <c r="I993" s="7">
        <v>0</v>
      </c>
      <c r="J993" s="7">
        <v>0</v>
      </c>
      <c r="K993" s="7">
        <v>0</v>
      </c>
      <c r="L993" s="7">
        <v>0</v>
      </c>
      <c r="M993" s="7">
        <v>0</v>
      </c>
    </row>
    <row r="994" spans="1:13" x14ac:dyDescent="0.35"/>
    <row r="995" spans="1:13" x14ac:dyDescent="0.35"/>
    <row r="996" spans="1:13" ht="15" thickBot="1" x14ac:dyDescent="0.4"/>
    <row r="997" spans="1:13" ht="33" hidden="1" customHeight="1" thickBot="1" x14ac:dyDescent="0.4">
      <c r="A997" s="78" t="s">
        <v>261</v>
      </c>
      <c r="B997" s="79"/>
      <c r="C997" s="79"/>
      <c r="D997" s="79"/>
      <c r="E997" s="79"/>
      <c r="F997" s="79"/>
      <c r="G997" s="79"/>
      <c r="H997" s="79"/>
      <c r="I997" s="79"/>
      <c r="J997" s="79"/>
      <c r="K997" s="79"/>
      <c r="L997" s="79"/>
      <c r="M997" s="80"/>
    </row>
    <row r="998" spans="1:13" ht="15" hidden="1" thickBot="1" x14ac:dyDescent="0.4">
      <c r="A998" s="9" t="s">
        <v>275</v>
      </c>
      <c r="B998" s="6">
        <v>44927</v>
      </c>
      <c r="C998" s="6">
        <v>44958</v>
      </c>
      <c r="D998" s="6">
        <v>44986</v>
      </c>
      <c r="E998" s="6">
        <v>45017</v>
      </c>
      <c r="F998" s="6">
        <v>45047</v>
      </c>
      <c r="G998" s="6">
        <v>45078</v>
      </c>
      <c r="H998" s="6">
        <v>45108</v>
      </c>
      <c r="I998" s="6">
        <v>45139</v>
      </c>
      <c r="J998" s="6">
        <v>45170</v>
      </c>
      <c r="K998" s="6">
        <v>45200</v>
      </c>
      <c r="L998" s="6">
        <v>45231</v>
      </c>
      <c r="M998" s="6">
        <v>45261</v>
      </c>
    </row>
    <row r="999" spans="1:13" hidden="1" x14ac:dyDescent="0.35">
      <c r="A999" s="5" t="s">
        <v>207</v>
      </c>
      <c r="B999" s="7">
        <v>0</v>
      </c>
      <c r="C999" s="7">
        <v>0</v>
      </c>
      <c r="D999" s="7">
        <v>0</v>
      </c>
      <c r="E999" s="7">
        <v>0</v>
      </c>
      <c r="F999" s="7">
        <v>0</v>
      </c>
      <c r="G999" s="7">
        <v>0</v>
      </c>
      <c r="H999" s="7">
        <v>0</v>
      </c>
      <c r="I999" s="7">
        <v>0</v>
      </c>
      <c r="J999" s="7">
        <v>0</v>
      </c>
      <c r="K999" s="7">
        <v>0</v>
      </c>
      <c r="L999" s="7">
        <v>0</v>
      </c>
      <c r="M999" s="7">
        <v>0</v>
      </c>
    </row>
    <row r="1002" spans="1:13" ht="15" hidden="1" thickBot="1" x14ac:dyDescent="0.4"/>
    <row r="1003" spans="1:13" ht="33" hidden="1" customHeight="1" thickBot="1" x14ac:dyDescent="0.4">
      <c r="A1003" s="78" t="s">
        <v>261</v>
      </c>
      <c r="B1003" s="79"/>
      <c r="C1003" s="79"/>
      <c r="D1003" s="79"/>
      <c r="E1003" s="79"/>
      <c r="F1003" s="79"/>
      <c r="G1003" s="79"/>
      <c r="H1003" s="79"/>
      <c r="I1003" s="79"/>
      <c r="J1003" s="79"/>
      <c r="K1003" s="79"/>
      <c r="L1003" s="79"/>
      <c r="M1003" s="80"/>
    </row>
    <row r="1004" spans="1:13" ht="15" hidden="1" thickBot="1" x14ac:dyDescent="0.4">
      <c r="A1004" s="9" t="s">
        <v>275</v>
      </c>
      <c r="B1004" s="6">
        <v>44927</v>
      </c>
      <c r="C1004" s="6">
        <v>44958</v>
      </c>
      <c r="D1004" s="6">
        <v>44986</v>
      </c>
      <c r="E1004" s="6">
        <v>45017</v>
      </c>
      <c r="F1004" s="6">
        <v>45047</v>
      </c>
      <c r="G1004" s="6">
        <v>45078</v>
      </c>
      <c r="H1004" s="6">
        <v>45108</v>
      </c>
      <c r="I1004" s="6">
        <v>45139</v>
      </c>
      <c r="J1004" s="6">
        <v>45170</v>
      </c>
      <c r="K1004" s="6">
        <v>45200</v>
      </c>
      <c r="L1004" s="6">
        <v>45231</v>
      </c>
      <c r="M1004" s="6">
        <v>45261</v>
      </c>
    </row>
    <row r="1005" spans="1:13" hidden="1" x14ac:dyDescent="0.35">
      <c r="A1005" s="5" t="s">
        <v>208</v>
      </c>
      <c r="B1005" s="7">
        <v>0</v>
      </c>
      <c r="C1005" s="7">
        <v>0</v>
      </c>
      <c r="D1005" s="7">
        <v>0</v>
      </c>
      <c r="E1005" s="7">
        <v>0</v>
      </c>
      <c r="F1005" s="7">
        <v>0</v>
      </c>
      <c r="G1005" s="7">
        <v>0</v>
      </c>
      <c r="H1005" s="7">
        <v>0</v>
      </c>
      <c r="I1005" s="7">
        <v>0</v>
      </c>
      <c r="J1005" s="7">
        <v>0</v>
      </c>
      <c r="K1005" s="7">
        <v>0</v>
      </c>
      <c r="L1005" s="7">
        <v>0</v>
      </c>
      <c r="M1005" s="7">
        <v>0</v>
      </c>
    </row>
    <row r="1008" spans="1:13" ht="15" hidden="1" thickBot="1" x14ac:dyDescent="0.4"/>
    <row r="1009" spans="1:13" ht="33" hidden="1" customHeight="1" thickBot="1" x14ac:dyDescent="0.4">
      <c r="A1009" s="78" t="s">
        <v>261</v>
      </c>
      <c r="B1009" s="79"/>
      <c r="C1009" s="79"/>
      <c r="D1009" s="79"/>
      <c r="E1009" s="79"/>
      <c r="F1009" s="79"/>
      <c r="G1009" s="79"/>
      <c r="H1009" s="79"/>
      <c r="I1009" s="79"/>
      <c r="J1009" s="79"/>
      <c r="K1009" s="79"/>
      <c r="L1009" s="79"/>
      <c r="M1009" s="80"/>
    </row>
    <row r="1010" spans="1:13" ht="15" hidden="1" thickBot="1" x14ac:dyDescent="0.4">
      <c r="A1010" s="9" t="s">
        <v>275</v>
      </c>
      <c r="B1010" s="6">
        <v>44927</v>
      </c>
      <c r="C1010" s="6">
        <v>44958</v>
      </c>
      <c r="D1010" s="6">
        <v>44986</v>
      </c>
      <c r="E1010" s="6">
        <v>45017</v>
      </c>
      <c r="F1010" s="6">
        <v>45047</v>
      </c>
      <c r="G1010" s="6">
        <v>45078</v>
      </c>
      <c r="H1010" s="6">
        <v>45108</v>
      </c>
      <c r="I1010" s="6">
        <v>45139</v>
      </c>
      <c r="J1010" s="6">
        <v>45170</v>
      </c>
      <c r="K1010" s="6">
        <v>45200</v>
      </c>
      <c r="L1010" s="6">
        <v>45231</v>
      </c>
      <c r="M1010" s="6">
        <v>45261</v>
      </c>
    </row>
    <row r="1011" spans="1:13" hidden="1" x14ac:dyDescent="0.35">
      <c r="A1011" s="5" t="s">
        <v>209</v>
      </c>
      <c r="B1011" s="7">
        <v>0</v>
      </c>
      <c r="C1011" s="7">
        <v>0</v>
      </c>
      <c r="D1011" s="7">
        <v>0</v>
      </c>
      <c r="E1011" s="7">
        <v>0</v>
      </c>
      <c r="F1011" s="7">
        <v>0</v>
      </c>
      <c r="G1011" s="7">
        <v>0</v>
      </c>
      <c r="H1011" s="7">
        <v>0</v>
      </c>
      <c r="I1011" s="7">
        <v>0</v>
      </c>
      <c r="J1011" s="7">
        <v>0</v>
      </c>
      <c r="K1011" s="7">
        <v>0</v>
      </c>
      <c r="L1011" s="7">
        <v>0</v>
      </c>
      <c r="M1011" s="7">
        <v>0</v>
      </c>
    </row>
    <row r="1014" spans="1:13" ht="15" hidden="1" thickBot="1" x14ac:dyDescent="0.4"/>
    <row r="1015" spans="1:13" ht="33" hidden="1" customHeight="1" thickBot="1" x14ac:dyDescent="0.4">
      <c r="A1015" s="78" t="s">
        <v>261</v>
      </c>
      <c r="B1015" s="79"/>
      <c r="C1015" s="79"/>
      <c r="D1015" s="79"/>
      <c r="E1015" s="79"/>
      <c r="F1015" s="79"/>
      <c r="G1015" s="79"/>
      <c r="H1015" s="79"/>
      <c r="I1015" s="79"/>
      <c r="J1015" s="79"/>
      <c r="K1015" s="79"/>
      <c r="L1015" s="79"/>
      <c r="M1015" s="80"/>
    </row>
    <row r="1016" spans="1:13" ht="15" hidden="1" thickBot="1" x14ac:dyDescent="0.4">
      <c r="A1016" s="9" t="s">
        <v>275</v>
      </c>
      <c r="B1016" s="6">
        <v>44927</v>
      </c>
      <c r="C1016" s="6">
        <v>44958</v>
      </c>
      <c r="D1016" s="6">
        <v>44986</v>
      </c>
      <c r="E1016" s="6">
        <v>45017</v>
      </c>
      <c r="F1016" s="6">
        <v>45047</v>
      </c>
      <c r="G1016" s="6">
        <v>45078</v>
      </c>
      <c r="H1016" s="6">
        <v>45108</v>
      </c>
      <c r="I1016" s="6">
        <v>45139</v>
      </c>
      <c r="J1016" s="6">
        <v>45170</v>
      </c>
      <c r="K1016" s="6">
        <v>45200</v>
      </c>
      <c r="L1016" s="6">
        <v>45231</v>
      </c>
      <c r="M1016" s="6">
        <v>45261</v>
      </c>
    </row>
    <row r="1017" spans="1:13" hidden="1" x14ac:dyDescent="0.35">
      <c r="A1017" s="5" t="s">
        <v>210</v>
      </c>
      <c r="B1017" s="7">
        <v>0</v>
      </c>
      <c r="C1017" s="7">
        <v>0</v>
      </c>
      <c r="D1017" s="7">
        <v>0</v>
      </c>
      <c r="E1017" s="7">
        <v>0</v>
      </c>
      <c r="F1017" s="7">
        <v>0</v>
      </c>
      <c r="G1017" s="7">
        <v>0</v>
      </c>
      <c r="H1017" s="7">
        <v>0</v>
      </c>
      <c r="I1017" s="7">
        <v>0</v>
      </c>
      <c r="J1017" s="7">
        <v>0</v>
      </c>
      <c r="K1017" s="7">
        <v>0</v>
      </c>
      <c r="L1017" s="7">
        <v>0</v>
      </c>
      <c r="M1017" s="7">
        <v>0</v>
      </c>
    </row>
    <row r="1020" spans="1:13" ht="15" hidden="1" thickBot="1" x14ac:dyDescent="0.4"/>
    <row r="1021" spans="1:13" ht="33" hidden="1" customHeight="1" thickBot="1" x14ac:dyDescent="0.4">
      <c r="A1021" s="78" t="s">
        <v>261</v>
      </c>
      <c r="B1021" s="79"/>
      <c r="C1021" s="79"/>
      <c r="D1021" s="79"/>
      <c r="E1021" s="79"/>
      <c r="F1021" s="79"/>
      <c r="G1021" s="79"/>
      <c r="H1021" s="79"/>
      <c r="I1021" s="79"/>
      <c r="J1021" s="79"/>
      <c r="K1021" s="79"/>
      <c r="L1021" s="79"/>
      <c r="M1021" s="80"/>
    </row>
    <row r="1022" spans="1:13" ht="15" hidden="1" thickBot="1" x14ac:dyDescent="0.4">
      <c r="A1022" s="9" t="s">
        <v>275</v>
      </c>
      <c r="B1022" s="6">
        <v>44927</v>
      </c>
      <c r="C1022" s="6">
        <v>44958</v>
      </c>
      <c r="D1022" s="6">
        <v>44986</v>
      </c>
      <c r="E1022" s="6">
        <v>45017</v>
      </c>
      <c r="F1022" s="6">
        <v>45047</v>
      </c>
      <c r="G1022" s="6">
        <v>45078</v>
      </c>
      <c r="H1022" s="6">
        <v>45108</v>
      </c>
      <c r="I1022" s="6">
        <v>45139</v>
      </c>
      <c r="J1022" s="6">
        <v>45170</v>
      </c>
      <c r="K1022" s="6">
        <v>45200</v>
      </c>
      <c r="L1022" s="6">
        <v>45231</v>
      </c>
      <c r="M1022" s="6">
        <v>45261</v>
      </c>
    </row>
    <row r="1023" spans="1:13" hidden="1" x14ac:dyDescent="0.35">
      <c r="A1023" s="5" t="s">
        <v>211</v>
      </c>
      <c r="B1023" s="7">
        <v>0</v>
      </c>
      <c r="C1023" s="7">
        <v>0</v>
      </c>
      <c r="D1023" s="7">
        <v>0</v>
      </c>
      <c r="E1023" s="7">
        <v>0</v>
      </c>
      <c r="F1023" s="7">
        <v>0</v>
      </c>
      <c r="G1023" s="7">
        <v>0</v>
      </c>
      <c r="H1023" s="7">
        <v>0</v>
      </c>
      <c r="I1023" s="7">
        <v>0</v>
      </c>
      <c r="J1023" s="7">
        <v>0</v>
      </c>
      <c r="K1023" s="7">
        <v>0</v>
      </c>
      <c r="L1023" s="7">
        <v>0</v>
      </c>
      <c r="M1023" s="7">
        <v>0</v>
      </c>
    </row>
    <row r="1026" spans="1:13" ht="15" hidden="1" thickBot="1" x14ac:dyDescent="0.4"/>
    <row r="1027" spans="1:13" ht="33" hidden="1" customHeight="1" thickBot="1" x14ac:dyDescent="0.4">
      <c r="A1027" s="78" t="s">
        <v>261</v>
      </c>
      <c r="B1027" s="79"/>
      <c r="C1027" s="79"/>
      <c r="D1027" s="79"/>
      <c r="E1027" s="79"/>
      <c r="F1027" s="79"/>
      <c r="G1027" s="79"/>
      <c r="H1027" s="79"/>
      <c r="I1027" s="79"/>
      <c r="J1027" s="79"/>
      <c r="K1027" s="79"/>
      <c r="L1027" s="79"/>
      <c r="M1027" s="80"/>
    </row>
    <row r="1028" spans="1:13" ht="15" hidden="1" thickBot="1" x14ac:dyDescent="0.4">
      <c r="A1028" s="9" t="s">
        <v>340</v>
      </c>
      <c r="B1028" s="6">
        <v>44927</v>
      </c>
      <c r="C1028" s="6">
        <v>44958</v>
      </c>
      <c r="D1028" s="6">
        <v>44986</v>
      </c>
      <c r="E1028" s="6">
        <v>45017</v>
      </c>
      <c r="F1028" s="6">
        <v>45047</v>
      </c>
      <c r="G1028" s="6">
        <v>45078</v>
      </c>
      <c r="H1028" s="6">
        <v>45108</v>
      </c>
      <c r="I1028" s="6">
        <v>45139</v>
      </c>
      <c r="J1028" s="6">
        <v>45170</v>
      </c>
      <c r="K1028" s="6">
        <v>45200</v>
      </c>
      <c r="L1028" s="6">
        <v>45231</v>
      </c>
      <c r="M1028" s="6">
        <v>45261</v>
      </c>
    </row>
    <row r="1029" spans="1:13" hidden="1" x14ac:dyDescent="0.35">
      <c r="A1029" s="5" t="s">
        <v>213</v>
      </c>
      <c r="B1029" s="7">
        <v>0</v>
      </c>
      <c r="C1029" s="7">
        <v>0</v>
      </c>
      <c r="D1029" s="7">
        <v>0</v>
      </c>
      <c r="E1029" s="7">
        <v>0</v>
      </c>
      <c r="F1029" s="7">
        <v>0</v>
      </c>
      <c r="G1029" s="7">
        <v>0</v>
      </c>
      <c r="H1029" s="7">
        <v>0</v>
      </c>
      <c r="I1029" s="7">
        <v>0</v>
      </c>
      <c r="J1029" s="7">
        <v>0</v>
      </c>
      <c r="K1029" s="7">
        <v>0</v>
      </c>
      <c r="L1029" s="7">
        <v>0</v>
      </c>
      <c r="M1029" s="7">
        <v>0</v>
      </c>
    </row>
    <row r="1032" spans="1:13" ht="15" hidden="1" thickBot="1" x14ac:dyDescent="0.4"/>
    <row r="1033" spans="1:13" ht="33" customHeight="1" thickBot="1" x14ac:dyDescent="0.4">
      <c r="A1033" s="78" t="s">
        <v>516</v>
      </c>
      <c r="B1033" s="79"/>
      <c r="C1033" s="79"/>
      <c r="D1033" s="79"/>
      <c r="E1033" s="79"/>
      <c r="F1033" s="79"/>
      <c r="G1033" s="79"/>
      <c r="H1033" s="79"/>
      <c r="I1033" s="79"/>
      <c r="J1033" s="79"/>
      <c r="K1033" s="79"/>
      <c r="L1033" s="79"/>
      <c r="M1033" s="80"/>
    </row>
    <row r="1034" spans="1:13" ht="15" thickBot="1" x14ac:dyDescent="0.4">
      <c r="A1034" s="9" t="s">
        <v>340</v>
      </c>
      <c r="B1034" s="6">
        <v>44927</v>
      </c>
      <c r="C1034" s="6">
        <v>44958</v>
      </c>
      <c r="D1034" s="6">
        <v>44986</v>
      </c>
      <c r="E1034" s="6">
        <v>45017</v>
      </c>
      <c r="F1034" s="6">
        <v>45047</v>
      </c>
      <c r="G1034" s="6">
        <v>45078</v>
      </c>
      <c r="H1034" s="6">
        <v>45108</v>
      </c>
      <c r="I1034" s="6">
        <v>45139</v>
      </c>
      <c r="J1034" s="6">
        <v>45170</v>
      </c>
      <c r="K1034" s="6">
        <v>45200</v>
      </c>
      <c r="L1034" s="6">
        <v>45231</v>
      </c>
      <c r="M1034" s="6">
        <v>45261</v>
      </c>
    </row>
    <row r="1035" spans="1:13" x14ac:dyDescent="0.35">
      <c r="A1035" s="5" t="s">
        <v>214</v>
      </c>
      <c r="B1035" s="7">
        <v>539356.10690000001</v>
      </c>
      <c r="C1035" s="7">
        <v>539356.10690000001</v>
      </c>
      <c r="D1035" s="7">
        <v>539356.10690000001</v>
      </c>
      <c r="E1035" s="7">
        <v>539356.10690000001</v>
      </c>
      <c r="F1035" s="7">
        <v>539356.10690000001</v>
      </c>
      <c r="G1035" s="7">
        <v>539356.10690000001</v>
      </c>
      <c r="H1035" s="7">
        <v>539356.10690000001</v>
      </c>
      <c r="I1035" s="7">
        <v>539356.10690000001</v>
      </c>
      <c r="J1035" s="7">
        <v>539356.10690000001</v>
      </c>
      <c r="K1035" s="7">
        <v>539356.10690000001</v>
      </c>
      <c r="L1035" s="7">
        <v>539356.10690000001</v>
      </c>
      <c r="M1035" s="7">
        <v>539356.10690000001</v>
      </c>
    </row>
    <row r="1036" spans="1:13" x14ac:dyDescent="0.35">
      <c r="B1036" s="7"/>
      <c r="C1036" s="7"/>
      <c r="D1036" s="7"/>
      <c r="E1036" s="7"/>
      <c r="F1036" s="7"/>
      <c r="G1036" s="7"/>
      <c r="H1036" s="7"/>
      <c r="I1036" s="7"/>
      <c r="J1036" s="7"/>
      <c r="K1036" s="7"/>
      <c r="L1036" s="7"/>
      <c r="M1036" s="7"/>
    </row>
    <row r="1037" spans="1:13" x14ac:dyDescent="0.35">
      <c r="B1037" s="7"/>
      <c r="C1037" s="7"/>
      <c r="D1037" s="7"/>
      <c r="E1037" s="7"/>
      <c r="F1037" s="7"/>
      <c r="G1037" s="7"/>
      <c r="H1037" s="7"/>
      <c r="I1037" s="7"/>
      <c r="J1037" s="7"/>
      <c r="K1037" s="7"/>
      <c r="L1037" s="7"/>
      <c r="M1037" s="7"/>
    </row>
    <row r="1038" spans="1:13" ht="15" thickBot="1" x14ac:dyDescent="0.4">
      <c r="B1038" s="7"/>
      <c r="C1038" s="7"/>
      <c r="D1038" s="7"/>
      <c r="E1038" s="7"/>
      <c r="F1038" s="7"/>
      <c r="G1038" s="7"/>
      <c r="H1038" s="7"/>
      <c r="I1038" s="7"/>
      <c r="J1038" s="7"/>
      <c r="K1038" s="7"/>
      <c r="L1038" s="7"/>
      <c r="M1038" s="7"/>
    </row>
    <row r="1039" spans="1:13" ht="33" customHeight="1" thickBot="1" x14ac:dyDescent="0.4">
      <c r="A1039" s="78" t="s">
        <v>516</v>
      </c>
      <c r="B1039" s="79"/>
      <c r="C1039" s="79"/>
      <c r="D1039" s="79"/>
      <c r="E1039" s="79"/>
      <c r="F1039" s="79"/>
      <c r="G1039" s="79"/>
      <c r="H1039" s="79"/>
      <c r="I1039" s="79"/>
      <c r="J1039" s="79"/>
      <c r="K1039" s="79"/>
      <c r="L1039" s="79"/>
      <c r="M1039" s="80"/>
    </row>
    <row r="1040" spans="1:13" ht="15" thickBot="1" x14ac:dyDescent="0.4">
      <c r="A1040" s="9" t="s">
        <v>340</v>
      </c>
      <c r="B1040" s="6">
        <v>44927</v>
      </c>
      <c r="C1040" s="6">
        <v>44958</v>
      </c>
      <c r="D1040" s="6">
        <v>44986</v>
      </c>
      <c r="E1040" s="6">
        <v>45017</v>
      </c>
      <c r="F1040" s="6">
        <v>45047</v>
      </c>
      <c r="G1040" s="6">
        <v>45078</v>
      </c>
      <c r="H1040" s="6">
        <v>45108</v>
      </c>
      <c r="I1040" s="6">
        <v>45139</v>
      </c>
      <c r="J1040" s="6">
        <v>45170</v>
      </c>
      <c r="K1040" s="6">
        <v>45200</v>
      </c>
      <c r="L1040" s="6">
        <v>45231</v>
      </c>
      <c r="M1040" s="6">
        <v>45261</v>
      </c>
    </row>
    <row r="1041" spans="1:13" x14ac:dyDescent="0.35">
      <c r="A1041" s="5" t="s">
        <v>215</v>
      </c>
      <c r="B1041" s="7">
        <v>2083.3333333333335</v>
      </c>
      <c r="C1041" s="7">
        <v>2083.3333333333335</v>
      </c>
      <c r="D1041" s="7">
        <v>2083.3333333333335</v>
      </c>
      <c r="E1041" s="7">
        <v>2083.3333333333335</v>
      </c>
      <c r="F1041" s="7">
        <v>2083.3333333333335</v>
      </c>
      <c r="G1041" s="7">
        <v>2083.3333333333335</v>
      </c>
      <c r="H1041" s="7">
        <v>2083.3333333333335</v>
      </c>
      <c r="I1041" s="7">
        <v>2083.3333333333335</v>
      </c>
      <c r="J1041" s="7">
        <v>2083.3333333333335</v>
      </c>
      <c r="K1041" s="7">
        <v>2083.3333333333335</v>
      </c>
      <c r="L1041" s="7">
        <v>2083.3333333333335</v>
      </c>
      <c r="M1041" s="7">
        <v>2083.3333333333335</v>
      </c>
    </row>
    <row r="1042" spans="1:13" x14ac:dyDescent="0.35"/>
    <row r="1043" spans="1:13" x14ac:dyDescent="0.35"/>
    <row r="1044" spans="1:13" ht="15" thickBot="1" x14ac:dyDescent="0.4"/>
    <row r="1045" spans="1:13" ht="33" customHeight="1" thickBot="1" x14ac:dyDescent="0.4">
      <c r="A1045" s="78" t="s">
        <v>519</v>
      </c>
      <c r="B1045" s="79"/>
      <c r="C1045" s="79"/>
      <c r="D1045" s="79"/>
      <c r="E1045" s="79"/>
      <c r="F1045" s="79"/>
      <c r="G1045" s="79"/>
      <c r="H1045" s="79"/>
      <c r="I1045" s="79"/>
      <c r="J1045" s="79"/>
      <c r="K1045" s="79"/>
      <c r="L1045" s="79"/>
      <c r="M1045" s="80"/>
    </row>
    <row r="1046" spans="1:13" ht="15" thickBot="1" x14ac:dyDescent="0.4">
      <c r="A1046" s="9" t="s">
        <v>340</v>
      </c>
      <c r="B1046" s="6">
        <v>44927</v>
      </c>
      <c r="C1046" s="6">
        <v>44958</v>
      </c>
      <c r="D1046" s="6">
        <v>44986</v>
      </c>
      <c r="E1046" s="6">
        <v>45017</v>
      </c>
      <c r="F1046" s="6">
        <v>45047</v>
      </c>
      <c r="G1046" s="6">
        <v>45078</v>
      </c>
      <c r="H1046" s="6">
        <v>45108</v>
      </c>
      <c r="I1046" s="6">
        <v>45139</v>
      </c>
      <c r="J1046" s="6">
        <v>45170</v>
      </c>
      <c r="K1046" s="6">
        <v>45200</v>
      </c>
      <c r="L1046" s="6">
        <v>45231</v>
      </c>
      <c r="M1046" s="6">
        <v>45261</v>
      </c>
    </row>
    <row r="1047" spans="1:13" x14ac:dyDescent="0.35">
      <c r="A1047" s="5" t="s">
        <v>216</v>
      </c>
      <c r="B1047" s="7">
        <v>648485.82500000007</v>
      </c>
      <c r="C1047" s="7">
        <v>648485.82500000007</v>
      </c>
      <c r="D1047" s="7">
        <v>648485.82500000007</v>
      </c>
      <c r="E1047" s="7">
        <v>648485.82500000007</v>
      </c>
      <c r="F1047" s="7">
        <v>648485.82500000007</v>
      </c>
      <c r="G1047" s="7">
        <v>648485.82500000007</v>
      </c>
      <c r="H1047" s="7">
        <v>648485.82500000007</v>
      </c>
      <c r="I1047" s="7">
        <v>648485.82500000007</v>
      </c>
      <c r="J1047" s="7">
        <v>648485.82500000007</v>
      </c>
      <c r="K1047" s="7">
        <v>648485.82500000007</v>
      </c>
      <c r="L1047" s="7">
        <v>648485.82500000007</v>
      </c>
      <c r="M1047" s="7">
        <v>648485.82500000007</v>
      </c>
    </row>
    <row r="1048" spans="1:13" x14ac:dyDescent="0.35"/>
    <row r="1049" spans="1:13" x14ac:dyDescent="0.35"/>
    <row r="1050" spans="1:13" ht="15" thickBot="1" x14ac:dyDescent="0.4"/>
    <row r="1051" spans="1:13" ht="33" customHeight="1" thickBot="1" x14ac:dyDescent="0.4">
      <c r="A1051" s="78" t="s">
        <v>519</v>
      </c>
      <c r="B1051" s="79"/>
      <c r="C1051" s="79"/>
      <c r="D1051" s="79"/>
      <c r="E1051" s="79"/>
      <c r="F1051" s="79"/>
      <c r="G1051" s="79"/>
      <c r="H1051" s="79"/>
      <c r="I1051" s="79"/>
      <c r="J1051" s="79"/>
      <c r="K1051" s="79"/>
      <c r="L1051" s="79"/>
      <c r="M1051" s="80"/>
    </row>
    <row r="1052" spans="1:13" ht="15" thickBot="1" x14ac:dyDescent="0.4">
      <c r="A1052" s="9" t="s">
        <v>340</v>
      </c>
      <c r="B1052" s="6">
        <v>44927</v>
      </c>
      <c r="C1052" s="6">
        <v>44958</v>
      </c>
      <c r="D1052" s="6">
        <v>44986</v>
      </c>
      <c r="E1052" s="6">
        <v>45017</v>
      </c>
      <c r="F1052" s="6">
        <v>45047</v>
      </c>
      <c r="G1052" s="6">
        <v>45078</v>
      </c>
      <c r="H1052" s="6">
        <v>45108</v>
      </c>
      <c r="I1052" s="6">
        <v>45139</v>
      </c>
      <c r="J1052" s="6">
        <v>45170</v>
      </c>
      <c r="K1052" s="6">
        <v>45200</v>
      </c>
      <c r="L1052" s="6">
        <v>45231</v>
      </c>
      <c r="M1052" s="6">
        <v>45261</v>
      </c>
    </row>
    <row r="1053" spans="1:13" x14ac:dyDescent="0.35">
      <c r="A1053" s="5" t="s">
        <v>217</v>
      </c>
      <c r="B1053" s="7">
        <v>142683.39670000001</v>
      </c>
      <c r="C1053" s="7">
        <v>142683.39670000001</v>
      </c>
      <c r="D1053" s="7">
        <v>142683.39670000001</v>
      </c>
      <c r="E1053" s="7">
        <v>142683.39670000001</v>
      </c>
      <c r="F1053" s="7">
        <v>142683.39670000001</v>
      </c>
      <c r="G1053" s="7">
        <v>142683.39670000001</v>
      </c>
      <c r="H1053" s="7">
        <v>142683.39670000001</v>
      </c>
      <c r="I1053" s="7">
        <v>142683.39670000001</v>
      </c>
      <c r="J1053" s="7">
        <v>142683.39670000001</v>
      </c>
      <c r="K1053" s="7">
        <v>142683.39670000001</v>
      </c>
      <c r="L1053" s="7">
        <v>142683.39670000001</v>
      </c>
      <c r="M1053" s="7">
        <v>142683.39670000001</v>
      </c>
    </row>
    <row r="1054" spans="1:13" x14ac:dyDescent="0.35"/>
    <row r="1055" spans="1:13" x14ac:dyDescent="0.35"/>
    <row r="1056" spans="1:13" ht="15" hidden="1" thickBot="1" x14ac:dyDescent="0.4"/>
    <row r="1057" spans="1:13" ht="33" hidden="1" customHeight="1" thickBot="1" x14ac:dyDescent="0.4">
      <c r="A1057" s="78" t="s">
        <v>261</v>
      </c>
      <c r="B1057" s="79"/>
      <c r="C1057" s="79"/>
      <c r="D1057" s="79"/>
      <c r="E1057" s="79"/>
      <c r="F1057" s="79"/>
      <c r="G1057" s="79"/>
      <c r="H1057" s="79"/>
      <c r="I1057" s="79"/>
      <c r="J1057" s="79"/>
      <c r="K1057" s="79"/>
      <c r="L1057" s="79"/>
      <c r="M1057" s="80"/>
    </row>
    <row r="1058" spans="1:13" ht="15" hidden="1" thickBot="1" x14ac:dyDescent="0.4">
      <c r="A1058" s="9" t="s">
        <v>341</v>
      </c>
      <c r="B1058" s="6">
        <v>44927</v>
      </c>
      <c r="C1058" s="6">
        <v>44958</v>
      </c>
      <c r="D1058" s="6">
        <v>44986</v>
      </c>
      <c r="E1058" s="6">
        <v>45017</v>
      </c>
      <c r="F1058" s="6">
        <v>45047</v>
      </c>
      <c r="G1058" s="6">
        <v>45078</v>
      </c>
      <c r="H1058" s="6">
        <v>45108</v>
      </c>
      <c r="I1058" s="6">
        <v>45139</v>
      </c>
      <c r="J1058" s="6">
        <v>45170</v>
      </c>
      <c r="K1058" s="6">
        <v>45200</v>
      </c>
      <c r="L1058" s="6">
        <v>45231</v>
      </c>
      <c r="M1058" s="6">
        <v>45261</v>
      </c>
    </row>
    <row r="1059" spans="1:13" hidden="1" x14ac:dyDescent="0.35">
      <c r="A1059" s="5" t="s">
        <v>219</v>
      </c>
      <c r="B1059" s="7">
        <v>0</v>
      </c>
      <c r="C1059" s="7">
        <v>0</v>
      </c>
      <c r="D1059" s="7">
        <v>0</v>
      </c>
      <c r="E1059" s="7">
        <v>0</v>
      </c>
      <c r="F1059" s="7">
        <v>0</v>
      </c>
      <c r="G1059" s="7">
        <v>0</v>
      </c>
      <c r="H1059" s="7">
        <v>0</v>
      </c>
      <c r="I1059" s="7">
        <v>0</v>
      </c>
      <c r="J1059" s="7">
        <v>0</v>
      </c>
      <c r="K1059" s="7">
        <v>0</v>
      </c>
      <c r="L1059" s="7">
        <v>0</v>
      </c>
      <c r="M1059" s="7">
        <v>0</v>
      </c>
    </row>
    <row r="1062" spans="1:13" ht="15" thickBot="1" x14ac:dyDescent="0.4"/>
    <row r="1063" spans="1:13" ht="33" customHeight="1" thickBot="1" x14ac:dyDescent="0.4">
      <c r="A1063" s="78" t="s">
        <v>519</v>
      </c>
      <c r="B1063" s="79"/>
      <c r="C1063" s="79"/>
      <c r="D1063" s="79"/>
      <c r="E1063" s="79"/>
      <c r="F1063" s="79"/>
      <c r="G1063" s="79"/>
      <c r="H1063" s="79"/>
      <c r="I1063" s="79"/>
      <c r="J1063" s="79"/>
      <c r="K1063" s="79"/>
      <c r="L1063" s="79"/>
      <c r="M1063" s="80"/>
    </row>
    <row r="1064" spans="1:13" ht="15" thickBot="1" x14ac:dyDescent="0.4">
      <c r="A1064" s="9" t="s">
        <v>341</v>
      </c>
      <c r="B1064" s="6">
        <v>44927</v>
      </c>
      <c r="C1064" s="6">
        <v>44958</v>
      </c>
      <c r="D1064" s="6">
        <v>44986</v>
      </c>
      <c r="E1064" s="6">
        <v>45017</v>
      </c>
      <c r="F1064" s="6">
        <v>45047</v>
      </c>
      <c r="G1064" s="6">
        <v>45078</v>
      </c>
      <c r="H1064" s="6">
        <v>45108</v>
      </c>
      <c r="I1064" s="6">
        <v>45139</v>
      </c>
      <c r="J1064" s="6">
        <v>45170</v>
      </c>
      <c r="K1064" s="6">
        <v>45200</v>
      </c>
      <c r="L1064" s="6">
        <v>45231</v>
      </c>
      <c r="M1064" s="6">
        <v>45261</v>
      </c>
    </row>
    <row r="1065" spans="1:13" x14ac:dyDescent="0.35">
      <c r="A1065" s="5" t="s">
        <v>220</v>
      </c>
      <c r="B1065" s="7">
        <v>10833.333333333334</v>
      </c>
      <c r="C1065" s="7">
        <v>10833.333333333334</v>
      </c>
      <c r="D1065" s="7">
        <v>10833.333333333334</v>
      </c>
      <c r="E1065" s="7">
        <v>10833.333333333334</v>
      </c>
      <c r="F1065" s="7">
        <v>10833.333333333334</v>
      </c>
      <c r="G1065" s="7">
        <v>10833.333333333334</v>
      </c>
      <c r="H1065" s="7">
        <v>10833.333333333334</v>
      </c>
      <c r="I1065" s="7">
        <v>10833.333333333334</v>
      </c>
      <c r="J1065" s="7">
        <v>10833.333333333334</v>
      </c>
      <c r="K1065" s="7">
        <v>10833.333333333334</v>
      </c>
      <c r="L1065" s="7">
        <v>10833.333333333334</v>
      </c>
      <c r="M1065" s="7">
        <v>10833.333333333334</v>
      </c>
    </row>
    <row r="1066" spans="1:13" x14ac:dyDescent="0.35"/>
    <row r="1067" spans="1:13" x14ac:dyDescent="0.35"/>
    <row r="1068" spans="1:13" ht="15" thickBot="1" x14ac:dyDescent="0.4"/>
    <row r="1069" spans="1:13" ht="33" customHeight="1" thickBot="1" x14ac:dyDescent="0.4">
      <c r="A1069" s="78" t="s">
        <v>519</v>
      </c>
      <c r="B1069" s="79"/>
      <c r="C1069" s="79"/>
      <c r="D1069" s="79"/>
      <c r="E1069" s="79"/>
      <c r="F1069" s="79"/>
      <c r="G1069" s="79"/>
      <c r="H1069" s="79"/>
      <c r="I1069" s="79"/>
      <c r="J1069" s="79"/>
      <c r="K1069" s="79"/>
      <c r="L1069" s="79"/>
      <c r="M1069" s="80"/>
    </row>
    <row r="1070" spans="1:13" ht="15" thickBot="1" x14ac:dyDescent="0.4">
      <c r="A1070" s="9" t="s">
        <v>341</v>
      </c>
      <c r="B1070" s="6">
        <v>44927</v>
      </c>
      <c r="C1070" s="6">
        <v>44958</v>
      </c>
      <c r="D1070" s="6">
        <v>44986</v>
      </c>
      <c r="E1070" s="6">
        <v>45017</v>
      </c>
      <c r="F1070" s="6">
        <v>45047</v>
      </c>
      <c r="G1070" s="6">
        <v>45078</v>
      </c>
      <c r="H1070" s="6">
        <v>45108</v>
      </c>
      <c r="I1070" s="6">
        <v>45139</v>
      </c>
      <c r="J1070" s="6">
        <v>45170</v>
      </c>
      <c r="K1070" s="6">
        <v>45200</v>
      </c>
      <c r="L1070" s="6">
        <v>45231</v>
      </c>
      <c r="M1070" s="6">
        <v>45261</v>
      </c>
    </row>
    <row r="1071" spans="1:13" x14ac:dyDescent="0.35">
      <c r="A1071" s="5" t="s">
        <v>221</v>
      </c>
      <c r="B1071" s="7">
        <v>196500</v>
      </c>
      <c r="C1071" s="7">
        <v>196500</v>
      </c>
      <c r="D1071" s="7">
        <v>196500</v>
      </c>
      <c r="E1071" s="7">
        <v>196500</v>
      </c>
      <c r="F1071" s="7">
        <v>196500</v>
      </c>
      <c r="G1071" s="7">
        <v>196500</v>
      </c>
      <c r="H1071" s="7">
        <v>196500</v>
      </c>
      <c r="I1071" s="7">
        <v>196500</v>
      </c>
      <c r="J1071" s="7">
        <v>196500</v>
      </c>
      <c r="K1071" s="7">
        <v>196500</v>
      </c>
      <c r="L1071" s="7">
        <v>196500</v>
      </c>
      <c r="M1071" s="7">
        <v>196500</v>
      </c>
    </row>
    <row r="1072" spans="1:13" x14ac:dyDescent="0.35"/>
    <row r="1073" spans="1:13" x14ac:dyDescent="0.35"/>
    <row r="1074" spans="1:13" ht="15" thickBot="1" x14ac:dyDescent="0.4"/>
    <row r="1075" spans="1:13" ht="33" customHeight="1" thickBot="1" x14ac:dyDescent="0.4">
      <c r="A1075" s="78" t="s">
        <v>516</v>
      </c>
      <c r="B1075" s="79"/>
      <c r="C1075" s="79"/>
      <c r="D1075" s="79"/>
      <c r="E1075" s="79"/>
      <c r="F1075" s="79"/>
      <c r="G1075" s="79"/>
      <c r="H1075" s="79"/>
      <c r="I1075" s="79"/>
      <c r="J1075" s="79"/>
      <c r="K1075" s="79"/>
      <c r="L1075" s="79"/>
      <c r="M1075" s="80"/>
    </row>
    <row r="1076" spans="1:13" ht="15" thickBot="1" x14ac:dyDescent="0.4">
      <c r="A1076" s="9" t="s">
        <v>341</v>
      </c>
      <c r="B1076" s="6">
        <v>44927</v>
      </c>
      <c r="C1076" s="6">
        <v>44958</v>
      </c>
      <c r="D1076" s="6">
        <v>44986</v>
      </c>
      <c r="E1076" s="6">
        <v>45017</v>
      </c>
      <c r="F1076" s="6">
        <v>45047</v>
      </c>
      <c r="G1076" s="6">
        <v>45078</v>
      </c>
      <c r="H1076" s="6">
        <v>45108</v>
      </c>
      <c r="I1076" s="6">
        <v>45139</v>
      </c>
      <c r="J1076" s="6">
        <v>45170</v>
      </c>
      <c r="K1076" s="6">
        <v>45200</v>
      </c>
      <c r="L1076" s="6">
        <v>45231</v>
      </c>
      <c r="M1076" s="6">
        <v>45261</v>
      </c>
    </row>
    <row r="1077" spans="1:13" x14ac:dyDescent="0.35">
      <c r="A1077" s="5" t="s">
        <v>222</v>
      </c>
      <c r="B1077" s="7">
        <v>38360.781666666669</v>
      </c>
      <c r="C1077" s="7">
        <v>38360.781666666669</v>
      </c>
      <c r="D1077" s="7">
        <v>38360.781666666669</v>
      </c>
      <c r="E1077" s="7">
        <v>38360.781666666669</v>
      </c>
      <c r="F1077" s="7">
        <v>38360.781666666669</v>
      </c>
      <c r="G1077" s="7">
        <v>38360.781666666669</v>
      </c>
      <c r="H1077" s="7">
        <v>38360.781666666669</v>
      </c>
      <c r="I1077" s="7">
        <v>38360.781666666669</v>
      </c>
      <c r="J1077" s="7">
        <v>38360.781666666669</v>
      </c>
      <c r="K1077" s="7">
        <v>38360.781666666669</v>
      </c>
      <c r="L1077" s="7">
        <v>38360.781666666669</v>
      </c>
      <c r="M1077" s="7">
        <v>38360.781666666669</v>
      </c>
    </row>
    <row r="1078" spans="1:13" x14ac:dyDescent="0.35"/>
    <row r="1079" spans="1:13" ht="15" thickBot="1" x14ac:dyDescent="0.4"/>
    <row r="1080" spans="1:13" ht="15" hidden="1" thickBot="1" x14ac:dyDescent="0.4"/>
    <row r="1081" spans="1:13" ht="33" hidden="1" customHeight="1" thickBot="1" x14ac:dyDescent="0.4">
      <c r="A1081" s="78" t="s">
        <v>261</v>
      </c>
      <c r="B1081" s="79"/>
      <c r="C1081" s="79"/>
      <c r="D1081" s="79"/>
      <c r="E1081" s="79"/>
      <c r="F1081" s="79"/>
      <c r="G1081" s="79"/>
      <c r="H1081" s="79"/>
      <c r="I1081" s="79"/>
      <c r="J1081" s="79"/>
      <c r="K1081" s="79"/>
      <c r="L1081" s="79"/>
      <c r="M1081" s="80"/>
    </row>
    <row r="1082" spans="1:13" ht="15" hidden="1" thickBot="1" x14ac:dyDescent="0.4">
      <c r="A1082" s="9" t="s">
        <v>342</v>
      </c>
      <c r="B1082" s="6">
        <v>44927</v>
      </c>
      <c r="C1082" s="6">
        <v>44958</v>
      </c>
      <c r="D1082" s="6">
        <v>44986</v>
      </c>
      <c r="E1082" s="6">
        <v>45017</v>
      </c>
      <c r="F1082" s="6">
        <v>45047</v>
      </c>
      <c r="G1082" s="6">
        <v>45078</v>
      </c>
      <c r="H1082" s="6">
        <v>45108</v>
      </c>
      <c r="I1082" s="6">
        <v>45139</v>
      </c>
      <c r="J1082" s="6">
        <v>45170</v>
      </c>
      <c r="K1082" s="6">
        <v>45200</v>
      </c>
      <c r="L1082" s="6">
        <v>45231</v>
      </c>
      <c r="M1082" s="6">
        <v>45261</v>
      </c>
    </row>
    <row r="1083" spans="1:13" hidden="1" x14ac:dyDescent="0.35">
      <c r="A1083" s="5" t="s">
        <v>224</v>
      </c>
      <c r="B1083" s="7">
        <v>0</v>
      </c>
      <c r="C1083" s="7">
        <v>0</v>
      </c>
      <c r="D1083" s="7">
        <v>0</v>
      </c>
      <c r="E1083" s="7">
        <v>0</v>
      </c>
      <c r="F1083" s="7">
        <v>0</v>
      </c>
      <c r="G1083" s="7">
        <v>0</v>
      </c>
      <c r="H1083" s="7">
        <v>0</v>
      </c>
      <c r="I1083" s="7">
        <v>0</v>
      </c>
      <c r="J1083" s="7">
        <v>0</v>
      </c>
      <c r="K1083" s="7">
        <v>0</v>
      </c>
      <c r="L1083" s="7">
        <v>0</v>
      </c>
      <c r="M1083" s="7">
        <v>0</v>
      </c>
    </row>
    <row r="1084" spans="1:13" hidden="1" x14ac:dyDescent="0.35">
      <c r="A1084" t="s">
        <v>365</v>
      </c>
      <c r="B1084" s="7"/>
      <c r="C1084" s="7"/>
      <c r="D1084" s="7"/>
      <c r="E1084" s="7"/>
      <c r="F1084" s="7"/>
      <c r="G1084" s="7"/>
      <c r="H1084" s="7"/>
      <c r="I1084" s="7"/>
      <c r="J1084" s="7"/>
      <c r="K1084" s="7"/>
      <c r="L1084" s="7"/>
      <c r="M1084" s="7"/>
    </row>
    <row r="1086" spans="1:13" ht="15" hidden="1" thickBot="1" x14ac:dyDescent="0.4"/>
    <row r="1087" spans="1:13" ht="33" customHeight="1" thickBot="1" x14ac:dyDescent="0.4">
      <c r="A1087" s="78" t="s">
        <v>261</v>
      </c>
      <c r="B1087" s="79"/>
      <c r="C1087" s="79"/>
      <c r="D1087" s="79"/>
      <c r="E1087" s="79"/>
      <c r="F1087" s="79"/>
      <c r="G1087" s="79"/>
      <c r="H1087" s="79"/>
      <c r="I1087" s="79"/>
      <c r="J1087" s="79"/>
      <c r="K1087" s="79"/>
      <c r="L1087" s="79"/>
      <c r="M1087" s="80"/>
    </row>
    <row r="1088" spans="1:13" ht="15" thickBot="1" x14ac:dyDescent="0.4">
      <c r="A1088" s="9" t="s">
        <v>342</v>
      </c>
      <c r="B1088" s="6">
        <v>44927</v>
      </c>
      <c r="C1088" s="6">
        <v>44958</v>
      </c>
      <c r="D1088" s="6">
        <v>44986</v>
      </c>
      <c r="E1088" s="6">
        <v>45017</v>
      </c>
      <c r="F1088" s="6">
        <v>45047</v>
      </c>
      <c r="G1088" s="6">
        <v>45078</v>
      </c>
      <c r="H1088" s="6">
        <v>45108</v>
      </c>
      <c r="I1088" s="6">
        <v>45139</v>
      </c>
      <c r="J1088" s="6">
        <v>45170</v>
      </c>
      <c r="K1088" s="6">
        <v>45200</v>
      </c>
      <c r="L1088" s="6">
        <v>45231</v>
      </c>
      <c r="M1088" s="6">
        <v>45261</v>
      </c>
    </row>
    <row r="1089" spans="1:13" x14ac:dyDescent="0.35">
      <c r="A1089" s="21" t="s">
        <v>225</v>
      </c>
      <c r="B1089" s="13">
        <f>SUM(B1090:B1092)</f>
        <v>103758.480306</v>
      </c>
      <c r="C1089" s="13">
        <f t="shared" ref="C1089:M1089" si="0">SUM(C1090:C1092)</f>
        <v>103758.480306</v>
      </c>
      <c r="D1089" s="13">
        <f t="shared" si="0"/>
        <v>103758.480306</v>
      </c>
      <c r="E1089" s="13">
        <f t="shared" si="0"/>
        <v>103758.480306</v>
      </c>
      <c r="F1089" s="13">
        <f t="shared" si="0"/>
        <v>103758.480306</v>
      </c>
      <c r="G1089" s="13">
        <f t="shared" si="0"/>
        <v>103758.480306</v>
      </c>
      <c r="H1089" s="13">
        <f t="shared" si="0"/>
        <v>103758.480306</v>
      </c>
      <c r="I1089" s="13">
        <f t="shared" si="0"/>
        <v>103758.480306</v>
      </c>
      <c r="J1089" s="13">
        <f t="shared" si="0"/>
        <v>103758.480306</v>
      </c>
      <c r="K1089" s="13">
        <f t="shared" si="0"/>
        <v>103758.480306</v>
      </c>
      <c r="L1089" s="13">
        <f t="shared" si="0"/>
        <v>103758.480306</v>
      </c>
      <c r="M1089" s="13">
        <f t="shared" si="0"/>
        <v>103758.480306</v>
      </c>
    </row>
    <row r="1090" spans="1:13" x14ac:dyDescent="0.35">
      <c r="A1090" t="s">
        <v>361</v>
      </c>
      <c r="B1090" s="7">
        <v>36438.479999999996</v>
      </c>
      <c r="C1090" s="7">
        <v>36438.479999999996</v>
      </c>
      <c r="D1090" s="7">
        <v>36438.479999999996</v>
      </c>
      <c r="E1090" s="7">
        <v>36438.479999999996</v>
      </c>
      <c r="F1090" s="7">
        <v>36438.479999999996</v>
      </c>
      <c r="G1090" s="7">
        <v>36438.479999999996</v>
      </c>
      <c r="H1090" s="7">
        <v>36438.479999999996</v>
      </c>
      <c r="I1090" s="7">
        <v>36438.479999999996</v>
      </c>
      <c r="J1090" s="7">
        <v>36438.479999999996</v>
      </c>
      <c r="K1090" s="7">
        <v>36438.479999999996</v>
      </c>
      <c r="L1090" s="7">
        <v>36438.479999999996</v>
      </c>
      <c r="M1090" s="7">
        <v>36438.479999999996</v>
      </c>
    </row>
    <row r="1091" spans="1:13" x14ac:dyDescent="0.35">
      <c r="A1091" t="s">
        <v>362</v>
      </c>
      <c r="B1091" s="7">
        <v>29070.000306000002</v>
      </c>
      <c r="C1091" s="7">
        <v>29070.000306000002</v>
      </c>
      <c r="D1091" s="7">
        <v>29070.000306000002</v>
      </c>
      <c r="E1091" s="7">
        <v>29070.000306000002</v>
      </c>
      <c r="F1091" s="7">
        <v>29070.000306000002</v>
      </c>
      <c r="G1091" s="7">
        <v>29070.000306000002</v>
      </c>
      <c r="H1091" s="7">
        <v>29070.000306000002</v>
      </c>
      <c r="I1091" s="7">
        <v>29070.000306000002</v>
      </c>
      <c r="J1091" s="7">
        <v>29070.000306000002</v>
      </c>
      <c r="K1091" s="7">
        <v>29070.000306000002</v>
      </c>
      <c r="L1091" s="7">
        <v>29070.000306000002</v>
      </c>
      <c r="M1091" s="7">
        <v>29070.000306000002</v>
      </c>
    </row>
    <row r="1092" spans="1:13" x14ac:dyDescent="0.35">
      <c r="A1092" t="s">
        <v>366</v>
      </c>
      <c r="B1092" s="7">
        <v>38250</v>
      </c>
      <c r="C1092" s="7">
        <v>38250</v>
      </c>
      <c r="D1092" s="7">
        <v>38250</v>
      </c>
      <c r="E1092" s="7">
        <v>38250</v>
      </c>
      <c r="F1092" s="7">
        <v>38250</v>
      </c>
      <c r="G1092" s="7">
        <v>38250</v>
      </c>
      <c r="H1092" s="7">
        <v>38250</v>
      </c>
      <c r="I1092" s="7">
        <v>38250</v>
      </c>
      <c r="J1092" s="7">
        <v>38250</v>
      </c>
      <c r="K1092" s="7">
        <v>38250</v>
      </c>
      <c r="L1092" s="7">
        <v>38250</v>
      </c>
      <c r="M1092" s="7">
        <v>38250</v>
      </c>
    </row>
    <row r="1093" spans="1:13" x14ac:dyDescent="0.35">
      <c r="B1093" s="7"/>
      <c r="C1093" s="7"/>
      <c r="D1093" s="7"/>
      <c r="E1093" s="7"/>
      <c r="F1093" s="7"/>
      <c r="G1093" s="7"/>
      <c r="H1093" s="7"/>
      <c r="I1093" s="7"/>
      <c r="J1093" s="7"/>
      <c r="K1093" s="7"/>
      <c r="L1093" s="7"/>
      <c r="M1093" s="7"/>
    </row>
    <row r="1094" spans="1:13" ht="15" thickBot="1" x14ac:dyDescent="0.4">
      <c r="B1094" s="7"/>
      <c r="C1094" s="7"/>
      <c r="D1094" s="7"/>
      <c r="E1094" s="7"/>
      <c r="F1094" s="7"/>
      <c r="G1094" s="7"/>
      <c r="H1094" s="7"/>
      <c r="I1094" s="7"/>
      <c r="J1094" s="7"/>
      <c r="K1094" s="7"/>
      <c r="L1094" s="7"/>
      <c r="M1094" s="7"/>
    </row>
    <row r="1095" spans="1:13" ht="33" customHeight="1" thickBot="1" x14ac:dyDescent="0.4">
      <c r="A1095" s="78" t="s">
        <v>261</v>
      </c>
      <c r="B1095" s="79"/>
      <c r="C1095" s="79"/>
      <c r="D1095" s="79"/>
      <c r="E1095" s="79"/>
      <c r="F1095" s="79"/>
      <c r="G1095" s="79"/>
      <c r="H1095" s="79"/>
      <c r="I1095" s="79"/>
      <c r="J1095" s="79"/>
      <c r="K1095" s="79"/>
      <c r="L1095" s="79"/>
      <c r="M1095" s="80"/>
    </row>
    <row r="1096" spans="1:13" ht="15" thickBot="1" x14ac:dyDescent="0.4">
      <c r="A1096" s="9" t="s">
        <v>342</v>
      </c>
      <c r="B1096" s="6">
        <v>44927</v>
      </c>
      <c r="C1096" s="6">
        <v>44958</v>
      </c>
      <c r="D1096" s="6">
        <v>44986</v>
      </c>
      <c r="E1096" s="6">
        <v>45017</v>
      </c>
      <c r="F1096" s="6">
        <v>45047</v>
      </c>
      <c r="G1096" s="6">
        <v>45078</v>
      </c>
      <c r="H1096" s="6">
        <v>45108</v>
      </c>
      <c r="I1096" s="6">
        <v>45139</v>
      </c>
      <c r="J1096" s="6">
        <v>45170</v>
      </c>
      <c r="K1096" s="6">
        <v>45200</v>
      </c>
      <c r="L1096" s="6">
        <v>45231</v>
      </c>
      <c r="M1096" s="6">
        <v>45261</v>
      </c>
    </row>
    <row r="1097" spans="1:13" x14ac:dyDescent="0.35">
      <c r="A1097" s="21" t="s">
        <v>226</v>
      </c>
      <c r="B1097" s="13">
        <f>SUM(B1098)</f>
        <v>869394.4</v>
      </c>
      <c r="C1097" s="13">
        <f t="shared" ref="C1097:M1097" si="1">SUM(C1098)</f>
        <v>0</v>
      </c>
      <c r="D1097" s="13">
        <f t="shared" si="1"/>
        <v>0</v>
      </c>
      <c r="E1097" s="13">
        <f t="shared" si="1"/>
        <v>0</v>
      </c>
      <c r="F1097" s="13">
        <f t="shared" si="1"/>
        <v>0</v>
      </c>
      <c r="G1097" s="13">
        <f t="shared" si="1"/>
        <v>869394.4</v>
      </c>
      <c r="H1097" s="13">
        <f t="shared" si="1"/>
        <v>0</v>
      </c>
      <c r="I1097" s="13">
        <f t="shared" si="1"/>
        <v>0</v>
      </c>
      <c r="J1097" s="13">
        <f t="shared" si="1"/>
        <v>0</v>
      </c>
      <c r="K1097" s="13">
        <f t="shared" si="1"/>
        <v>0</v>
      </c>
      <c r="L1097" s="13">
        <f t="shared" si="1"/>
        <v>0</v>
      </c>
      <c r="M1097" s="13">
        <f t="shared" si="1"/>
        <v>0</v>
      </c>
    </row>
    <row r="1098" spans="1:13" x14ac:dyDescent="0.35">
      <c r="A1098" t="s">
        <v>367</v>
      </c>
      <c r="B1098" s="7">
        <v>869394.4</v>
      </c>
      <c r="C1098" s="7">
        <v>0</v>
      </c>
      <c r="D1098" s="7">
        <v>0</v>
      </c>
      <c r="E1098" s="7">
        <v>0</v>
      </c>
      <c r="F1098" s="7">
        <v>0</v>
      </c>
      <c r="G1098" s="7">
        <v>869394.4</v>
      </c>
      <c r="H1098" s="7">
        <v>0</v>
      </c>
      <c r="I1098" s="7">
        <v>0</v>
      </c>
      <c r="J1098" s="7">
        <v>0</v>
      </c>
      <c r="K1098" s="7">
        <v>0</v>
      </c>
      <c r="L1098" s="7">
        <v>0</v>
      </c>
      <c r="M1098" s="7">
        <v>0</v>
      </c>
    </row>
    <row r="1099" spans="1:13" x14ac:dyDescent="0.35"/>
    <row r="1100" spans="1:13" ht="15" thickBot="1" x14ac:dyDescent="0.4"/>
    <row r="1101" spans="1:13" ht="33" customHeight="1" thickBot="1" x14ac:dyDescent="0.4">
      <c r="A1101" s="78" t="s">
        <v>261</v>
      </c>
      <c r="B1101" s="79"/>
      <c r="C1101" s="79"/>
      <c r="D1101" s="79"/>
      <c r="E1101" s="79"/>
      <c r="F1101" s="79"/>
      <c r="G1101" s="79"/>
      <c r="H1101" s="79"/>
      <c r="I1101" s="79"/>
      <c r="J1101" s="79"/>
      <c r="K1101" s="79"/>
      <c r="L1101" s="79"/>
      <c r="M1101" s="80"/>
    </row>
    <row r="1102" spans="1:13" ht="15" thickBot="1" x14ac:dyDescent="0.4">
      <c r="A1102" s="9" t="s">
        <v>342</v>
      </c>
      <c r="B1102" s="6">
        <v>44927</v>
      </c>
      <c r="C1102" s="6">
        <v>44958</v>
      </c>
      <c r="D1102" s="6">
        <v>44986</v>
      </c>
      <c r="E1102" s="6">
        <v>45017</v>
      </c>
      <c r="F1102" s="6">
        <v>45047</v>
      </c>
      <c r="G1102" s="6">
        <v>45078</v>
      </c>
      <c r="H1102" s="6">
        <v>45108</v>
      </c>
      <c r="I1102" s="6">
        <v>45139</v>
      </c>
      <c r="J1102" s="6">
        <v>45170</v>
      </c>
      <c r="K1102" s="6">
        <v>45200</v>
      </c>
      <c r="L1102" s="6">
        <v>45231</v>
      </c>
      <c r="M1102" s="6">
        <v>45261</v>
      </c>
    </row>
    <row r="1103" spans="1:13" x14ac:dyDescent="0.35">
      <c r="A1103" s="21" t="s">
        <v>227</v>
      </c>
      <c r="B1103" s="13">
        <f>SUM(B1104)</f>
        <v>2356183.6460000002</v>
      </c>
      <c r="C1103" s="13">
        <f t="shared" ref="C1103:M1103" si="2">SUM(C1104)</f>
        <v>2356183.6460000002</v>
      </c>
      <c r="D1103" s="13">
        <f t="shared" si="2"/>
        <v>2356183.6460000002</v>
      </c>
      <c r="E1103" s="13">
        <f t="shared" si="2"/>
        <v>2356183.6460000002</v>
      </c>
      <c r="F1103" s="13">
        <f t="shared" si="2"/>
        <v>2356183.6460000002</v>
      </c>
      <c r="G1103" s="13">
        <f t="shared" si="2"/>
        <v>2356183.6460000002</v>
      </c>
      <c r="H1103" s="13">
        <f t="shared" si="2"/>
        <v>2356183.6460000002</v>
      </c>
      <c r="I1103" s="13">
        <f t="shared" si="2"/>
        <v>2356183.6460000002</v>
      </c>
      <c r="J1103" s="13">
        <f t="shared" si="2"/>
        <v>2356183.6460000002</v>
      </c>
      <c r="K1103" s="13">
        <f t="shared" si="2"/>
        <v>2356183.6460000002</v>
      </c>
      <c r="L1103" s="13">
        <f t="shared" si="2"/>
        <v>2356183.6460000002</v>
      </c>
      <c r="M1103" s="13">
        <f t="shared" si="2"/>
        <v>2356183.6460000002</v>
      </c>
    </row>
    <row r="1104" spans="1:13" x14ac:dyDescent="0.35">
      <c r="A1104" t="s">
        <v>363</v>
      </c>
      <c r="B1104" s="7">
        <v>2356183.6460000002</v>
      </c>
      <c r="C1104" s="7">
        <v>2356183.6460000002</v>
      </c>
      <c r="D1104" s="7">
        <v>2356183.6460000002</v>
      </c>
      <c r="E1104" s="7">
        <v>2356183.6460000002</v>
      </c>
      <c r="F1104" s="7">
        <v>2356183.6460000002</v>
      </c>
      <c r="G1104" s="7">
        <v>2356183.6460000002</v>
      </c>
      <c r="H1104" s="7">
        <v>2356183.6460000002</v>
      </c>
      <c r="I1104" s="7">
        <v>2356183.6460000002</v>
      </c>
      <c r="J1104" s="7">
        <v>2356183.6460000002</v>
      </c>
      <c r="K1104" s="7">
        <v>2356183.6460000002</v>
      </c>
      <c r="L1104" s="7">
        <v>2356183.6460000002</v>
      </c>
      <c r="M1104" s="7">
        <v>2356183.6460000002</v>
      </c>
    </row>
    <row r="1105" spans="1:13" x14ac:dyDescent="0.35">
      <c r="A1105" t="s">
        <v>418</v>
      </c>
      <c r="B1105" s="7"/>
      <c r="C1105" s="7"/>
      <c r="D1105" s="7"/>
      <c r="E1105" s="7"/>
      <c r="F1105" s="7"/>
      <c r="G1105" s="7"/>
      <c r="H1105" s="7"/>
      <c r="I1105" s="7"/>
      <c r="J1105" s="7"/>
      <c r="K1105" s="7"/>
      <c r="L1105" s="7"/>
      <c r="M1105" s="7"/>
    </row>
    <row r="1106" spans="1:13" x14ac:dyDescent="0.35"/>
    <row r="1107" spans="1:13" ht="33" hidden="1" customHeight="1" thickBot="1" x14ac:dyDescent="0.4">
      <c r="A1107" s="78" t="s">
        <v>261</v>
      </c>
      <c r="B1107" s="79"/>
      <c r="C1107" s="79"/>
      <c r="D1107" s="79"/>
      <c r="E1107" s="79"/>
      <c r="F1107" s="79"/>
      <c r="G1107" s="79"/>
      <c r="H1107" s="79"/>
      <c r="I1107" s="79"/>
      <c r="J1107" s="79"/>
      <c r="K1107" s="79"/>
      <c r="L1107" s="79"/>
      <c r="M1107" s="80"/>
    </row>
    <row r="1108" spans="1:13" ht="15" hidden="1" thickBot="1" x14ac:dyDescent="0.4">
      <c r="A1108" s="9" t="s">
        <v>342</v>
      </c>
      <c r="B1108" s="6">
        <v>44927</v>
      </c>
      <c r="C1108" s="6">
        <v>44958</v>
      </c>
      <c r="D1108" s="6">
        <v>44986</v>
      </c>
      <c r="E1108" s="6">
        <v>45017</v>
      </c>
      <c r="F1108" s="6">
        <v>45047</v>
      </c>
      <c r="G1108" s="6">
        <v>45078</v>
      </c>
      <c r="H1108" s="6">
        <v>45108</v>
      </c>
      <c r="I1108" s="6">
        <v>45139</v>
      </c>
      <c r="J1108" s="6">
        <v>45170</v>
      </c>
      <c r="K1108" s="6">
        <v>45200</v>
      </c>
      <c r="L1108" s="6">
        <v>45231</v>
      </c>
      <c r="M1108" s="6">
        <v>45261</v>
      </c>
    </row>
    <row r="1109" spans="1:13" hidden="1" x14ac:dyDescent="0.35">
      <c r="A1109" s="5" t="s">
        <v>228</v>
      </c>
      <c r="B1109" s="7">
        <v>0</v>
      </c>
      <c r="C1109" s="7">
        <v>0</v>
      </c>
      <c r="D1109" s="7">
        <v>0</v>
      </c>
      <c r="E1109" s="7">
        <v>0</v>
      </c>
      <c r="F1109" s="7">
        <v>0</v>
      </c>
      <c r="G1109" s="7">
        <v>0</v>
      </c>
      <c r="H1109" s="7">
        <v>0</v>
      </c>
      <c r="I1109" s="7">
        <v>0</v>
      </c>
      <c r="J1109" s="7">
        <v>0</v>
      </c>
      <c r="K1109" s="7">
        <v>0</v>
      </c>
      <c r="L1109" s="7">
        <v>0</v>
      </c>
      <c r="M1109" s="7">
        <v>0</v>
      </c>
    </row>
    <row r="1112" spans="1:13" ht="15" thickBot="1" x14ac:dyDescent="0.4"/>
    <row r="1113" spans="1:13" ht="33" customHeight="1" thickBot="1" x14ac:dyDescent="0.4">
      <c r="A1113" s="78" t="s">
        <v>521</v>
      </c>
      <c r="B1113" s="79"/>
      <c r="C1113" s="79"/>
      <c r="D1113" s="79"/>
      <c r="E1113" s="79"/>
      <c r="F1113" s="79"/>
      <c r="G1113" s="79"/>
      <c r="H1113" s="79"/>
      <c r="I1113" s="79"/>
      <c r="J1113" s="79"/>
      <c r="K1113" s="79"/>
      <c r="L1113" s="79"/>
      <c r="M1113" s="80"/>
    </row>
    <row r="1114" spans="1:13" ht="15" thickBot="1" x14ac:dyDescent="0.4">
      <c r="A1114" s="9" t="s">
        <v>342</v>
      </c>
      <c r="B1114" s="6">
        <v>44927</v>
      </c>
      <c r="C1114" s="6">
        <v>44958</v>
      </c>
      <c r="D1114" s="6">
        <v>44986</v>
      </c>
      <c r="E1114" s="6">
        <v>45017</v>
      </c>
      <c r="F1114" s="6">
        <v>45047</v>
      </c>
      <c r="G1114" s="6">
        <v>45078</v>
      </c>
      <c r="H1114" s="6">
        <v>45108</v>
      </c>
      <c r="I1114" s="6">
        <v>45139</v>
      </c>
      <c r="J1114" s="6">
        <v>45170</v>
      </c>
      <c r="K1114" s="6">
        <v>45200</v>
      </c>
      <c r="L1114" s="6">
        <v>45231</v>
      </c>
      <c r="M1114" s="6">
        <v>45261</v>
      </c>
    </row>
    <row r="1115" spans="1:13" x14ac:dyDescent="0.35">
      <c r="A1115" s="21" t="s">
        <v>229</v>
      </c>
      <c r="B1115" s="17">
        <f>SUM(B1116)</f>
        <v>123904.5</v>
      </c>
      <c r="C1115" s="17">
        <f t="shared" ref="C1115:M1115" si="3">SUM(C1116)</f>
        <v>123904.5</v>
      </c>
      <c r="D1115" s="17">
        <f t="shared" si="3"/>
        <v>123904.5</v>
      </c>
      <c r="E1115" s="17">
        <f t="shared" si="3"/>
        <v>123904.5</v>
      </c>
      <c r="F1115" s="17">
        <f t="shared" si="3"/>
        <v>123904.5</v>
      </c>
      <c r="G1115" s="17">
        <f t="shared" si="3"/>
        <v>123904.5</v>
      </c>
      <c r="H1115" s="17">
        <f t="shared" si="3"/>
        <v>123904.5</v>
      </c>
      <c r="I1115" s="17">
        <f t="shared" si="3"/>
        <v>123904.5</v>
      </c>
      <c r="J1115" s="17">
        <f t="shared" si="3"/>
        <v>123904.5</v>
      </c>
      <c r="K1115" s="17">
        <f t="shared" si="3"/>
        <v>123904.5</v>
      </c>
      <c r="L1115" s="17">
        <f t="shared" si="3"/>
        <v>123904.5</v>
      </c>
      <c r="M1115" s="17">
        <f t="shared" si="3"/>
        <v>123904.5</v>
      </c>
    </row>
    <row r="1116" spans="1:13" x14ac:dyDescent="0.35">
      <c r="A1116" t="s">
        <v>344</v>
      </c>
      <c r="B1116" s="7">
        <v>123904.5</v>
      </c>
      <c r="C1116" s="7">
        <v>123904.5</v>
      </c>
      <c r="D1116" s="7">
        <v>123904.5</v>
      </c>
      <c r="E1116" s="20">
        <v>123904.5</v>
      </c>
      <c r="F1116" s="7">
        <v>123904.5</v>
      </c>
      <c r="G1116" s="7">
        <v>123904.5</v>
      </c>
      <c r="H1116" s="7">
        <v>123904.5</v>
      </c>
      <c r="I1116" s="7">
        <v>123904.5</v>
      </c>
      <c r="J1116" s="7">
        <v>123904.5</v>
      </c>
      <c r="K1116" s="7">
        <v>123904.5</v>
      </c>
      <c r="L1116" s="7">
        <v>123904.5</v>
      </c>
      <c r="M1116" s="7">
        <v>123904.5</v>
      </c>
    </row>
    <row r="1117" spans="1:13" x14ac:dyDescent="0.35">
      <c r="A1117" t="s">
        <v>345</v>
      </c>
    </row>
    <row r="1118" spans="1:13" x14ac:dyDescent="0.35"/>
    <row r="1119" spans="1:13" ht="33" hidden="1" customHeight="1" thickBot="1" x14ac:dyDescent="0.4">
      <c r="A1119" s="78" t="s">
        <v>261</v>
      </c>
      <c r="B1119" s="79"/>
      <c r="C1119" s="79"/>
      <c r="D1119" s="79"/>
      <c r="E1119" s="79"/>
      <c r="F1119" s="79"/>
      <c r="G1119" s="79"/>
      <c r="H1119" s="79"/>
      <c r="I1119" s="79"/>
      <c r="J1119" s="79"/>
      <c r="K1119" s="79"/>
      <c r="L1119" s="79"/>
      <c r="M1119" s="80"/>
    </row>
    <row r="1120" spans="1:13" ht="15" hidden="1" thickBot="1" x14ac:dyDescent="0.4">
      <c r="A1120" s="9" t="s">
        <v>276</v>
      </c>
      <c r="B1120" s="6">
        <v>44927</v>
      </c>
      <c r="C1120" s="6">
        <v>44958</v>
      </c>
      <c r="D1120" s="6">
        <v>44986</v>
      </c>
      <c r="E1120" s="6">
        <v>45017</v>
      </c>
      <c r="F1120" s="6">
        <v>45047</v>
      </c>
      <c r="G1120" s="6">
        <v>45078</v>
      </c>
      <c r="H1120" s="6">
        <v>45108</v>
      </c>
      <c r="I1120" s="6">
        <v>45139</v>
      </c>
      <c r="J1120" s="6">
        <v>45170</v>
      </c>
      <c r="K1120" s="6">
        <v>45200</v>
      </c>
      <c r="L1120" s="6">
        <v>45231</v>
      </c>
      <c r="M1120" s="6">
        <v>45261</v>
      </c>
    </row>
    <row r="1121" spans="1:13" hidden="1" x14ac:dyDescent="0.35">
      <c r="A1121" s="5" t="s">
        <v>346</v>
      </c>
    </row>
    <row r="1124" spans="1:13" ht="15" hidden="1" thickBot="1" x14ac:dyDescent="0.4"/>
    <row r="1125" spans="1:13" ht="33" hidden="1" customHeight="1" thickBot="1" x14ac:dyDescent="0.4">
      <c r="A1125" s="78" t="s">
        <v>261</v>
      </c>
      <c r="B1125" s="79"/>
      <c r="C1125" s="79"/>
      <c r="D1125" s="79"/>
      <c r="E1125" s="79"/>
      <c r="F1125" s="79"/>
      <c r="G1125" s="79"/>
      <c r="H1125" s="79"/>
      <c r="I1125" s="79"/>
      <c r="J1125" s="79"/>
      <c r="K1125" s="79"/>
      <c r="L1125" s="79"/>
      <c r="M1125" s="80"/>
    </row>
    <row r="1126" spans="1:13" ht="15" hidden="1" thickBot="1" x14ac:dyDescent="0.4">
      <c r="A1126" s="9" t="s">
        <v>276</v>
      </c>
      <c r="B1126" s="6">
        <v>44927</v>
      </c>
      <c r="C1126" s="6">
        <v>44958</v>
      </c>
      <c r="D1126" s="6">
        <v>44986</v>
      </c>
      <c r="E1126" s="6">
        <v>45017</v>
      </c>
      <c r="F1126" s="6">
        <v>45047</v>
      </c>
      <c r="G1126" s="6">
        <v>45078</v>
      </c>
      <c r="H1126" s="6">
        <v>45108</v>
      </c>
      <c r="I1126" s="6">
        <v>45139</v>
      </c>
      <c r="J1126" s="6">
        <v>45170</v>
      </c>
      <c r="K1126" s="6">
        <v>45200</v>
      </c>
      <c r="L1126" s="6">
        <v>45231</v>
      </c>
      <c r="M1126" s="6">
        <v>45261</v>
      </c>
    </row>
    <row r="1127" spans="1:13" hidden="1" x14ac:dyDescent="0.35">
      <c r="A1127" s="5" t="s">
        <v>232</v>
      </c>
      <c r="B1127" s="7"/>
      <c r="C1127" s="7"/>
      <c r="D1127" s="7"/>
      <c r="E1127" s="7"/>
      <c r="F1127" s="7"/>
      <c r="G1127" s="7"/>
      <c r="H1127" s="7"/>
      <c r="I1127" s="7"/>
      <c r="J1127" s="7"/>
      <c r="K1127" s="7"/>
      <c r="L1127" s="7"/>
      <c r="M1127" s="7"/>
    </row>
    <row r="1130" spans="1:13" ht="15" thickBot="1" x14ac:dyDescent="0.4"/>
    <row r="1131" spans="1:13" ht="33" customHeight="1" thickBot="1" x14ac:dyDescent="0.4">
      <c r="A1131" s="78" t="s">
        <v>520</v>
      </c>
      <c r="B1131" s="79"/>
      <c r="C1131" s="79"/>
      <c r="D1131" s="79"/>
      <c r="E1131" s="79"/>
      <c r="F1131" s="79"/>
      <c r="G1131" s="79"/>
      <c r="H1131" s="79"/>
      <c r="I1131" s="79"/>
      <c r="J1131" s="79"/>
      <c r="K1131" s="79"/>
      <c r="L1131" s="79"/>
      <c r="M1131" s="80"/>
    </row>
    <row r="1132" spans="1:13" ht="15" thickBot="1" x14ac:dyDescent="0.4">
      <c r="A1132" s="9" t="s">
        <v>347</v>
      </c>
      <c r="B1132" s="6">
        <v>44927</v>
      </c>
      <c r="C1132" s="6">
        <v>44958</v>
      </c>
      <c r="D1132" s="6">
        <v>44986</v>
      </c>
      <c r="E1132" s="6">
        <v>45017</v>
      </c>
      <c r="F1132" s="6">
        <v>45047</v>
      </c>
      <c r="G1132" s="6">
        <v>45078</v>
      </c>
      <c r="H1132" s="6">
        <v>45108</v>
      </c>
      <c r="I1132" s="6">
        <v>45139</v>
      </c>
      <c r="J1132" s="6">
        <v>45170</v>
      </c>
      <c r="K1132" s="6">
        <v>45200</v>
      </c>
      <c r="L1132" s="6">
        <v>45231</v>
      </c>
      <c r="M1132" s="6">
        <v>45261</v>
      </c>
    </row>
    <row r="1133" spans="1:13" x14ac:dyDescent="0.35">
      <c r="A1133" s="5" t="s">
        <v>234</v>
      </c>
      <c r="B1133" s="7">
        <v>11662.7641</v>
      </c>
      <c r="C1133" s="7">
        <v>11662.7641</v>
      </c>
      <c r="D1133" s="7">
        <v>11662.7641</v>
      </c>
      <c r="E1133" s="7">
        <v>11662.7641</v>
      </c>
      <c r="F1133" s="7">
        <v>11662.7641</v>
      </c>
      <c r="G1133" s="7">
        <v>11662.7641</v>
      </c>
      <c r="H1133" s="7">
        <v>11662.7641</v>
      </c>
      <c r="I1133" s="7">
        <v>11662.7641</v>
      </c>
      <c r="J1133" s="7">
        <v>11662.7641</v>
      </c>
      <c r="K1133" s="7">
        <v>11662.7641</v>
      </c>
      <c r="L1133" s="7">
        <v>11662.7641</v>
      </c>
      <c r="M1133" s="7">
        <v>11662.7641</v>
      </c>
    </row>
    <row r="1134" spans="1:13" x14ac:dyDescent="0.35">
      <c r="B1134" s="7"/>
      <c r="C1134" s="7"/>
      <c r="D1134" s="7"/>
      <c r="E1134" s="7"/>
      <c r="F1134" s="7"/>
      <c r="G1134" s="7"/>
      <c r="H1134" s="7"/>
      <c r="I1134" s="7"/>
      <c r="J1134" s="7"/>
      <c r="K1134" s="7"/>
      <c r="L1134" s="7"/>
      <c r="M1134" s="7"/>
    </row>
    <row r="1135" spans="1:13" x14ac:dyDescent="0.35">
      <c r="B1135" s="7"/>
      <c r="C1135" s="7"/>
      <c r="D1135" s="7"/>
      <c r="E1135" s="7"/>
      <c r="F1135" s="7"/>
      <c r="G1135" s="7"/>
      <c r="H1135" s="7"/>
      <c r="I1135" s="7"/>
      <c r="J1135" s="7"/>
      <c r="K1135" s="7"/>
      <c r="L1135" s="7"/>
      <c r="M1135" s="7"/>
    </row>
    <row r="1136" spans="1:13" ht="15" thickBot="1" x14ac:dyDescent="0.4">
      <c r="B1136" s="7"/>
      <c r="C1136" s="7"/>
      <c r="D1136" s="7"/>
      <c r="E1136" s="7"/>
      <c r="F1136" s="7"/>
      <c r="G1136" s="7"/>
      <c r="H1136" s="7"/>
      <c r="I1136" s="7"/>
      <c r="J1136" s="7"/>
      <c r="K1136" s="7"/>
      <c r="L1136" s="7"/>
      <c r="M1136" s="7"/>
    </row>
    <row r="1137" spans="1:13" ht="33" customHeight="1" thickBot="1" x14ac:dyDescent="0.4">
      <c r="A1137" s="78" t="s">
        <v>520</v>
      </c>
      <c r="B1137" s="79"/>
      <c r="C1137" s="79"/>
      <c r="D1137" s="79"/>
      <c r="E1137" s="79"/>
      <c r="F1137" s="79"/>
      <c r="G1137" s="79"/>
      <c r="H1137" s="79"/>
      <c r="I1137" s="79"/>
      <c r="J1137" s="79"/>
      <c r="K1137" s="79"/>
      <c r="L1137" s="79"/>
      <c r="M1137" s="80"/>
    </row>
    <row r="1138" spans="1:13" ht="15" thickBot="1" x14ac:dyDescent="0.4">
      <c r="A1138" s="9" t="s">
        <v>347</v>
      </c>
      <c r="B1138" s="6">
        <v>44927</v>
      </c>
      <c r="C1138" s="6">
        <v>44958</v>
      </c>
      <c r="D1138" s="6">
        <v>44986</v>
      </c>
      <c r="E1138" s="6">
        <v>45017</v>
      </c>
      <c r="F1138" s="6">
        <v>45047</v>
      </c>
      <c r="G1138" s="6">
        <v>45078</v>
      </c>
      <c r="H1138" s="6">
        <v>45108</v>
      </c>
      <c r="I1138" s="6">
        <v>45139</v>
      </c>
      <c r="J1138" s="6">
        <v>45170</v>
      </c>
      <c r="K1138" s="6">
        <v>45200</v>
      </c>
      <c r="L1138" s="6">
        <v>45231</v>
      </c>
      <c r="M1138" s="6">
        <v>45261</v>
      </c>
    </row>
    <row r="1139" spans="1:13" x14ac:dyDescent="0.35">
      <c r="A1139" s="5" t="s">
        <v>235</v>
      </c>
      <c r="B1139" s="7">
        <v>8333.3333333333339</v>
      </c>
      <c r="C1139" s="7">
        <v>8333.3333333333339</v>
      </c>
      <c r="D1139" s="7">
        <v>8333.3333333333339</v>
      </c>
      <c r="E1139" s="7">
        <v>8333.3333333333339</v>
      </c>
      <c r="F1139" s="7">
        <v>8333.3333333333339</v>
      </c>
      <c r="G1139" s="7">
        <v>8333.3333333333339</v>
      </c>
      <c r="H1139" s="7">
        <v>8333.3333333333339</v>
      </c>
      <c r="I1139" s="7">
        <v>8333.3333333333339</v>
      </c>
      <c r="J1139" s="7">
        <v>8333.3333333333339</v>
      </c>
      <c r="K1139" s="7">
        <v>8333.3333333333339</v>
      </c>
      <c r="L1139" s="7">
        <v>8333.3333333333339</v>
      </c>
      <c r="M1139" s="7">
        <v>8333.3333333333339</v>
      </c>
    </row>
    <row r="1140" spans="1:13" x14ac:dyDescent="0.35"/>
    <row r="1141" spans="1:13" x14ac:dyDescent="0.35"/>
    <row r="1142" spans="1:13" ht="15" thickBot="1" x14ac:dyDescent="0.4"/>
    <row r="1143" spans="1:13" ht="33" customHeight="1" thickBot="1" x14ac:dyDescent="0.4">
      <c r="A1143" s="78" t="s">
        <v>516</v>
      </c>
      <c r="B1143" s="79"/>
      <c r="C1143" s="79"/>
      <c r="D1143" s="79"/>
      <c r="E1143" s="79"/>
      <c r="F1143" s="79"/>
      <c r="G1143" s="79"/>
      <c r="H1143" s="79"/>
      <c r="I1143" s="79"/>
      <c r="J1143" s="79"/>
      <c r="K1143" s="79"/>
      <c r="L1143" s="79"/>
      <c r="M1143" s="80"/>
    </row>
    <row r="1144" spans="1:13" ht="15" thickBot="1" x14ac:dyDescent="0.4">
      <c r="A1144" s="9" t="s">
        <v>347</v>
      </c>
      <c r="B1144" s="6">
        <v>44927</v>
      </c>
      <c r="C1144" s="6">
        <v>44958</v>
      </c>
      <c r="D1144" s="6">
        <v>44986</v>
      </c>
      <c r="E1144" s="6">
        <v>45017</v>
      </c>
      <c r="F1144" s="6">
        <v>45047</v>
      </c>
      <c r="G1144" s="6">
        <v>45078</v>
      </c>
      <c r="H1144" s="6">
        <v>45108</v>
      </c>
      <c r="I1144" s="6">
        <v>45139</v>
      </c>
      <c r="J1144" s="6">
        <v>45170</v>
      </c>
      <c r="K1144" s="6">
        <v>45200</v>
      </c>
      <c r="L1144" s="6">
        <v>45231</v>
      </c>
      <c r="M1144" s="6">
        <v>45261</v>
      </c>
    </row>
    <row r="1145" spans="1:13" x14ac:dyDescent="0.35">
      <c r="A1145" s="5" t="s">
        <v>236</v>
      </c>
      <c r="B1145" s="7">
        <v>120112.42230000002</v>
      </c>
      <c r="C1145" s="7">
        <v>120112.42230000002</v>
      </c>
      <c r="D1145" s="7">
        <v>120112.42230000002</v>
      </c>
      <c r="E1145" s="7">
        <v>120112.42230000002</v>
      </c>
      <c r="F1145" s="7">
        <v>120112.42230000002</v>
      </c>
      <c r="G1145" s="7">
        <v>120112.42230000002</v>
      </c>
      <c r="H1145" s="7">
        <v>120112.42230000002</v>
      </c>
      <c r="I1145" s="7">
        <v>120112.42230000002</v>
      </c>
      <c r="J1145" s="7">
        <v>120112.42230000002</v>
      </c>
      <c r="K1145" s="7">
        <v>120112.42230000002</v>
      </c>
      <c r="L1145" s="7">
        <v>120112.42230000002</v>
      </c>
      <c r="M1145" s="7">
        <v>120112.42230000002</v>
      </c>
    </row>
    <row r="1146" spans="1:13" x14ac:dyDescent="0.35"/>
    <row r="1147" spans="1:13" x14ac:dyDescent="0.35"/>
    <row r="1148" spans="1:13" ht="15" thickBot="1" x14ac:dyDescent="0.4"/>
    <row r="1149" spans="1:13" ht="33" customHeight="1" thickBot="1" x14ac:dyDescent="0.4">
      <c r="A1149" s="78" t="s">
        <v>516</v>
      </c>
      <c r="B1149" s="79"/>
      <c r="C1149" s="79"/>
      <c r="D1149" s="79"/>
      <c r="E1149" s="79"/>
      <c r="F1149" s="79"/>
      <c r="G1149" s="79"/>
      <c r="H1149" s="79"/>
      <c r="I1149" s="79"/>
      <c r="J1149" s="79"/>
      <c r="K1149" s="79"/>
      <c r="L1149" s="79"/>
      <c r="M1149" s="80"/>
    </row>
    <row r="1150" spans="1:13" ht="15" thickBot="1" x14ac:dyDescent="0.4">
      <c r="A1150" s="9" t="s">
        <v>347</v>
      </c>
      <c r="B1150" s="6">
        <v>44927</v>
      </c>
      <c r="C1150" s="6">
        <v>44958</v>
      </c>
      <c r="D1150" s="6">
        <v>44986</v>
      </c>
      <c r="E1150" s="6">
        <v>45017</v>
      </c>
      <c r="F1150" s="6">
        <v>45047</v>
      </c>
      <c r="G1150" s="6">
        <v>45078</v>
      </c>
      <c r="H1150" s="6">
        <v>45108</v>
      </c>
      <c r="I1150" s="6">
        <v>45139</v>
      </c>
      <c r="J1150" s="6">
        <v>45170</v>
      </c>
      <c r="K1150" s="6">
        <v>45200</v>
      </c>
      <c r="L1150" s="6">
        <v>45231</v>
      </c>
      <c r="M1150" s="6">
        <v>45261</v>
      </c>
    </row>
    <row r="1151" spans="1:13" x14ac:dyDescent="0.35">
      <c r="A1151" s="5" t="s">
        <v>237</v>
      </c>
      <c r="B1151" s="7">
        <v>31508.412</v>
      </c>
      <c r="C1151" s="7">
        <v>31508.412</v>
      </c>
      <c r="D1151" s="7">
        <v>31508.412</v>
      </c>
      <c r="E1151" s="7">
        <v>31508.412</v>
      </c>
      <c r="F1151" s="7">
        <v>31508.412</v>
      </c>
      <c r="G1151" s="7">
        <v>31508.412</v>
      </c>
      <c r="H1151" s="7">
        <v>31508.412</v>
      </c>
      <c r="I1151" s="7">
        <v>31508.412</v>
      </c>
      <c r="J1151" s="7">
        <v>31508.412</v>
      </c>
      <c r="K1151" s="7">
        <v>31508.412</v>
      </c>
      <c r="L1151" s="7">
        <v>31508.412</v>
      </c>
      <c r="M1151" s="7">
        <v>31508.42</v>
      </c>
    </row>
    <row r="1152" spans="1:13" x14ac:dyDescent="0.35"/>
    <row r="1153" spans="1:13" x14ac:dyDescent="0.35"/>
    <row r="1154" spans="1:13" ht="15" hidden="1" thickBot="1" x14ac:dyDescent="0.4"/>
    <row r="1155" spans="1:13" ht="33" hidden="1" customHeight="1" thickBot="1" x14ac:dyDescent="0.4">
      <c r="A1155" s="78" t="s">
        <v>261</v>
      </c>
      <c r="B1155" s="79"/>
      <c r="C1155" s="79"/>
      <c r="D1155" s="79"/>
      <c r="E1155" s="79"/>
      <c r="F1155" s="79"/>
      <c r="G1155" s="79"/>
      <c r="H1155" s="79"/>
      <c r="I1155" s="79"/>
      <c r="J1155" s="79"/>
      <c r="K1155" s="79"/>
      <c r="L1155" s="79"/>
      <c r="M1155" s="80"/>
    </row>
    <row r="1156" spans="1:13" ht="15" hidden="1" thickBot="1" x14ac:dyDescent="0.4">
      <c r="A1156" s="9" t="s">
        <v>348</v>
      </c>
      <c r="B1156" s="6">
        <v>44927</v>
      </c>
      <c r="C1156" s="6">
        <v>44958</v>
      </c>
      <c r="D1156" s="6">
        <v>44986</v>
      </c>
      <c r="E1156" s="6">
        <v>45017</v>
      </c>
      <c r="F1156" s="6">
        <v>45047</v>
      </c>
      <c r="G1156" s="6">
        <v>45078</v>
      </c>
      <c r="H1156" s="6">
        <v>45108</v>
      </c>
      <c r="I1156" s="6">
        <v>45139</v>
      </c>
      <c r="J1156" s="6">
        <v>45170</v>
      </c>
      <c r="K1156" s="6">
        <v>45200</v>
      </c>
      <c r="L1156" s="6">
        <v>45231</v>
      </c>
      <c r="M1156" s="6">
        <v>45261</v>
      </c>
    </row>
    <row r="1157" spans="1:13" hidden="1" x14ac:dyDescent="0.35">
      <c r="A1157" s="5" t="s">
        <v>239</v>
      </c>
    </row>
    <row r="1158" spans="1:13" x14ac:dyDescent="0.35"/>
  </sheetData>
  <sheetProtection algorithmName="SHA-512" hashValue="bjhrj6fDNv4h9aUVPMS1qp+hlC/+6QyWlFCGBTMdtEtmVs7b6z+r1O1vJkr5ZYhQz3sNRZXQP3FPDuyT2RSuQQ==" saltValue="fLZlYQS+TRjk7YL7g5J0ew==" spinCount="100000" sheet="1" objects="1" scenarios="1" formatCells="0" formatColumns="0"/>
  <mergeCells count="190">
    <mergeCell ref="A35:M35"/>
    <mergeCell ref="A41:M41"/>
    <mergeCell ref="A47:M47"/>
    <mergeCell ref="A53:M53"/>
    <mergeCell ref="A59:M59"/>
    <mergeCell ref="A65:M65"/>
    <mergeCell ref="A1:A2"/>
    <mergeCell ref="A5:M5"/>
    <mergeCell ref="A11:M11"/>
    <mergeCell ref="A17:M17"/>
    <mergeCell ref="A23:M23"/>
    <mergeCell ref="A29:M29"/>
    <mergeCell ref="A105:M105"/>
    <mergeCell ref="A110:M110"/>
    <mergeCell ref="A116:M116"/>
    <mergeCell ref="A122:M122"/>
    <mergeCell ref="A128:M128"/>
    <mergeCell ref="A134:M134"/>
    <mergeCell ref="A71:M71"/>
    <mergeCell ref="A77:M77"/>
    <mergeCell ref="A83:M83"/>
    <mergeCell ref="A89:M89"/>
    <mergeCell ref="A95:M95"/>
    <mergeCell ref="A100:M100"/>
    <mergeCell ref="A176:M176"/>
    <mergeCell ref="A182:M182"/>
    <mergeCell ref="A188:M188"/>
    <mergeCell ref="A194:M194"/>
    <mergeCell ref="A200:M200"/>
    <mergeCell ref="A206:M206"/>
    <mergeCell ref="A140:M140"/>
    <mergeCell ref="A146:M146"/>
    <mergeCell ref="A152:M152"/>
    <mergeCell ref="A158:M158"/>
    <mergeCell ref="A164:M164"/>
    <mergeCell ref="A170:M170"/>
    <mergeCell ref="A248:M248"/>
    <mergeCell ref="A254:M254"/>
    <mergeCell ref="A260:M260"/>
    <mergeCell ref="A266:M266"/>
    <mergeCell ref="A272:M272"/>
    <mergeCell ref="A278:M278"/>
    <mergeCell ref="A212:M212"/>
    <mergeCell ref="A218:M218"/>
    <mergeCell ref="A224:M224"/>
    <mergeCell ref="A230:M230"/>
    <mergeCell ref="A236:M236"/>
    <mergeCell ref="A242:M242"/>
    <mergeCell ref="A320:M320"/>
    <mergeCell ref="A326:M326"/>
    <mergeCell ref="A332:M332"/>
    <mergeCell ref="A338:M338"/>
    <mergeCell ref="A345:A346"/>
    <mergeCell ref="A349:M349"/>
    <mergeCell ref="A284:M284"/>
    <mergeCell ref="A290:M290"/>
    <mergeCell ref="A296:M296"/>
    <mergeCell ref="A302:M302"/>
    <mergeCell ref="A308:M308"/>
    <mergeCell ref="A314:M314"/>
    <mergeCell ref="A393:M393"/>
    <mergeCell ref="A402:M402"/>
    <mergeCell ref="A408:M408"/>
    <mergeCell ref="A414:M414"/>
    <mergeCell ref="A420:M420"/>
    <mergeCell ref="A426:M426"/>
    <mergeCell ref="A355:M355"/>
    <mergeCell ref="A361:M361"/>
    <mergeCell ref="A367:M367"/>
    <mergeCell ref="A373:M373"/>
    <mergeCell ref="A380:A381"/>
    <mergeCell ref="A384:M384"/>
    <mergeCell ref="A468:M468"/>
    <mergeCell ref="A481:M481"/>
    <mergeCell ref="A487:M487"/>
    <mergeCell ref="A493:M493"/>
    <mergeCell ref="A499:M499"/>
    <mergeCell ref="A505:M505"/>
    <mergeCell ref="A432:M432"/>
    <mergeCell ref="A438:M438"/>
    <mergeCell ref="A444:M444"/>
    <mergeCell ref="A450:M450"/>
    <mergeCell ref="A456:M456"/>
    <mergeCell ref="A462:M462"/>
    <mergeCell ref="A548:M548"/>
    <mergeCell ref="A554:M554"/>
    <mergeCell ref="A560:M560"/>
    <mergeCell ref="A566:M566"/>
    <mergeCell ref="A572:M572"/>
    <mergeCell ref="A579:M579"/>
    <mergeCell ref="A511:M511"/>
    <mergeCell ref="A517:M517"/>
    <mergeCell ref="A523:M523"/>
    <mergeCell ref="A530:M530"/>
    <mergeCell ref="A536:M536"/>
    <mergeCell ref="A542:M542"/>
    <mergeCell ref="A621:M621"/>
    <mergeCell ref="A627:M627"/>
    <mergeCell ref="A633:M633"/>
    <mergeCell ref="A639:M639"/>
    <mergeCell ref="A645:M645"/>
    <mergeCell ref="A652:M652"/>
    <mergeCell ref="A585:M585"/>
    <mergeCell ref="A591:M591"/>
    <mergeCell ref="A597:M597"/>
    <mergeCell ref="A603:M603"/>
    <mergeCell ref="A609:M609"/>
    <mergeCell ref="A615:M615"/>
    <mergeCell ref="A694:M694"/>
    <mergeCell ref="A700:M700"/>
    <mergeCell ref="A706:M706"/>
    <mergeCell ref="A712:M712"/>
    <mergeCell ref="A718:M718"/>
    <mergeCell ref="A724:M724"/>
    <mergeCell ref="A658:M658"/>
    <mergeCell ref="A664:M664"/>
    <mergeCell ref="A670:M670"/>
    <mergeCell ref="A676:M676"/>
    <mergeCell ref="A682:M682"/>
    <mergeCell ref="A688:M688"/>
    <mergeCell ref="A781:M781"/>
    <mergeCell ref="A787:M787"/>
    <mergeCell ref="A793:M793"/>
    <mergeCell ref="A799:M799"/>
    <mergeCell ref="A805:M805"/>
    <mergeCell ref="A811:M811"/>
    <mergeCell ref="A730:M730"/>
    <mergeCell ref="A736:M736"/>
    <mergeCell ref="A751:M751"/>
    <mergeCell ref="A762:M762"/>
    <mergeCell ref="A769:M769"/>
    <mergeCell ref="A775:M775"/>
    <mergeCell ref="A853:M853"/>
    <mergeCell ref="A859:M859"/>
    <mergeCell ref="A865:M865"/>
    <mergeCell ref="A871:M871"/>
    <mergeCell ref="A877:M877"/>
    <mergeCell ref="A883:M883"/>
    <mergeCell ref="A817:M817"/>
    <mergeCell ref="A823:M823"/>
    <mergeCell ref="A827:M827"/>
    <mergeCell ref="A835:M835"/>
    <mergeCell ref="A841:M841"/>
    <mergeCell ref="A847:M847"/>
    <mergeCell ref="A925:M925"/>
    <mergeCell ref="A931:M931"/>
    <mergeCell ref="A937:M937"/>
    <mergeCell ref="A943:M943"/>
    <mergeCell ref="A949:M949"/>
    <mergeCell ref="A955:M955"/>
    <mergeCell ref="A889:M889"/>
    <mergeCell ref="A895:M895"/>
    <mergeCell ref="A901:M901"/>
    <mergeCell ref="A907:M907"/>
    <mergeCell ref="A913:M913"/>
    <mergeCell ref="A919:M919"/>
    <mergeCell ref="A1009:M1009"/>
    <mergeCell ref="A1015:M1015"/>
    <mergeCell ref="A1021:M1021"/>
    <mergeCell ref="A1027:M1027"/>
    <mergeCell ref="A961:M961"/>
    <mergeCell ref="A967:M967"/>
    <mergeCell ref="A973:M973"/>
    <mergeCell ref="A979:M979"/>
    <mergeCell ref="A985:M985"/>
    <mergeCell ref="A991:M991"/>
    <mergeCell ref="A1143:M1143"/>
    <mergeCell ref="A1149:M1149"/>
    <mergeCell ref="A1155:M1155"/>
    <mergeCell ref="D1:G2"/>
    <mergeCell ref="A1107:M1107"/>
    <mergeCell ref="A1113:M1113"/>
    <mergeCell ref="A1119:M1119"/>
    <mergeCell ref="A1125:M1125"/>
    <mergeCell ref="A1131:M1131"/>
    <mergeCell ref="A1137:M1137"/>
    <mergeCell ref="A1069:M1069"/>
    <mergeCell ref="A1075:M1075"/>
    <mergeCell ref="A1081:M1081"/>
    <mergeCell ref="A1087:M1087"/>
    <mergeCell ref="A1095:M1095"/>
    <mergeCell ref="A1101:M1101"/>
    <mergeCell ref="A1033:M1033"/>
    <mergeCell ref="A1039:M1039"/>
    <mergeCell ref="A1045:M1045"/>
    <mergeCell ref="A1051:M1051"/>
    <mergeCell ref="A1057:M1057"/>
    <mergeCell ref="A1063:M1063"/>
    <mergeCell ref="A997:M997"/>
    <mergeCell ref="A1003:M100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MENU</vt:lpstr>
      <vt:lpstr>P. Consolidado</vt:lpstr>
      <vt:lpstr>Inversión</vt:lpstr>
      <vt:lpstr>P.Admin</vt:lpstr>
      <vt:lpstr>Sup. Admin</vt:lpstr>
      <vt:lpstr>P. Club</vt:lpstr>
      <vt:lpstr>Sup. Club</vt:lpstr>
      <vt:lpstr>P. CECAP</vt:lpstr>
      <vt:lpstr>Sup. CECAP</vt:lpstr>
      <vt:lpstr>P. Consejos Reg</vt:lpstr>
      <vt:lpstr>Sup. Consejos Reg</vt:lpstr>
      <vt:lpstr>P. DEVOAS</vt:lpstr>
      <vt:lpstr>Sup. DEVOAS</vt:lpstr>
      <vt:lpstr>P. FOMYS</vt:lpstr>
      <vt:lpstr>Sup. FOMYS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CCP</dc:creator>
  <cp:keywords/>
  <dc:description/>
  <cp:lastModifiedBy>Jocelyn Cantillo Brenes</cp:lastModifiedBy>
  <cp:revision/>
  <cp:lastPrinted>2022-11-10T18:59:34Z</cp:lastPrinted>
  <dcterms:created xsi:type="dcterms:W3CDTF">2022-10-11T01:28:17Z</dcterms:created>
  <dcterms:modified xsi:type="dcterms:W3CDTF">2022-11-12T00:10:02Z</dcterms:modified>
  <cp:category/>
  <cp:contentStatus/>
</cp:coreProperties>
</file>